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H:\PETS CEGAIP\PET 2026\5. 84 XIV\"/>
    </mc:Choice>
  </mc:AlternateContent>
  <xr:revisionPtr revIDLastSave="0" documentId="13_ncr:1_{7F80501A-9A86-4A42-B32C-DC76EE9B44F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8">[1]Hidden_2!$A$1:$A$2</definedName>
    <definedName name="Hidden_312">Hidden_3!$A$1:$A$2</definedName>
    <definedName name="Hidden_41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B14" i="1" l="1"/>
  <c r="AB13" i="1"/>
  <c r="AB11" i="1"/>
  <c r="Q11" i="1" s="1"/>
  <c r="X8" i="1" l="1"/>
  <c r="AF9" i="1"/>
  <c r="AF10" i="1" s="1"/>
  <c r="AF11" i="1" s="1"/>
  <c r="AF12" i="1" s="1"/>
  <c r="Q13" i="1"/>
  <c r="D9" i="6" s="1"/>
  <c r="Q12" i="1"/>
  <c r="D8" i="6" s="1"/>
  <c r="X16" i="1"/>
  <c r="X15" i="1"/>
  <c r="X13" i="1"/>
  <c r="X12" i="1"/>
  <c r="Q16" i="1"/>
  <c r="D12" i="6" s="1"/>
  <c r="Q15" i="1"/>
  <c r="D11" i="6" s="1"/>
  <c r="Q14" i="1"/>
  <c r="D10" i="6" s="1"/>
  <c r="X14" i="1"/>
  <c r="AA9" i="1"/>
  <c r="AA10" i="1" s="1"/>
  <c r="AA11" i="1" s="1"/>
  <c r="AA12" i="1" s="1"/>
  <c r="AA13" i="1" s="1"/>
  <c r="AA14" i="1" s="1"/>
  <c r="AA15" i="1" s="1"/>
  <c r="AA16" i="1" s="1"/>
  <c r="X11" i="1"/>
  <c r="A8" i="6" l="1"/>
  <c r="A12" i="6"/>
  <c r="A11" i="6"/>
  <c r="A10" i="6"/>
  <c r="A9" i="6"/>
  <c r="A8" i="7"/>
  <c r="AF13" i="1"/>
  <c r="D7" i="6"/>
  <c r="A7" i="6"/>
  <c r="A7" i="7"/>
  <c r="A4" i="7"/>
  <c r="A4" i="6"/>
  <c r="A9" i="7" l="1"/>
  <c r="AF14" i="1"/>
  <c r="X9" i="1"/>
  <c r="Q9" i="1"/>
  <c r="D5" i="6" s="1"/>
  <c r="Q10" i="1"/>
  <c r="D6" i="6" s="1"/>
  <c r="A10" i="7" l="1"/>
  <c r="AF15" i="1"/>
  <c r="AF16" i="1" s="1"/>
  <c r="X10" i="1"/>
  <c r="A11" i="7" l="1"/>
  <c r="A6" i="6"/>
  <c r="A5" i="6"/>
  <c r="A6" i="7"/>
  <c r="A5" i="7"/>
  <c r="D4" i="6"/>
</calcChain>
</file>

<file path=xl/sharedStrings.xml><?xml version="1.0" encoding="utf-8"?>
<sst xmlns="http://schemas.openxmlformats.org/spreadsheetml/2006/main" count="354" uniqueCount="189">
  <si>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</si>
  <si>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</si>
  <si>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</si>
  <si>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</si>
  <si>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</si>
  <si>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</si>
  <si>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</si>
  <si>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</si>
  <si>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</si>
  <si>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</si>
  <si>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</si>
  <si>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</si>
  <si>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</si>
  <si>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</si>
  <si>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</si>
  <si>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</si>
  <si>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</si>
  <si>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</si>
  <si>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</si>
  <si>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</si>
  <si>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</si>
  <si>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</si>
  <si>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</si>
  <si>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</si>
  <si>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</si>
  <si>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</si>
  <si>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</si>
  <si>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</si>
  <si>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</si>
  <si>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</si>
  <si>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</si>
  <si>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</si>
  <si>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</si>
  <si>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</si>
  <si>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</si>
  <si>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</si>
  <si>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</si>
  <si>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</si>
  <si>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</si>
  <si>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</si>
  <si>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</si>
  <si>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</si>
  <si>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</si>
  <si>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</si>
  <si>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</si>
  <si>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</si>
  <si>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</si>
  <si>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</si>
  <si>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</si>
  <si>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</si>
  <si>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</si>
  <si>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</si>
  <si>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</si>
  <si>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</si>
  <si>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</si>
  <si>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</si>
  <si>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</si>
  <si>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</si>
  <si>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</si>
  <si>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</si>
  <si>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</si>
  <si>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</si>
  <si>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</si>
  <si>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</si>
  <si>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</si>
  <si>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</si>
  <si>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</si>
  <si>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</si>
  <si>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</si>
  <si>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</si>
  <si>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</si>
  <si>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</si>
  <si>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</si>
  <si>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</si>
  <si>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</si>
  <si>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</si>
  <si>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</si>
  <si>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</si>
  <si>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</si>
  <si>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</si>
  <si>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</si>
  <si>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</si>
  <si>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</si>
  <si>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</si>
  <si>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</si>
  <si>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</si>
  <si>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</si>
  <si>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</si>
  <si>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</si>
  <si>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</si>
  <si>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</si>
  <si>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</si>
  <si>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</si>
  <si>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</si>
  <si>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</si>
  <si>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</si>
  <si>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</si>
  <si>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</si>
  <si>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</si>
  <si>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</si>
  <si>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</si>
  <si>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</si>
  <si>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</si>
  <si>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</si>
  <si>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</si>
  <si>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</si>
  <si>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</si>
  <si>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</si>
  <si>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</si>
  <si>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</si>
  <si>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</si>
  <si>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</si>
  <si>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</si>
  <si>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</si>
  <si>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</si>
  <si>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Viáticos en el país</t>
  </si>
  <si>
    <t>México</t>
  </si>
  <si>
    <t>Tesorería Municipal</t>
  </si>
  <si>
    <t>Hipervínculo a las facturas o comprobantes 
Tabla_549576</t>
  </si>
  <si>
    <t>San Luis Potosí</t>
  </si>
  <si>
    <t>CDMX</t>
  </si>
  <si>
    <t>http://www.cegaipslp.org.mx/HV2025.nsf/nombre_de_la_vista/5039531BC3E5BA9806258D57006296EB/$File/GACETA++168+BASES+NORMATIVAS+24-27.pdf</t>
  </si>
  <si>
    <r>
      <rPr>
        <i/>
        <sz val="11"/>
        <color rgb="FF000000"/>
        <rFont val="Aptos Narrow"/>
        <family val="2"/>
        <scheme val="minor"/>
      </rPr>
      <t xml:space="preserve">La información pendiente de publicación, estará disponible en el reporte inmediato siguiente, </t>
    </r>
    <r>
      <rPr>
        <sz val="11"/>
        <color indexed="8"/>
        <rFont val="Aptos Narrow"/>
        <family val="2"/>
        <scheme val="minor"/>
      </rPr>
      <t>toda vez que, el archivo de la Tesorería ha completado el proceso de registro de la documentación generada, en  cumplimiento a las normas establecidas de conformidad a los Artículos 5, 6, 7, 11 fracciones I, II, VI, IX, XI y 13 fracciones I, II y III de la Ley General de Archivos; también se deberá considera como tiempo de procesamiento lo concerniente a la elaboración de versiones públicas. El importe de gastos no erogado, se observa en el hipervínculo de la Tabla 549576 en el recibo de entero (comprobante de la devolución y reembolsos del dinero al H. Ayuntamiento). La información generada durante el mes que se reporta será publicada durante el mes siguiente, en virtud de que se termine de generar la versiones publicas de los comprobantes del gasto; Los hipervínculos se validan en la correcta descarga, apertura y visualización. El importe total erogado representa la cantidad ejercida por parte del funcionario, en la tabla 549575 se proporciona la cantidad total considerando titular del gasto y acompañantes</t>
    </r>
  </si>
  <si>
    <t>DIRECTOR 'A'</t>
  </si>
  <si>
    <t>REGIDOR</t>
  </si>
  <si>
    <t>OFICINA DE REGIDORES</t>
  </si>
  <si>
    <t>EIKOO</t>
  </si>
  <si>
    <t>KOASICHA</t>
  </si>
  <si>
    <t>HIPOLITO</t>
  </si>
  <si>
    <t>España</t>
  </si>
  <si>
    <t>Madrid</t>
  </si>
  <si>
    <t>Asistencia al FITUR (FERIA INTERNACIONAL DE TURISMO)</t>
  </si>
  <si>
    <t>DIRECTORA 'A'</t>
  </si>
  <si>
    <t>DIRECCION DE TURISMO</t>
  </si>
  <si>
    <t>CLAUDIA LORENA</t>
  </si>
  <si>
    <t>PERALTA</t>
  </si>
  <si>
    <t>ANTIGA</t>
  </si>
  <si>
    <t>2DA. EDICIÓN DE LA PREMIACIÓN DISTINTIVO A LA EXCELENCIA MUNICIPAL (OBSERVATORIO TURISTICO)</t>
  </si>
  <si>
    <t>SINDICO</t>
  </si>
  <si>
    <t>SINDICATURA CIVIL</t>
  </si>
  <si>
    <t>LUIS VICTOR HUGO</t>
  </si>
  <si>
    <t>SALGADO</t>
  </si>
  <si>
    <t>DELGADILLO</t>
  </si>
  <si>
    <t>ASESOR</t>
  </si>
  <si>
    <t>PROTECCION CIVIL</t>
  </si>
  <si>
    <t>JOSE FRANCISCO</t>
  </si>
  <si>
    <t>MARTINEZ</t>
  </si>
  <si>
    <t>RODRIGUEZ</t>
  </si>
  <si>
    <t>Reunión de trabajo</t>
  </si>
  <si>
    <t>Querétaro</t>
  </si>
  <si>
    <t>GUSTAVO JESUS</t>
  </si>
  <si>
    <t>MERCADO</t>
  </si>
  <si>
    <t>GARAY</t>
  </si>
  <si>
    <t>ASESOR ESPECIALIZADO 'B'</t>
  </si>
  <si>
    <t>DIRECCION DE CULTURA</t>
  </si>
  <si>
    <t>ALEJANDRO</t>
  </si>
  <si>
    <t>CASTILLO</t>
  </si>
  <si>
    <t>Asistencia a la embajada del Reino de España</t>
  </si>
  <si>
    <t>CONTRALORA</t>
  </si>
  <si>
    <t>CONTRALOR</t>
  </si>
  <si>
    <t>OFICINA  CONTRALORIA MUNICIPAL</t>
  </si>
  <si>
    <t>GABRIELA</t>
  </si>
  <si>
    <t>LOPEZ Y</t>
  </si>
  <si>
    <t>LOPEZ</t>
  </si>
  <si>
    <t>Atender asuntos de trabajo</t>
  </si>
  <si>
    <t>REGIDORA</t>
  </si>
  <si>
    <t>MARITZA JENITH</t>
  </si>
  <si>
    <t>VAZQUEZ</t>
  </si>
  <si>
    <t>PEREZ</t>
  </si>
  <si>
    <t>JORGE ALBERTO</t>
  </si>
  <si>
    <t>ZAVALA</t>
  </si>
  <si>
    <t>http://www.cegaipslp.org.mx/HV2026.nsf/nombre_de_la_vista/DE8DB3116ED5BD7806258DD10066D9A3/$File/EIKOO+KOASICHA+HIPOLITO+INFORME_compressed.pdf</t>
  </si>
  <si>
    <t>http://www.cegaipslp.org.mx/HV2026.nsf/nombre_de_la_vista/C21546C3F0F5895206258DD1007F6FE9/$File/EIKOO+KOASICHA+HIPOLITO+COMPROBANTE_compressed.pdf</t>
  </si>
  <si>
    <t>http://www.cegaipslp.org.mx/HV2026.nsf/nombre_de_la_vista/DA622E40279262E606258DD1007FA505/$File/M-31+VHSD+COMPROBANTES_compressed.pdf</t>
  </si>
  <si>
    <t>http://www.cegaipslp.org.mx/HV2026.nsf/nombre_de_la_vista/4C7105CE8EE1720F06258DD1007FBBAF/$File/M-31+VHSD+INFORMES_compressed.pdf</t>
  </si>
  <si>
    <t>http://www.cegaipslp.org.mx/HV2026.nsf/nombre_de_la_vista/E533625ED90708EF06258DD1007FE1D1/$File/M-32+JFMR+INFORME_compressed.pdf</t>
  </si>
  <si>
    <t>http://www.cegaipslp.org.mx/HV2026.nsf/nombre_de_la_vista/5A8035DF685A01F206258DD100800C43/$File/M-03+CLPA+COMPROBANTES_compressed.pdf</t>
  </si>
  <si>
    <t>http://www.cegaipslp.org.mx/HV2026.nsf/nombre_de_la_vista/E88CA8BE281D4E7D06258DD100802917/$File/M-32+JFMR+COMPROBANTES_compressed.pdf</t>
  </si>
  <si>
    <t>http://www.cegaipslp.org.mx/HV2026.nsf/nombre_de_la_vista/927A272E136BE3F006258DD100803D48/$File/M-34+GJMG+COMPROBANTES_compressed.pdf</t>
  </si>
  <si>
    <t>http://www.cegaipslp.org.mx/HV2026.nsf/nombre_de_la_vista/0CF6566F6FC1C4B706258DD100804E4C/$File/M-38+ACR+COMPROBANTES_compressed.pdf</t>
  </si>
  <si>
    <t>http://www.cegaipslp.org.mx/HV2026.nsf/nombre_de_la_vista/90D49F6BEF3FD71D06258DD100806A06/$File/M-44+GLL+COMPROBANTE_compressed.pdf</t>
  </si>
  <si>
    <t>http://www.cegaipslp.org.mx/HV2026.nsf/nombre_de_la_vista/3B81C748A6FE2FAF06258DD100807D86/$File/MJVP+COMPROBANTE+DEVOLUCION_compressed.pdf</t>
  </si>
  <si>
    <t>http://www.cegaipslp.org.mx/HV2026.nsf/nombre_de_la_vista/A71C74D258F48C8606258DD100815E2C/$File/M-03+CLPA+INFORME_compressed.pdf</t>
  </si>
  <si>
    <t>http://www.cegaipslp.org.mx/HV2026.nsf/nombre_de_la_vista/DAEF6C773166850806258DD10081F05E/$File/M-34+GJMG+INFORME_compressed.pdf</t>
  </si>
  <si>
    <t>http://www.cegaipslp.org.mx/HV2026.nsf/nombre_de_la_vista/4FA29BE0C0D959A306258DD100824359/$File/M-38+ACR+INFORME_compressed.pdf</t>
  </si>
  <si>
    <t>http://www.cegaipslp.org.mx/HV2026.nsf/nombre_de_la_vista/8AC9AC0EDB5445FD06258DD100826E5F/$File/M-44+GLL+INFORME_compressed.pdf</t>
  </si>
  <si>
    <t>http://www.cegaipslp.org.mx/HV2026.nsf/nombre_de_la_vista/DE5CCA18A4466C5106258DD100828624/$File/MJVP+INFORME_compressed.pdf</t>
  </si>
  <si>
    <t>http://www.cegaipslp.org.mx/HV2026.nsf/nombre_de_la_vista/366BE69442A4ECCC06258DD10082F071/$File/JAZL+INFORME.pdf</t>
  </si>
  <si>
    <t>http://www.cegaipslp.org.mx/HV2026.nsf/nombre_de_la_vista/22526FB58CE7909206258DD1008308E4/$File/JAZL+COMPROBANTE.pdf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</si>
</sst>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name val="Aptos Narrow"/>
      <family val="2"/>
      <scheme val="minor"/>
    </font>
    <font>
      <i/>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43" fontId="5" fillId="0" borderId="0" applyFont="0" applyFill="0" applyBorder="0" applyAlignment="0" applyProtection="0"/>
    <xf numFmtId="0" fontId="6" fillId="0" borderId="0" applyNumberFormat="0" applyFill="0" applyBorder="0" applyAlignment="0" applyProtection="0"/>
    <xf numFmtId="0" fontId="5" fillId="3" borderId="0"/>
    <xf numFmtId="0" fontId="6" fillId="3" borderId="0" applyNumberFormat="0" applyFill="0" applyBorder="0" applyAlignment="0" applyProtection="0"/>
    <xf numFmtId="0" fontId="5" fillId="3" borderId="0"/>
    <xf numFmtId="0" fontId="5" fillId="3" borderId="0"/>
    <xf numFmtId="0" fontId="2" fillId="3" borderId="0"/>
    <xf numFmtId="0" fontId="5" fillId="3" borderId="0"/>
    <xf numFmtId="0" fontId="5" fillId="3" borderId="0"/>
    <xf numFmtId="0" fontId="5" fillId="3" borderId="0"/>
    <xf numFmtId="0" fontId="2" fillId="3" borderId="0"/>
    <xf numFmtId="0" fontId="5" fillId="3" borderId="0"/>
    <xf numFmtId="0" fontId="5" fillId="3" borderId="0"/>
    <xf numFmtId="43" fontId="5" fillId="3" borderId="0" applyFont="0" applyFill="0" applyBorder="0" applyAlignment="0" applyProtection="0"/>
    <xf numFmtId="0" fontId="1" fillId="3" borderId="0"/>
    <xf numFmtId="0" fontId="1" fillId="3" borderId="0"/>
  </cellStyleXfs>
  <cellXfs count="22">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applyAlignment="1">
      <alignment wrapText="1"/>
    </xf>
    <xf numFmtId="43" fontId="0" fillId="0" borderId="0" xfId="1" applyFont="1"/>
    <xf numFmtId="2" fontId="0" fillId="0" borderId="0" xfId="0" applyNumberFormat="1"/>
    <xf numFmtId="2" fontId="4" fillId="4" borderId="1" xfId="0" applyNumberFormat="1" applyFont="1" applyFill="1" applyBorder="1" applyAlignment="1">
      <alignment horizontal="center" wrapText="1"/>
    </xf>
    <xf numFmtId="14" fontId="0" fillId="0" borderId="0" xfId="0" applyNumberFormat="1"/>
    <xf numFmtId="43" fontId="0" fillId="0" borderId="0" xfId="1" applyFont="1" applyFill="1" applyAlignment="1"/>
    <xf numFmtId="0" fontId="6" fillId="0" borderId="0" xfId="2" applyFill="1" applyAlignment="1"/>
    <xf numFmtId="0" fontId="6" fillId="0" borderId="0" xfId="2" applyAlignment="1"/>
    <xf numFmtId="2" fontId="0" fillId="0" borderId="0" xfId="1" applyNumberFormat="1" applyFont="1" applyFill="1" applyAlignment="1"/>
    <xf numFmtId="0" fontId="0" fillId="0" borderId="0" xfId="3" applyFont="1" applyFill="1"/>
    <xf numFmtId="0" fontId="0" fillId="3" borderId="0" xfId="0" applyFill="1"/>
    <xf numFmtId="43" fontId="0" fillId="0" borderId="0" xfId="0" applyNumberFormat="1"/>
    <xf numFmtId="0" fontId="6" fillId="0" borderId="0" xfId="0" applyFont="1"/>
    <xf numFmtId="0" fontId="0" fillId="3" borderId="0" xfId="0" applyFill="1" applyAlignment="1">
      <alignment wrapText="1"/>
    </xf>
    <xf numFmtId="0" fontId="3" fillId="2" borderId="1" xfId="0" applyFont="1" applyFill="1" applyBorder="1" applyAlignment="1">
      <alignment horizontal="center"/>
    </xf>
    <xf numFmtId="2" fontId="0" fillId="0" borderId="0" xfId="1" applyNumberFormat="1" applyFont="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7">
    <cellStyle name="Hipervínculo" xfId="2" builtinId="8"/>
    <cellStyle name="Hipervínculo 2" xfId="4" xr:uid="{651A37BB-0FEF-4575-886F-564A9C7F9A54}"/>
    <cellStyle name="Millares" xfId="1" builtinId="3"/>
    <cellStyle name="Millares 2" xfId="14" xr:uid="{35A7D22C-28A5-4B2B-B8AF-D920C8251D73}"/>
    <cellStyle name="Normal" xfId="0" builtinId="0"/>
    <cellStyle name="Normal 2" xfId="3" xr:uid="{3703BDCB-E58E-4DD2-B61A-7D1CE262C461}"/>
    <cellStyle name="Normal 2 2" xfId="11" xr:uid="{D00D986E-534B-4539-A263-7DD0B006F513}"/>
    <cellStyle name="Normal 2 2 2" xfId="16" xr:uid="{BA654BB4-9778-4E05-8A79-F74EB60F81A1}"/>
    <cellStyle name="Normal 2 3" xfId="7" xr:uid="{8160A3E7-1E29-4D66-82F0-BAF2DE5A5BB2}"/>
    <cellStyle name="Normal 2 3 2" xfId="15" xr:uid="{797E9344-B945-41CC-BD7E-FD0CAC1EA5F5}"/>
    <cellStyle name="Normal 3" xfId="6" xr:uid="{7C65D848-B5CD-4DDA-B4B6-9C3F7176183F}"/>
    <cellStyle name="Normal 4" xfId="8" xr:uid="{FBD1F111-2FD7-44B7-B656-86596D8A9B08}"/>
    <cellStyle name="Normal 5" xfId="9" xr:uid="{9A16497E-19C7-4CB7-B04D-E138F11AB39D}"/>
    <cellStyle name="Normal 6" xfId="10" xr:uid="{A4AE9375-91E8-42BA-B1F0-3C903BF36559}"/>
    <cellStyle name="Normal 7" xfId="5" xr:uid="{1682136D-81A9-4B38-B30D-3CC222CC545F}"/>
    <cellStyle name="Normal 8" xfId="12" xr:uid="{FA4101BA-990A-4446-AD52-EB2CC5125BBC}"/>
    <cellStyle name="Normal 9" xfId="13" xr:uid="{3ADA9D2A-1CD0-4AEE-95A4-800D19FDBD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3" Type="http://schemas.openxmlformats.org/officeDocument/2006/relationships/externalLinkPath" Target="../../PET%202025/4.%2084%20XIV/LTAIPSLP84XVI%2008%202025.xlsx" TargetMode="External"/><Relationship Id="rId2" Type="http://schemas.openxmlformats.org/officeDocument/2006/relationships/externalLinkPath" Target="file:///H:\PETS%20CEGAIP\PET%202025\4.%2084%20XIV\LTAIPSLP84XVI%2008%202025.xlsx" TargetMode="External"/><Relationship Id="rId1" Type="http://schemas.openxmlformats.org/officeDocument/2006/relationships/externalLinkPath" Target="/PETS%20CEGAIP/PET%202025/4.%2084%20XIV/LTAIPSLP84XVI%2008%20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relativeUrl r:id="rId3"/>
    </xxl21:alternateUrls>
    <sheetNames>
      <sheetName val="Reporte de Formatos"/>
      <sheetName val="Hidden_1"/>
      <sheetName val="Hidden_2"/>
    </sheetNames>
    <sheetDataSet>
      <sheetData sheetId="0"/>
      <sheetData sheetId="1"/>
      <sheetData sheetId="2">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039531BC3E5BA9806258D57006296EB/$File/GACETA++168+BASES+NORMATIVAS+24-27.pdf" TargetMode="External"/><Relationship Id="rId2" Type="http://schemas.openxmlformats.org/officeDocument/2006/relationships/hyperlink" Target="http://www.cegaipslp.org.mx/HV2025.nsf/nombre_de_la_vista/5039531BC3E5BA9806258D57006296EB/$File/GACETA++168+BASES+NORMATIVAS+24-27.pdf" TargetMode="External"/><Relationship Id="rId1" Type="http://schemas.openxmlformats.org/officeDocument/2006/relationships/hyperlink" Target="http://www.cegaipslp.org.mx/HV2025.nsf/nombre_de_la_vista/5039531BC3E5BA9806258D57006296EB/$File/GACETA++168+BASES+NORMATIVAS+24-27.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DE8DB3116ED5BD7806258DD10066D9A3/$File/EIKOO+KOASICHA+HIPOLITO+INFORME_compressed.pdf" TargetMode="External"/><Relationship Id="rId4" Type="http://schemas.openxmlformats.org/officeDocument/2006/relationships/hyperlink" Target="http://www.cegaipslp.org.mx/HV2025.nsf/nombre_de_la_vista/5039531BC3E5BA9806258D57006296EB/$File/GACETA++168+BASES+NORMATIVAS+24-27.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6.nsf/nombre_de_la_vista/5A8035DF685A01F206258DD100800C43/$File/M-03+CLPA+COMPROBANTES_compressed.pdf" TargetMode="External"/><Relationship Id="rId1" Type="http://schemas.openxmlformats.org/officeDocument/2006/relationships/hyperlink" Target="http://www.cegaipslp.org.mx/HV2026.nsf/nombre_de_la_vista/C21546C3F0F5895206258DD1007F6FE9/$File/EIKOO+KOASICHA+HIPOLITO+COMPROBANTE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24"/>
  <sheetViews>
    <sheetView tabSelected="1" topLeftCell="A2" workbookViewId="0">
      <selection activeCell="A8" sqref="A8:AJ16"/>
    </sheetView>
  </sheetViews>
  <sheetFormatPr baseColWidth="10" defaultColWidth="8.7109375" defaultRowHeight="15" x14ac:dyDescent="0.25"/>
  <cols>
    <col min="1" max="1" width="8" bestFit="1" customWidth="1"/>
    <col min="2" max="3" width="13.85546875" customWidth="1"/>
    <col min="4" max="4" width="26.5703125" customWidth="1"/>
    <col min="5" max="5" width="8" customWidth="1"/>
    <col min="6" max="6" width="17" customWidth="1"/>
    <col min="7" max="7" width="13.42578125" customWidth="1"/>
    <col min="8" max="8" width="31.140625" customWidth="1"/>
    <col min="9" max="9" width="26.140625" bestFit="1" customWidth="1"/>
    <col min="10" max="10" width="10.85546875" customWidth="1"/>
    <col min="11" max="11" width="11.140625" customWidth="1"/>
    <col min="12" max="12" width="8.42578125" customWidth="1"/>
    <col min="13" max="13" width="8.85546875" customWidth="1"/>
    <col min="14" max="14" width="37.85546875" customWidth="1"/>
    <col min="15" max="15" width="13.5703125" customWidth="1"/>
    <col min="16" max="16" width="12.85546875" customWidth="1"/>
    <col min="17" max="17" width="12.85546875" style="5" customWidth="1"/>
    <col min="18" max="18" width="7.85546875" customWidth="1"/>
    <col min="19" max="19" width="15.5703125" customWidth="1"/>
    <col min="20" max="20" width="14.85546875" customWidth="1"/>
    <col min="21" max="21" width="12.7109375" customWidth="1"/>
    <col min="22" max="22" width="18.5703125" bestFit="1" customWidth="1"/>
    <col min="23" max="23" width="17.28515625" style="3" bestFit="1" customWidth="1"/>
    <col min="24" max="24" width="47" customWidth="1"/>
    <col min="25" max="26" width="12.28515625" customWidth="1"/>
    <col min="27" max="27" width="12.140625" customWidth="1"/>
    <col min="28" max="29" width="12" customWidth="1"/>
    <col min="30" max="30" width="11.7109375" customWidth="1"/>
    <col min="31" max="31" width="44.28515625" customWidth="1"/>
    <col min="32" max="32" width="12.5703125" customWidth="1"/>
    <col min="33" max="33" width="44.85546875" customWidth="1"/>
    <col min="34" max="34" width="21.42578125" customWidth="1"/>
    <col min="35" max="35" width="15.5703125" customWidth="1"/>
    <col min="36" max="36" width="78.42578125" customWidth="1"/>
    <col min="38" max="38" width="8.5703125" customWidth="1"/>
  </cols>
  <sheetData>
    <row r="1" spans="1:36" hidden="1" x14ac:dyDescent="0.25">
      <c r="A1" t="s">
        <v>0</v>
      </c>
    </row>
    <row r="2" spans="1:36" x14ac:dyDescent="0.25">
      <c r="A2" s="19" t="s">
        <v>1</v>
      </c>
      <c r="B2" s="20"/>
      <c r="C2" s="20"/>
      <c r="D2" s="19" t="s">
        <v>2</v>
      </c>
      <c r="E2" s="20"/>
      <c r="F2" s="20"/>
      <c r="G2" s="19" t="s">
        <v>3</v>
      </c>
      <c r="H2" s="20"/>
      <c r="I2" s="20"/>
    </row>
    <row r="3" spans="1:36" x14ac:dyDescent="0.25">
      <c r="A3" s="21" t="s">
        <v>4</v>
      </c>
      <c r="B3" s="20"/>
      <c r="C3" s="20"/>
      <c r="D3" s="21" t="s">
        <v>5</v>
      </c>
      <c r="E3" s="20"/>
      <c r="F3" s="20"/>
      <c r="G3" s="21" t="s">
        <v>6</v>
      </c>
      <c r="H3" s="20"/>
      <c r="I3" s="20"/>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s="5" t="s">
        <v>12</v>
      </c>
      <c r="R4" t="s">
        <v>7</v>
      </c>
      <c r="S4" t="s">
        <v>7</v>
      </c>
      <c r="T4" t="s">
        <v>7</v>
      </c>
      <c r="U4" t="s">
        <v>7</v>
      </c>
      <c r="V4" t="s">
        <v>7</v>
      </c>
      <c r="W4" s="3"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s="5" t="s">
        <v>33</v>
      </c>
      <c r="R5" t="s">
        <v>34</v>
      </c>
      <c r="S5" t="s">
        <v>35</v>
      </c>
      <c r="T5" t="s">
        <v>36</v>
      </c>
      <c r="U5" t="s">
        <v>37</v>
      </c>
      <c r="V5" t="s">
        <v>38</v>
      </c>
      <c r="W5" s="3" t="s">
        <v>39</v>
      </c>
      <c r="X5" t="s">
        <v>40</v>
      </c>
      <c r="Y5" t="s">
        <v>41</v>
      </c>
      <c r="Z5" t="s">
        <v>42</v>
      </c>
      <c r="AA5" t="s">
        <v>43</v>
      </c>
      <c r="AB5" t="s">
        <v>44</v>
      </c>
      <c r="AC5" t="s">
        <v>45</v>
      </c>
      <c r="AD5" t="s">
        <v>46</v>
      </c>
      <c r="AE5" t="s">
        <v>47</v>
      </c>
      <c r="AF5" t="s">
        <v>48</v>
      </c>
      <c r="AG5" t="s">
        <v>49</v>
      </c>
      <c r="AH5" t="s">
        <v>50</v>
      </c>
      <c r="AI5" t="s">
        <v>51</v>
      </c>
      <c r="AJ5" t="s">
        <v>52</v>
      </c>
    </row>
    <row r="6" spans="1:36" x14ac:dyDescent="0.25">
      <c r="A6" s="19" t="s">
        <v>53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row>
    <row r="7" spans="1:36" s="3" customFormat="1" ht="71.45" customHeight="1"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6"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118</v>
      </c>
      <c r="AG7" s="2" t="s">
        <v>85</v>
      </c>
      <c r="AH7" s="2" t="s">
        <v>86</v>
      </c>
      <c r="AI7" s="2" t="s">
        <v>87</v>
      </c>
      <c r="AJ7" s="2" t="s">
        <v>88</v>
      </c>
    </row>
    <row r="8" spans="1:36" x14ac:dyDescent="0.25">
      <c r="A8">
        <v>2026</v>
      </c>
      <c r="B8" s="7">
        <v>46082</v>
      </c>
      <c r="C8" s="7">
        <v>46112</v>
      </c>
      <c r="D8" t="s">
        <v>94</v>
      </c>
      <c r="E8">
        <v>4104</v>
      </c>
      <c r="F8" t="s">
        <v>124</v>
      </c>
      <c r="G8" t="s">
        <v>124</v>
      </c>
      <c r="H8" t="s">
        <v>125</v>
      </c>
      <c r="I8" t="s">
        <v>126</v>
      </c>
      <c r="J8" t="s">
        <v>127</v>
      </c>
      <c r="K8" t="s">
        <v>128</v>
      </c>
      <c r="L8" t="s">
        <v>100</v>
      </c>
      <c r="M8" t="s">
        <v>102</v>
      </c>
      <c r="N8" t="s">
        <v>131</v>
      </c>
      <c r="O8" t="s">
        <v>105</v>
      </c>
      <c r="P8">
        <v>0</v>
      </c>
      <c r="Q8" s="11">
        <v>0</v>
      </c>
      <c r="R8" t="s">
        <v>116</v>
      </c>
      <c r="S8" t="s">
        <v>119</v>
      </c>
      <c r="T8" t="s">
        <v>119</v>
      </c>
      <c r="U8" t="s">
        <v>129</v>
      </c>
      <c r="V8" t="s">
        <v>129</v>
      </c>
      <c r="W8" s="16" t="s">
        <v>130</v>
      </c>
      <c r="X8" t="str">
        <f>+N8</f>
        <v>Asistencia al FITUR (FERIA INTERNACIONAL DE TURISMO)</v>
      </c>
      <c r="Y8" s="7">
        <v>46039</v>
      </c>
      <c r="Z8" s="7">
        <v>46046</v>
      </c>
      <c r="AA8">
        <v>1</v>
      </c>
      <c r="AB8" s="8">
        <v>19615.419999999998</v>
      </c>
      <c r="AC8" s="11">
        <v>0</v>
      </c>
      <c r="AD8" s="7">
        <v>46063</v>
      </c>
      <c r="AE8" s="9" t="s">
        <v>171</v>
      </c>
      <c r="AF8">
        <v>1</v>
      </c>
      <c r="AG8" s="9" t="s">
        <v>121</v>
      </c>
      <c r="AH8" s="7" t="s">
        <v>117</v>
      </c>
      <c r="AI8" s="7">
        <v>46119</v>
      </c>
      <c r="AJ8" s="12" t="s">
        <v>122</v>
      </c>
    </row>
    <row r="9" spans="1:36" x14ac:dyDescent="0.25">
      <c r="A9">
        <v>2026</v>
      </c>
      <c r="B9" s="7">
        <v>46082</v>
      </c>
      <c r="C9" s="7">
        <v>46112</v>
      </c>
      <c r="D9" t="s">
        <v>89</v>
      </c>
      <c r="E9">
        <v>4138</v>
      </c>
      <c r="F9" t="s">
        <v>132</v>
      </c>
      <c r="G9" t="s">
        <v>123</v>
      </c>
      <c r="H9" t="s">
        <v>133</v>
      </c>
      <c r="I9" t="s">
        <v>134</v>
      </c>
      <c r="J9" t="s">
        <v>135</v>
      </c>
      <c r="K9" t="s">
        <v>136</v>
      </c>
      <c r="L9" t="s">
        <v>101</v>
      </c>
      <c r="M9" t="s">
        <v>102</v>
      </c>
      <c r="N9" s="13" t="s">
        <v>137</v>
      </c>
      <c r="O9" t="s">
        <v>104</v>
      </c>
      <c r="P9">
        <v>0</v>
      </c>
      <c r="Q9" s="11">
        <f t="shared" ref="Q9:Q16" si="0">+P9*AB9</f>
        <v>0</v>
      </c>
      <c r="R9" t="s">
        <v>116</v>
      </c>
      <c r="S9" t="s">
        <v>119</v>
      </c>
      <c r="T9" t="s">
        <v>119</v>
      </c>
      <c r="U9" s="13" t="s">
        <v>116</v>
      </c>
      <c r="V9" s="13" t="s">
        <v>120</v>
      </c>
      <c r="W9" t="s">
        <v>120</v>
      </c>
      <c r="X9" t="str">
        <f t="shared" ref="X9" si="1">+N9</f>
        <v>2DA. EDICIÓN DE LA PREMIACIÓN DISTINTIVO A LA EXCELENCIA MUNICIPAL (OBSERVATORIO TURISTICO)</v>
      </c>
      <c r="Y9" s="7">
        <v>46080</v>
      </c>
      <c r="Z9" s="7">
        <v>46080</v>
      </c>
      <c r="AA9">
        <f>+AA8+1</f>
        <v>2</v>
      </c>
      <c r="AB9" s="8">
        <v>4028</v>
      </c>
      <c r="AC9" s="11">
        <v>0</v>
      </c>
      <c r="AD9" s="7">
        <v>46086</v>
      </c>
      <c r="AE9" s="9" t="s">
        <v>182</v>
      </c>
      <c r="AF9">
        <f t="shared" ref="AF9:AF12" si="2">+AF8+1</f>
        <v>2</v>
      </c>
      <c r="AG9" s="9" t="s">
        <v>121</v>
      </c>
      <c r="AH9" s="7" t="s">
        <v>117</v>
      </c>
      <c r="AI9" s="7">
        <v>46119</v>
      </c>
      <c r="AJ9" s="12" t="s">
        <v>122</v>
      </c>
    </row>
    <row r="10" spans="1:36" x14ac:dyDescent="0.25">
      <c r="A10">
        <v>2026</v>
      </c>
      <c r="B10" s="7">
        <v>46082</v>
      </c>
      <c r="C10" s="7">
        <v>46112</v>
      </c>
      <c r="D10" t="s">
        <v>94</v>
      </c>
      <c r="E10">
        <v>4105</v>
      </c>
      <c r="F10" t="s">
        <v>138</v>
      </c>
      <c r="G10" t="s">
        <v>138</v>
      </c>
      <c r="H10" t="s">
        <v>139</v>
      </c>
      <c r="I10" t="s">
        <v>140</v>
      </c>
      <c r="J10" t="s">
        <v>141</v>
      </c>
      <c r="K10" t="s">
        <v>142</v>
      </c>
      <c r="L10" t="s">
        <v>100</v>
      </c>
      <c r="M10" t="s">
        <v>102</v>
      </c>
      <c r="N10" t="s">
        <v>131</v>
      </c>
      <c r="O10" t="s">
        <v>105</v>
      </c>
      <c r="P10">
        <v>0</v>
      </c>
      <c r="Q10" s="11">
        <f t="shared" si="0"/>
        <v>0</v>
      </c>
      <c r="R10" t="s">
        <v>116</v>
      </c>
      <c r="S10" t="s">
        <v>119</v>
      </c>
      <c r="T10" t="s">
        <v>119</v>
      </c>
      <c r="U10" t="s">
        <v>129</v>
      </c>
      <c r="V10" t="s">
        <v>129</v>
      </c>
      <c r="W10" t="s">
        <v>130</v>
      </c>
      <c r="X10" t="str">
        <f t="shared" ref="X10" si="3">+N10</f>
        <v>Asistencia al FITUR (FERIA INTERNACIONAL DE TURISMO)</v>
      </c>
      <c r="Y10" s="7">
        <v>46039</v>
      </c>
      <c r="Z10" s="7">
        <v>46046</v>
      </c>
      <c r="AA10">
        <f t="shared" ref="AA10:AA16" si="4">+AA9+1</f>
        <v>3</v>
      </c>
      <c r="AB10" s="8">
        <v>21720</v>
      </c>
      <c r="AC10" s="11">
        <v>0</v>
      </c>
      <c r="AD10" s="7">
        <v>46059</v>
      </c>
      <c r="AE10" s="9" t="s">
        <v>174</v>
      </c>
      <c r="AF10">
        <f t="shared" si="2"/>
        <v>3</v>
      </c>
      <c r="AG10" s="9" t="s">
        <v>121</v>
      </c>
      <c r="AH10" s="7" t="s">
        <v>117</v>
      </c>
      <c r="AI10" s="7">
        <v>46119</v>
      </c>
      <c r="AJ10" s="12" t="s">
        <v>122</v>
      </c>
    </row>
    <row r="11" spans="1:36" x14ac:dyDescent="0.25">
      <c r="A11">
        <v>2026</v>
      </c>
      <c r="B11" s="7">
        <v>46082</v>
      </c>
      <c r="C11" s="7">
        <v>46112</v>
      </c>
      <c r="D11" t="s">
        <v>91</v>
      </c>
      <c r="E11">
        <v>4071</v>
      </c>
      <c r="F11" t="s">
        <v>143</v>
      </c>
      <c r="G11" t="s">
        <v>143</v>
      </c>
      <c r="H11" t="s">
        <v>144</v>
      </c>
      <c r="I11" t="s">
        <v>145</v>
      </c>
      <c r="J11" t="s">
        <v>146</v>
      </c>
      <c r="K11" t="s">
        <v>147</v>
      </c>
      <c r="L11" t="s">
        <v>100</v>
      </c>
      <c r="M11" t="s">
        <v>102</v>
      </c>
      <c r="N11" t="s">
        <v>148</v>
      </c>
      <c r="O11" t="s">
        <v>104</v>
      </c>
      <c r="P11">
        <v>3</v>
      </c>
      <c r="Q11" s="11">
        <f>+P11*AB11</f>
        <v>16331.189999999999</v>
      </c>
      <c r="R11" t="s">
        <v>116</v>
      </c>
      <c r="S11" t="s">
        <v>119</v>
      </c>
      <c r="T11" t="s">
        <v>119</v>
      </c>
      <c r="U11" t="s">
        <v>116</v>
      </c>
      <c r="V11" t="s">
        <v>149</v>
      </c>
      <c r="W11" t="s">
        <v>149</v>
      </c>
      <c r="X11" t="str">
        <f t="shared" ref="X11:X16" si="5">+N11</f>
        <v>Reunión de trabajo</v>
      </c>
      <c r="Y11" s="7">
        <v>46049</v>
      </c>
      <c r="Z11" s="7">
        <v>46049</v>
      </c>
      <c r="AA11">
        <f t="shared" si="4"/>
        <v>4</v>
      </c>
      <c r="AB11" s="8">
        <f>21774.92/4</f>
        <v>5443.73</v>
      </c>
      <c r="AC11" s="11">
        <v>0</v>
      </c>
      <c r="AD11" s="7">
        <v>46087</v>
      </c>
      <c r="AE11" s="9" t="s">
        <v>175</v>
      </c>
      <c r="AF11">
        <f t="shared" si="2"/>
        <v>4</v>
      </c>
      <c r="AG11" s="9" t="s">
        <v>121</v>
      </c>
      <c r="AH11" s="7" t="s">
        <v>117</v>
      </c>
      <c r="AI11" s="7">
        <v>46119</v>
      </c>
      <c r="AJ11" s="12" t="s">
        <v>122</v>
      </c>
    </row>
    <row r="12" spans="1:36" x14ac:dyDescent="0.25">
      <c r="A12">
        <v>2026</v>
      </c>
      <c r="B12" s="7">
        <v>46082</v>
      </c>
      <c r="C12" s="7">
        <v>46112</v>
      </c>
      <c r="D12" t="s">
        <v>94</v>
      </c>
      <c r="E12">
        <v>4104</v>
      </c>
      <c r="F12" t="s">
        <v>124</v>
      </c>
      <c r="G12" t="s">
        <v>124</v>
      </c>
      <c r="H12" t="s">
        <v>125</v>
      </c>
      <c r="I12" t="s">
        <v>150</v>
      </c>
      <c r="J12" t="s">
        <v>151</v>
      </c>
      <c r="K12" t="s">
        <v>152</v>
      </c>
      <c r="L12" t="s">
        <v>100</v>
      </c>
      <c r="M12" t="s">
        <v>102</v>
      </c>
      <c r="N12" t="s">
        <v>131</v>
      </c>
      <c r="O12" t="s">
        <v>105</v>
      </c>
      <c r="P12">
        <v>0</v>
      </c>
      <c r="Q12" s="11">
        <f t="shared" si="0"/>
        <v>0</v>
      </c>
      <c r="R12" t="s">
        <v>116</v>
      </c>
      <c r="S12" t="s">
        <v>119</v>
      </c>
      <c r="T12" t="s">
        <v>119</v>
      </c>
      <c r="U12" t="s">
        <v>129</v>
      </c>
      <c r="V12" t="s">
        <v>129</v>
      </c>
      <c r="W12" t="s">
        <v>130</v>
      </c>
      <c r="X12" t="str">
        <f t="shared" si="5"/>
        <v>Asistencia al FITUR (FERIA INTERNACIONAL DE TURISMO)</v>
      </c>
      <c r="Y12" s="7">
        <v>46039</v>
      </c>
      <c r="Z12" s="7">
        <v>46046</v>
      </c>
      <c r="AA12">
        <f t="shared" si="4"/>
        <v>5</v>
      </c>
      <c r="AB12" s="8">
        <v>14939.58</v>
      </c>
      <c r="AC12" s="8">
        <v>6780.72</v>
      </c>
      <c r="AD12" s="7">
        <v>46090</v>
      </c>
      <c r="AE12" s="9" t="s">
        <v>183</v>
      </c>
      <c r="AF12">
        <f t="shared" si="2"/>
        <v>5</v>
      </c>
      <c r="AG12" s="9" t="s">
        <v>121</v>
      </c>
      <c r="AH12" s="7" t="s">
        <v>117</v>
      </c>
      <c r="AI12" s="7">
        <v>46119</v>
      </c>
      <c r="AJ12" s="12" t="s">
        <v>122</v>
      </c>
    </row>
    <row r="13" spans="1:36" x14ac:dyDescent="0.25">
      <c r="A13">
        <v>2026</v>
      </c>
      <c r="B13" s="7">
        <v>46082</v>
      </c>
      <c r="C13" s="7">
        <v>46112</v>
      </c>
      <c r="D13" t="s">
        <v>91</v>
      </c>
      <c r="E13">
        <v>4118</v>
      </c>
      <c r="F13" t="s">
        <v>153</v>
      </c>
      <c r="G13" t="s">
        <v>153</v>
      </c>
      <c r="H13" t="s">
        <v>154</v>
      </c>
      <c r="I13" t="s">
        <v>155</v>
      </c>
      <c r="J13" t="s">
        <v>156</v>
      </c>
      <c r="K13" t="s">
        <v>147</v>
      </c>
      <c r="L13" t="s">
        <v>147</v>
      </c>
      <c r="M13" t="s">
        <v>102</v>
      </c>
      <c r="N13" t="s">
        <v>157</v>
      </c>
      <c r="O13" t="s">
        <v>104</v>
      </c>
      <c r="P13">
        <v>2</v>
      </c>
      <c r="Q13" s="11">
        <f t="shared" si="0"/>
        <v>5363.3099999999995</v>
      </c>
      <c r="R13" t="s">
        <v>116</v>
      </c>
      <c r="S13" t="s">
        <v>119</v>
      </c>
      <c r="T13" t="s">
        <v>119</v>
      </c>
      <c r="U13" t="s">
        <v>116</v>
      </c>
      <c r="V13" t="s">
        <v>120</v>
      </c>
      <c r="W13" t="s">
        <v>120</v>
      </c>
      <c r="X13" t="str">
        <f t="shared" si="5"/>
        <v>Asistencia a la embajada del Reino de España</v>
      </c>
      <c r="Y13" s="7">
        <v>46038</v>
      </c>
      <c r="Z13" s="7">
        <v>46038</v>
      </c>
      <c r="AA13">
        <f t="shared" si="4"/>
        <v>6</v>
      </c>
      <c r="AB13" s="8">
        <f>(3236.31+2127)/2</f>
        <v>2681.6549999999997</v>
      </c>
      <c r="AC13" s="11">
        <v>0</v>
      </c>
      <c r="AD13" s="7">
        <v>45993</v>
      </c>
      <c r="AE13" s="9" t="s">
        <v>184</v>
      </c>
      <c r="AF13">
        <f>+AF12+1</f>
        <v>6</v>
      </c>
      <c r="AG13" s="9" t="s">
        <v>121</v>
      </c>
      <c r="AH13" s="7" t="s">
        <v>117</v>
      </c>
      <c r="AI13" s="7">
        <v>46119</v>
      </c>
      <c r="AJ13" s="12" t="s">
        <v>122</v>
      </c>
    </row>
    <row r="14" spans="1:36" x14ac:dyDescent="0.25">
      <c r="A14">
        <v>2026</v>
      </c>
      <c r="B14" s="7">
        <v>46082</v>
      </c>
      <c r="C14" s="7">
        <v>46112</v>
      </c>
      <c r="D14" t="s">
        <v>89</v>
      </c>
      <c r="E14">
        <v>4100</v>
      </c>
      <c r="F14" t="s">
        <v>158</v>
      </c>
      <c r="G14" t="s">
        <v>159</v>
      </c>
      <c r="H14" t="s">
        <v>160</v>
      </c>
      <c r="I14" t="s">
        <v>161</v>
      </c>
      <c r="J14" t="s">
        <v>162</v>
      </c>
      <c r="K14" t="s">
        <v>163</v>
      </c>
      <c r="L14" t="s">
        <v>101</v>
      </c>
      <c r="M14" t="s">
        <v>102</v>
      </c>
      <c r="N14" t="s">
        <v>164</v>
      </c>
      <c r="O14" t="s">
        <v>104</v>
      </c>
      <c r="P14">
        <v>0</v>
      </c>
      <c r="Q14" s="11">
        <f>+P14*AB14</f>
        <v>0</v>
      </c>
      <c r="R14" t="s">
        <v>116</v>
      </c>
      <c r="S14" t="s">
        <v>119</v>
      </c>
      <c r="T14" t="s">
        <v>119</v>
      </c>
      <c r="U14" t="s">
        <v>116</v>
      </c>
      <c r="V14" t="s">
        <v>120</v>
      </c>
      <c r="W14" t="s">
        <v>120</v>
      </c>
      <c r="X14" t="str">
        <f t="shared" si="5"/>
        <v>Atender asuntos de trabajo</v>
      </c>
      <c r="Y14" s="7">
        <v>46034</v>
      </c>
      <c r="Z14" s="7">
        <v>46036</v>
      </c>
      <c r="AA14">
        <f t="shared" si="4"/>
        <v>7</v>
      </c>
      <c r="AB14" s="8">
        <f>13878+488.44+11901.02+1040</f>
        <v>27307.46</v>
      </c>
      <c r="AC14" s="11">
        <v>0</v>
      </c>
      <c r="AD14" s="7">
        <v>46009</v>
      </c>
      <c r="AE14" s="9" t="s">
        <v>185</v>
      </c>
      <c r="AF14">
        <f>+AF13+1</f>
        <v>7</v>
      </c>
      <c r="AG14" s="9" t="s">
        <v>121</v>
      </c>
      <c r="AH14" s="7" t="s">
        <v>117</v>
      </c>
      <c r="AI14" s="7">
        <v>46119</v>
      </c>
      <c r="AJ14" s="12" t="s">
        <v>122</v>
      </c>
    </row>
    <row r="15" spans="1:36" x14ac:dyDescent="0.25">
      <c r="A15">
        <v>2026</v>
      </c>
      <c r="B15" s="7">
        <v>46082</v>
      </c>
      <c r="C15" s="7">
        <v>46112</v>
      </c>
      <c r="D15" t="s">
        <v>94</v>
      </c>
      <c r="E15">
        <v>4104</v>
      </c>
      <c r="F15" t="s">
        <v>165</v>
      </c>
      <c r="G15" t="s">
        <v>124</v>
      </c>
      <c r="H15" t="s">
        <v>125</v>
      </c>
      <c r="I15" t="s">
        <v>166</v>
      </c>
      <c r="J15" t="s">
        <v>167</v>
      </c>
      <c r="K15" t="s">
        <v>168</v>
      </c>
      <c r="L15" t="s">
        <v>101</v>
      </c>
      <c r="M15" t="s">
        <v>102</v>
      </c>
      <c r="N15" t="s">
        <v>131</v>
      </c>
      <c r="O15" t="s">
        <v>105</v>
      </c>
      <c r="P15">
        <v>0</v>
      </c>
      <c r="Q15" s="11">
        <f t="shared" si="0"/>
        <v>0</v>
      </c>
      <c r="R15" t="s">
        <v>116</v>
      </c>
      <c r="S15" t="s">
        <v>119</v>
      </c>
      <c r="T15" t="s">
        <v>119</v>
      </c>
      <c r="U15" t="s">
        <v>129</v>
      </c>
      <c r="V15" t="s">
        <v>129</v>
      </c>
      <c r="W15" t="s">
        <v>130</v>
      </c>
      <c r="X15" t="str">
        <f t="shared" si="5"/>
        <v>Asistencia al FITUR (FERIA INTERNACIONAL DE TURISMO)</v>
      </c>
      <c r="Y15" s="7">
        <v>46039</v>
      </c>
      <c r="Z15" s="7">
        <v>46046</v>
      </c>
      <c r="AA15">
        <f t="shared" si="4"/>
        <v>8</v>
      </c>
      <c r="AB15" s="11">
        <v>0</v>
      </c>
      <c r="AC15" s="11">
        <v>21720</v>
      </c>
      <c r="AD15" s="7">
        <v>46013</v>
      </c>
      <c r="AE15" s="9" t="s">
        <v>186</v>
      </c>
      <c r="AF15">
        <f>+AF14+1</f>
        <v>8</v>
      </c>
      <c r="AG15" s="9" t="s">
        <v>121</v>
      </c>
      <c r="AH15" s="7" t="s">
        <v>117</v>
      </c>
      <c r="AI15" s="7">
        <v>46119</v>
      </c>
      <c r="AJ15" s="12" t="s">
        <v>122</v>
      </c>
    </row>
    <row r="16" spans="1:36" x14ac:dyDescent="0.25">
      <c r="A16">
        <v>2026</v>
      </c>
      <c r="B16" s="7">
        <v>46082</v>
      </c>
      <c r="C16" s="7">
        <v>46112</v>
      </c>
      <c r="D16" t="s">
        <v>94</v>
      </c>
      <c r="E16">
        <v>4104</v>
      </c>
      <c r="F16" t="s">
        <v>124</v>
      </c>
      <c r="G16" t="s">
        <v>124</v>
      </c>
      <c r="H16" t="s">
        <v>125</v>
      </c>
      <c r="I16" t="s">
        <v>169</v>
      </c>
      <c r="J16" t="s">
        <v>170</v>
      </c>
      <c r="K16" t="s">
        <v>163</v>
      </c>
      <c r="L16" t="s">
        <v>100</v>
      </c>
      <c r="M16" t="s">
        <v>102</v>
      </c>
      <c r="N16" t="s">
        <v>131</v>
      </c>
      <c r="O16" t="s">
        <v>104</v>
      </c>
      <c r="P16">
        <v>0</v>
      </c>
      <c r="Q16" s="11">
        <f t="shared" si="0"/>
        <v>0</v>
      </c>
      <c r="R16" t="s">
        <v>116</v>
      </c>
      <c r="S16" t="s">
        <v>119</v>
      </c>
      <c r="T16" t="s">
        <v>119</v>
      </c>
      <c r="U16" t="s">
        <v>129</v>
      </c>
      <c r="V16" t="s">
        <v>129</v>
      </c>
      <c r="W16" t="s">
        <v>130</v>
      </c>
      <c r="X16" t="str">
        <f t="shared" si="5"/>
        <v>Asistencia al FITUR (FERIA INTERNACIONAL DE TURISMO)</v>
      </c>
      <c r="Y16" s="7">
        <v>46039</v>
      </c>
      <c r="Z16" s="7">
        <v>46046</v>
      </c>
      <c r="AA16">
        <f t="shared" si="4"/>
        <v>9</v>
      </c>
      <c r="AB16" s="11">
        <v>0</v>
      </c>
      <c r="AC16" s="11">
        <v>21720</v>
      </c>
      <c r="AD16" s="7">
        <v>46013</v>
      </c>
      <c r="AE16" s="9" t="s">
        <v>187</v>
      </c>
      <c r="AF16">
        <f t="shared" ref="AF16" si="6">+AF15+1</f>
        <v>9</v>
      </c>
      <c r="AG16" s="9" t="s">
        <v>121</v>
      </c>
      <c r="AH16" s="7" t="s">
        <v>117</v>
      </c>
      <c r="AI16" s="7">
        <v>46119</v>
      </c>
      <c r="AJ16" s="12" t="s">
        <v>122</v>
      </c>
    </row>
    <row r="17" spans="2:36" x14ac:dyDescent="0.25">
      <c r="B17" s="7"/>
      <c r="C17" s="7"/>
      <c r="Q17" s="11"/>
      <c r="X17" s="3"/>
      <c r="Y17" s="7"/>
      <c r="Z17" s="7"/>
      <c r="AG17" s="15"/>
      <c r="AH17" s="7"/>
      <c r="AI17" s="7"/>
      <c r="AJ17" s="12"/>
    </row>
    <row r="18" spans="2:36" x14ac:dyDescent="0.25">
      <c r="B18" s="7"/>
      <c r="C18" s="7"/>
      <c r="Q18" s="11"/>
      <c r="Y18" s="7"/>
      <c r="Z18" s="7"/>
      <c r="AG18" s="15"/>
      <c r="AH18" s="7"/>
      <c r="AI18" s="7"/>
      <c r="AJ18" s="12"/>
    </row>
    <row r="19" spans="2:36" x14ac:dyDescent="0.25">
      <c r="B19" s="7"/>
      <c r="C19" s="7"/>
      <c r="Q19" s="11"/>
      <c r="Y19" s="7"/>
      <c r="Z19" s="7"/>
      <c r="AG19" s="15"/>
      <c r="AH19" s="7"/>
      <c r="AI19" s="7"/>
      <c r="AJ19" s="12"/>
    </row>
    <row r="20" spans="2:36" x14ac:dyDescent="0.25">
      <c r="B20" s="7"/>
      <c r="C20" s="7"/>
      <c r="Q20" s="11"/>
      <c r="Y20" s="7"/>
      <c r="Z20" s="7"/>
      <c r="AG20" s="15"/>
      <c r="AH20" s="7"/>
      <c r="AI20" s="7"/>
      <c r="AJ20" s="12"/>
    </row>
    <row r="21" spans="2:36" x14ac:dyDescent="0.25">
      <c r="B21" s="7"/>
      <c r="C21" s="7"/>
      <c r="Q21" s="11"/>
      <c r="Y21" s="7"/>
      <c r="Z21" s="7"/>
      <c r="AG21" s="15"/>
      <c r="AH21" s="7"/>
      <c r="AI21" s="7"/>
      <c r="AJ21" s="12"/>
    </row>
    <row r="22" spans="2:36" x14ac:dyDescent="0.25">
      <c r="B22" s="7"/>
      <c r="C22" s="7"/>
      <c r="Q22" s="11"/>
      <c r="Y22" s="7"/>
      <c r="Z22" s="7"/>
      <c r="AG22" s="15"/>
      <c r="AH22" s="7"/>
      <c r="AI22" s="7"/>
      <c r="AJ22" s="12"/>
    </row>
    <row r="23" spans="2:36" x14ac:dyDescent="0.25">
      <c r="B23" s="7"/>
      <c r="C23" s="7"/>
      <c r="Q23" s="11"/>
      <c r="Y23" s="7"/>
      <c r="Z23" s="7"/>
      <c r="AG23" s="15"/>
      <c r="AH23" s="7"/>
      <c r="AI23" s="7"/>
      <c r="AJ23" s="12"/>
    </row>
    <row r="24" spans="2:36" x14ac:dyDescent="0.25">
      <c r="B24" s="7"/>
      <c r="C24" s="7"/>
    </row>
  </sheetData>
  <mergeCells count="7">
    <mergeCell ref="A6:AJ6"/>
    <mergeCell ref="A2:C2"/>
    <mergeCell ref="D2:F2"/>
    <mergeCell ref="G2:I2"/>
    <mergeCell ref="A3:C3"/>
    <mergeCell ref="D3:F3"/>
    <mergeCell ref="G3:I3"/>
  </mergeCells>
  <phoneticPr fontId="7" type="noConversion"/>
  <dataValidations count="4">
    <dataValidation type="list" allowBlank="1" showErrorMessage="1" sqref="K13 L8:L166" xr:uid="{00000000-0002-0000-0000-000001000000}">
      <formula1>Hidden_211</formula1>
    </dataValidation>
    <dataValidation type="list" allowBlank="1" showErrorMessage="1" sqref="D8:D166" xr:uid="{00000000-0002-0000-0000-000000000000}">
      <formula1>Hidden_13</formula1>
    </dataValidation>
    <dataValidation type="list" allowBlank="1" showErrorMessage="1" sqref="M8:M166" xr:uid="{00000000-0002-0000-0000-000002000000}">
      <formula1>Hidden_312</formula1>
    </dataValidation>
    <dataValidation type="list" allowBlank="1" showErrorMessage="1" sqref="O8:O166" xr:uid="{00000000-0002-0000-0000-000003000000}">
      <formula1>Hidden_414</formula1>
    </dataValidation>
  </dataValidations>
  <hyperlinks>
    <hyperlink ref="AG8" r:id="rId1" xr:uid="{0C3BCDD9-AC4E-4E80-8172-DEAD7FEBCFF6}"/>
    <hyperlink ref="AG14" r:id="rId2" xr:uid="{81CD0C69-A9E9-4755-8514-EA4E415F9270}"/>
    <hyperlink ref="AG15" r:id="rId3" xr:uid="{89FFF43C-0F76-4488-A533-450578318F40}"/>
    <hyperlink ref="AG16" r:id="rId4" xr:uid="{7F5EAF6B-0BD8-46A1-B7F0-A2C4BC286926}"/>
    <hyperlink ref="AE8" r:id="rId5" xr:uid="{A689A538-B5BC-4B18-ADAC-8B7F454B14ED}"/>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10937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100</v>
      </c>
    </row>
    <row r="2" spans="1:1" x14ac:dyDescent="0.2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109375" defaultRowHeight="15" x14ac:dyDescent="0.25"/>
  <sheetData>
    <row r="1" spans="1:1" x14ac:dyDescent="0.25">
      <c r="A1" t="s">
        <v>104</v>
      </c>
    </row>
    <row r="2" spans="1:1" x14ac:dyDescent="0.2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9"/>
  <sheetViews>
    <sheetView topLeftCell="A3" workbookViewId="0">
      <selection activeCell="A4" sqref="A4:D12"/>
    </sheetView>
  </sheetViews>
  <sheetFormatPr baseColWidth="10" defaultColWidth="8.7109375" defaultRowHeight="15" x14ac:dyDescent="0.25"/>
  <cols>
    <col min="1" max="1" width="3.42578125" bestFit="1" customWidth="1"/>
    <col min="2" max="2" width="22.42578125" customWidth="1"/>
    <col min="3" max="4" width="25.85546875" customWidth="1"/>
    <col min="6" max="6" width="10.140625" bestFit="1" customWidth="1"/>
  </cols>
  <sheetData>
    <row r="1" spans="1:6" hidden="1" x14ac:dyDescent="0.25">
      <c r="B1" t="s">
        <v>7</v>
      </c>
      <c r="C1" t="s">
        <v>10</v>
      </c>
      <c r="D1" t="s">
        <v>12</v>
      </c>
    </row>
    <row r="2" spans="1:6" hidden="1" x14ac:dyDescent="0.25">
      <c r="B2" t="s">
        <v>106</v>
      </c>
      <c r="C2" t="s">
        <v>107</v>
      </c>
      <c r="D2" t="s">
        <v>108</v>
      </c>
    </row>
    <row r="3" spans="1:6" ht="75" x14ac:dyDescent="0.25">
      <c r="A3" s="1" t="s">
        <v>109</v>
      </c>
      <c r="B3" s="1" t="s">
        <v>110</v>
      </c>
      <c r="C3" s="1" t="s">
        <v>111</v>
      </c>
      <c r="D3" s="1" t="s">
        <v>112</v>
      </c>
    </row>
    <row r="4" spans="1:6" x14ac:dyDescent="0.25">
      <c r="A4">
        <f>+'Reporte de Formatos'!AA8</f>
        <v>1</v>
      </c>
      <c r="B4">
        <v>37500</v>
      </c>
      <c r="C4" t="s">
        <v>115</v>
      </c>
      <c r="D4" s="4">
        <f>+'Reporte de Formatos'!AB8+'Reporte de Formatos'!Q8</f>
        <v>19615.419999999998</v>
      </c>
    </row>
    <row r="5" spans="1:6" x14ac:dyDescent="0.25">
      <c r="A5">
        <f>+'Reporte de Formatos'!AA9</f>
        <v>2</v>
      </c>
      <c r="B5">
        <v>37500</v>
      </c>
      <c r="C5" t="s">
        <v>115</v>
      </c>
      <c r="D5" s="4">
        <f>+'Reporte de Formatos'!AB9+'Reporte de Formatos'!Q9</f>
        <v>4028</v>
      </c>
    </row>
    <row r="6" spans="1:6" x14ac:dyDescent="0.25">
      <c r="A6">
        <f>+'Reporte de Formatos'!AA10</f>
        <v>3</v>
      </c>
      <c r="B6">
        <v>37500</v>
      </c>
      <c r="C6" t="s">
        <v>115</v>
      </c>
      <c r="D6" s="4">
        <f>+'Reporte de Formatos'!AB10+'Reporte de Formatos'!Q10</f>
        <v>21720</v>
      </c>
      <c r="F6" s="14"/>
    </row>
    <row r="7" spans="1:6" x14ac:dyDescent="0.25">
      <c r="A7">
        <f>+'Reporte de Formatos'!AA11</f>
        <v>4</v>
      </c>
      <c r="B7">
        <v>37500</v>
      </c>
      <c r="C7" t="s">
        <v>115</v>
      </c>
      <c r="D7" s="4">
        <f>+'Reporte de Formatos'!AB11+'Reporte de Formatos'!Q11</f>
        <v>21774.92</v>
      </c>
    </row>
    <row r="8" spans="1:6" x14ac:dyDescent="0.25">
      <c r="A8">
        <f>+'Reporte de Formatos'!AA12</f>
        <v>5</v>
      </c>
      <c r="B8">
        <v>37500</v>
      </c>
      <c r="C8" t="s">
        <v>115</v>
      </c>
      <c r="D8" s="4">
        <f>+'Reporte de Formatos'!AB12+'Reporte de Formatos'!Q12</f>
        <v>14939.58</v>
      </c>
    </row>
    <row r="9" spans="1:6" x14ac:dyDescent="0.25">
      <c r="A9">
        <f>+'Reporte de Formatos'!AA13</f>
        <v>6</v>
      </c>
      <c r="B9">
        <v>37500</v>
      </c>
      <c r="C9" t="s">
        <v>115</v>
      </c>
      <c r="D9" s="4">
        <f>+'Reporte de Formatos'!AB13+'Reporte de Formatos'!Q13</f>
        <v>8044.9649999999992</v>
      </c>
    </row>
    <row r="10" spans="1:6" x14ac:dyDescent="0.25">
      <c r="A10">
        <f>+'Reporte de Formatos'!AA14</f>
        <v>7</v>
      </c>
      <c r="B10">
        <v>37500</v>
      </c>
      <c r="C10" t="s">
        <v>115</v>
      </c>
      <c r="D10" s="4">
        <f>+'Reporte de Formatos'!AB14+'Reporte de Formatos'!Q14</f>
        <v>27307.46</v>
      </c>
    </row>
    <row r="11" spans="1:6" x14ac:dyDescent="0.25">
      <c r="A11">
        <f>+'Reporte de Formatos'!AA15</f>
        <v>8</v>
      </c>
      <c r="B11">
        <v>37500</v>
      </c>
      <c r="C11" t="s">
        <v>115</v>
      </c>
      <c r="D11" s="18">
        <f>+'Reporte de Formatos'!AB15+'Reporte de Formatos'!Q15</f>
        <v>0</v>
      </c>
    </row>
    <row r="12" spans="1:6" x14ac:dyDescent="0.25">
      <c r="A12">
        <f>+'Reporte de Formatos'!AA16</f>
        <v>9</v>
      </c>
      <c r="B12">
        <v>37500</v>
      </c>
      <c r="C12" t="s">
        <v>115</v>
      </c>
      <c r="D12" s="18">
        <f>+'Reporte de Formatos'!AB16+'Reporte de Formatos'!Q16</f>
        <v>0</v>
      </c>
    </row>
    <row r="13" spans="1:6" x14ac:dyDescent="0.25">
      <c r="D13" s="4"/>
    </row>
    <row r="14" spans="1:6" x14ac:dyDescent="0.25">
      <c r="D14" s="4"/>
    </row>
    <row r="15" spans="1:6" x14ac:dyDescent="0.25">
      <c r="D15" s="4"/>
    </row>
    <row r="16" spans="1:6" x14ac:dyDescent="0.25">
      <c r="D16" s="4"/>
    </row>
    <row r="17" spans="4:4" x14ac:dyDescent="0.25">
      <c r="D17" s="4"/>
    </row>
    <row r="18" spans="4:4" x14ac:dyDescent="0.25">
      <c r="D18" s="4"/>
    </row>
    <row r="19" spans="4:4" x14ac:dyDescent="0.25">
      <c r="D19"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C16"/>
  <sheetViews>
    <sheetView topLeftCell="A3" workbookViewId="0">
      <selection activeCell="B3" sqref="A3:B12"/>
    </sheetView>
  </sheetViews>
  <sheetFormatPr baseColWidth="10" defaultColWidth="8.7109375" defaultRowHeight="15" x14ac:dyDescent="0.25"/>
  <cols>
    <col min="1" max="1" width="3.42578125" bestFit="1" customWidth="1"/>
    <col min="2" max="2" width="80.28515625" customWidth="1"/>
  </cols>
  <sheetData>
    <row r="1" spans="1:3" hidden="1" x14ac:dyDescent="0.25">
      <c r="B1" t="s">
        <v>14</v>
      </c>
    </row>
    <row r="2" spans="1:3" hidden="1" x14ac:dyDescent="0.25">
      <c r="B2" t="s">
        <v>113</v>
      </c>
    </row>
    <row r="3" spans="1:3" x14ac:dyDescent="0.25">
      <c r="A3" s="1" t="s">
        <v>109</v>
      </c>
      <c r="B3" s="17" t="s">
        <v>114</v>
      </c>
    </row>
    <row r="4" spans="1:3" x14ac:dyDescent="0.25">
      <c r="A4">
        <f>+'Reporte de Formatos'!AF8</f>
        <v>1</v>
      </c>
      <c r="B4" s="9" t="s">
        <v>172</v>
      </c>
      <c r="C4" s="9"/>
    </row>
    <row r="5" spans="1:3" x14ac:dyDescent="0.25">
      <c r="A5">
        <f>+'Reporte de Formatos'!AF9</f>
        <v>2</v>
      </c>
      <c r="B5" s="9" t="s">
        <v>176</v>
      </c>
      <c r="C5" s="9"/>
    </row>
    <row r="6" spans="1:3" x14ac:dyDescent="0.25">
      <c r="A6">
        <f>+'Reporte de Formatos'!AF10</f>
        <v>3</v>
      </c>
      <c r="B6" s="9" t="s">
        <v>173</v>
      </c>
    </row>
    <row r="7" spans="1:3" x14ac:dyDescent="0.25">
      <c r="A7">
        <f>+'Reporte de Formatos'!AF11</f>
        <v>4</v>
      </c>
      <c r="B7" s="10" t="s">
        <v>177</v>
      </c>
    </row>
    <row r="8" spans="1:3" x14ac:dyDescent="0.25">
      <c r="A8">
        <f>+'Reporte de Formatos'!AF12</f>
        <v>5</v>
      </c>
      <c r="B8" s="10" t="s">
        <v>178</v>
      </c>
    </row>
    <row r="9" spans="1:3" x14ac:dyDescent="0.25">
      <c r="A9">
        <f>+'Reporte de Formatos'!AF13</f>
        <v>6</v>
      </c>
      <c r="B9" s="10" t="s">
        <v>179</v>
      </c>
    </row>
    <row r="10" spans="1:3" x14ac:dyDescent="0.25">
      <c r="A10">
        <f>+'Reporte de Formatos'!AF14</f>
        <v>7</v>
      </c>
      <c r="B10" s="10" t="s">
        <v>180</v>
      </c>
    </row>
    <row r="11" spans="1:3" x14ac:dyDescent="0.25">
      <c r="A11">
        <f>+'Reporte de Formatos'!AF15</f>
        <v>8</v>
      </c>
      <c r="B11" s="10" t="s">
        <v>181</v>
      </c>
    </row>
    <row r="12" spans="1:3" x14ac:dyDescent="0.25">
      <c r="A12">
        <v>9</v>
      </c>
      <c r="B12" s="10" t="s">
        <v>188</v>
      </c>
    </row>
    <row r="13" spans="1:3" x14ac:dyDescent="0.25">
      <c r="B13" s="10"/>
    </row>
    <row r="14" spans="1:3" x14ac:dyDescent="0.25">
      <c r="B14" s="10"/>
    </row>
    <row r="15" spans="1:3" x14ac:dyDescent="0.25">
      <c r="B15" s="10"/>
    </row>
    <row r="16" spans="1:3" x14ac:dyDescent="0.25">
      <c r="B16" s="10"/>
    </row>
  </sheetData>
  <hyperlinks>
    <hyperlink ref="B4" r:id="rId1" xr:uid="{E8FB7B8F-CD43-4317-87B7-4FE82C6A23BD}"/>
    <hyperlink ref="B5" r:id="rId2" xr:uid="{DED9C3E6-4262-4E67-BA0B-2169E231D71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2024-03-21T16:49:34Z</dcterms:created>
  <dcterms:modified xsi:type="dcterms:W3CDTF">2026-04-08T20:50:54Z</dcterms:modified>
</cp:coreProperties>
</file>