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TRANSPARENCIA MAYO\"/>
    </mc:Choice>
  </mc:AlternateContent>
  <xr:revisionPtr revIDLastSave="0" documentId="13_ncr:1_{1345CF01-C018-4C68-B9F8-41DF07A9F4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91029"/>
</workbook>
</file>

<file path=xl/calcChain.xml><?xml version="1.0" encoding="utf-8"?>
<calcChain xmlns="http://schemas.openxmlformats.org/spreadsheetml/2006/main">
  <c r="I65" i="1" l="1"/>
  <c r="H65" i="1"/>
  <c r="G65" i="1"/>
  <c r="E65" i="1"/>
  <c r="D65" i="1"/>
  <c r="B65" i="1"/>
  <c r="I64" i="1"/>
  <c r="H64" i="1"/>
  <c r="G64" i="1"/>
  <c r="E64" i="1"/>
  <c r="D64" i="1"/>
  <c r="B64" i="1"/>
  <c r="I63" i="1"/>
  <c r="H63" i="1"/>
  <c r="G63" i="1"/>
  <c r="E63" i="1"/>
  <c r="D63" i="1"/>
  <c r="B63" i="1"/>
  <c r="I62" i="1"/>
  <c r="H62" i="1"/>
  <c r="G62" i="1"/>
  <c r="E62" i="1"/>
  <c r="D62" i="1"/>
  <c r="B62" i="1"/>
  <c r="I61" i="1"/>
  <c r="H61" i="1"/>
  <c r="G61" i="1"/>
  <c r="E61" i="1"/>
  <c r="D61" i="1"/>
  <c r="B61" i="1"/>
  <c r="I60" i="1"/>
  <c r="H60" i="1"/>
  <c r="E60" i="1"/>
  <c r="D60" i="1"/>
  <c r="B60" i="1"/>
  <c r="G60" i="1" s="1"/>
  <c r="I59" i="1"/>
  <c r="H59" i="1"/>
  <c r="E59" i="1"/>
  <c r="D59" i="1"/>
  <c r="B59" i="1"/>
  <c r="G59" i="1" s="1"/>
  <c r="I58" i="1"/>
  <c r="H58" i="1"/>
  <c r="G58" i="1"/>
  <c r="E58" i="1"/>
  <c r="D58" i="1"/>
  <c r="B58" i="1"/>
  <c r="I57" i="1"/>
  <c r="H57" i="1"/>
  <c r="G57" i="1"/>
  <c r="E57" i="1"/>
  <c r="D57" i="1"/>
  <c r="B57" i="1"/>
  <c r="I56" i="1"/>
  <c r="H56" i="1"/>
  <c r="G56" i="1"/>
  <c r="E56" i="1"/>
  <c r="D56" i="1"/>
  <c r="B56" i="1"/>
  <c r="H55" i="1"/>
  <c r="E55" i="1"/>
  <c r="D55" i="1"/>
  <c r="B55" i="1"/>
  <c r="I54" i="1"/>
  <c r="H54" i="1"/>
  <c r="G54" i="1"/>
  <c r="E54" i="1"/>
  <c r="D54" i="1"/>
  <c r="B54" i="1"/>
  <c r="I53" i="1"/>
  <c r="H53" i="1"/>
  <c r="G53" i="1"/>
  <c r="E53" i="1"/>
  <c r="D53" i="1"/>
  <c r="B53" i="1"/>
  <c r="I52" i="1"/>
  <c r="H52" i="1"/>
  <c r="G52" i="1"/>
  <c r="E52" i="1"/>
  <c r="D52" i="1"/>
  <c r="B52" i="1"/>
  <c r="H51" i="1"/>
  <c r="E51" i="1"/>
  <c r="D51" i="1"/>
  <c r="B51" i="1"/>
  <c r="I50" i="1"/>
  <c r="H50" i="1"/>
  <c r="E50" i="1"/>
  <c r="D50" i="1"/>
  <c r="B50" i="1"/>
  <c r="I49" i="1"/>
  <c r="H49" i="1"/>
  <c r="E49" i="1"/>
  <c r="D49" i="1"/>
  <c r="B49" i="1"/>
  <c r="I48" i="1"/>
  <c r="H48" i="1"/>
  <c r="G48" i="1"/>
  <c r="D48" i="1"/>
  <c r="B48" i="1"/>
  <c r="I47" i="1"/>
  <c r="H47" i="1"/>
  <c r="G47" i="1"/>
  <c r="E47" i="1"/>
  <c r="D47" i="1"/>
  <c r="B47" i="1"/>
  <c r="I46" i="1"/>
  <c r="H46" i="1"/>
  <c r="G46" i="1"/>
  <c r="E46" i="1"/>
  <c r="D46" i="1"/>
  <c r="B46" i="1"/>
  <c r="I45" i="1"/>
  <c r="H45" i="1"/>
  <c r="G45" i="1"/>
  <c r="E45" i="1"/>
  <c r="D45" i="1"/>
  <c r="B45" i="1"/>
  <c r="I44" i="1"/>
  <c r="H44" i="1"/>
  <c r="G44" i="1"/>
  <c r="E44" i="1"/>
  <c r="D44" i="1"/>
  <c r="B44" i="1"/>
  <c r="I43" i="1"/>
  <c r="H43" i="1"/>
  <c r="G43" i="1"/>
  <c r="E43" i="1"/>
  <c r="D43" i="1"/>
  <c r="E42" i="1"/>
  <c r="D42" i="1"/>
  <c r="I41" i="1"/>
  <c r="H41" i="1"/>
  <c r="G41" i="1"/>
  <c r="E41" i="1"/>
  <c r="D41" i="1"/>
  <c r="B41" i="1"/>
  <c r="I40" i="1"/>
  <c r="H40" i="1"/>
  <c r="G40" i="1"/>
  <c r="E40" i="1"/>
  <c r="D40" i="1"/>
  <c r="B40" i="1"/>
  <c r="I39" i="1"/>
  <c r="H39" i="1"/>
  <c r="G39" i="1"/>
  <c r="E39" i="1"/>
  <c r="D39" i="1"/>
  <c r="B39" i="1"/>
  <c r="I38" i="1"/>
  <c r="H38" i="1"/>
  <c r="G38" i="1"/>
  <c r="E38" i="1"/>
  <c r="D38" i="1"/>
  <c r="B38" i="1"/>
  <c r="I37" i="1"/>
  <c r="H37" i="1"/>
  <c r="G37" i="1"/>
  <c r="E37" i="1"/>
  <c r="D37" i="1"/>
  <c r="B37" i="1"/>
  <c r="I36" i="1"/>
  <c r="H36" i="1"/>
  <c r="G36" i="1"/>
  <c r="E36" i="1"/>
  <c r="D36" i="1"/>
  <c r="B36" i="1"/>
  <c r="I35" i="1"/>
  <c r="H35" i="1"/>
  <c r="G35" i="1"/>
  <c r="E35" i="1"/>
  <c r="D35" i="1"/>
  <c r="B35" i="1"/>
  <c r="I34" i="1"/>
  <c r="H34" i="1"/>
  <c r="G34" i="1"/>
  <c r="E34" i="1"/>
  <c r="D34" i="1"/>
  <c r="B34" i="1"/>
  <c r="I33" i="1"/>
  <c r="H33" i="1"/>
  <c r="G33" i="1"/>
  <c r="E33" i="1"/>
  <c r="D33" i="1"/>
  <c r="B33" i="1"/>
  <c r="I32" i="1"/>
  <c r="H32" i="1"/>
  <c r="G32" i="1"/>
  <c r="E32" i="1"/>
  <c r="D32" i="1"/>
  <c r="B32" i="1"/>
  <c r="I31" i="1"/>
  <c r="H31" i="1"/>
  <c r="G31" i="1"/>
  <c r="E31" i="1"/>
  <c r="D31" i="1"/>
  <c r="B31" i="1"/>
  <c r="I30" i="1"/>
  <c r="H30" i="1"/>
  <c r="G30" i="1"/>
  <c r="E30" i="1"/>
  <c r="D30" i="1"/>
  <c r="B30" i="1"/>
  <c r="I29" i="1"/>
  <c r="H29" i="1"/>
  <c r="G29" i="1"/>
  <c r="E29" i="1"/>
  <c r="D29" i="1"/>
  <c r="B29" i="1"/>
  <c r="I28" i="1"/>
  <c r="H28" i="1"/>
  <c r="G28" i="1"/>
  <c r="E28" i="1"/>
  <c r="D28" i="1"/>
  <c r="B28" i="1"/>
  <c r="I27" i="1"/>
  <c r="H27" i="1"/>
  <c r="G27" i="1"/>
  <c r="E27" i="1"/>
  <c r="D27" i="1"/>
  <c r="B27" i="1"/>
  <c r="I26" i="1"/>
  <c r="H26" i="1"/>
  <c r="G26" i="1"/>
  <c r="E26" i="1"/>
  <c r="D26" i="1"/>
  <c r="B26" i="1"/>
  <c r="I25" i="1"/>
  <c r="H25" i="1"/>
  <c r="G25" i="1"/>
  <c r="E25" i="1"/>
  <c r="D25" i="1"/>
  <c r="B25" i="1"/>
  <c r="I24" i="1"/>
  <c r="H24" i="1"/>
  <c r="G24" i="1"/>
  <c r="E24" i="1"/>
  <c r="D24" i="1"/>
  <c r="B24" i="1"/>
  <c r="I23" i="1"/>
  <c r="H23" i="1"/>
  <c r="G23" i="1"/>
  <c r="E23" i="1"/>
  <c r="D23" i="1"/>
  <c r="B23" i="1"/>
  <c r="I22" i="1"/>
  <c r="H22" i="1"/>
  <c r="G22" i="1"/>
  <c r="E22" i="1"/>
  <c r="D22" i="1"/>
  <c r="B22" i="1"/>
  <c r="I21" i="1"/>
  <c r="H21" i="1"/>
  <c r="G21" i="1"/>
  <c r="E21" i="1"/>
  <c r="D21" i="1"/>
  <c r="B21" i="1"/>
  <c r="I20" i="1"/>
  <c r="H20" i="1"/>
  <c r="G20" i="1"/>
  <c r="E20" i="1"/>
  <c r="D20" i="1"/>
  <c r="B20" i="1"/>
  <c r="I19" i="1"/>
  <c r="H19" i="1"/>
  <c r="G19" i="1"/>
  <c r="E19" i="1"/>
  <c r="D19" i="1"/>
  <c r="B19" i="1"/>
  <c r="I18" i="1"/>
  <c r="H18" i="1"/>
  <c r="G18" i="1"/>
  <c r="E18" i="1"/>
  <c r="D18" i="1"/>
  <c r="B18" i="1"/>
  <c r="I17" i="1"/>
  <c r="H17" i="1"/>
  <c r="G17" i="1"/>
  <c r="E17" i="1"/>
  <c r="D17" i="1"/>
  <c r="B17" i="1"/>
  <c r="I16" i="1"/>
  <c r="H16" i="1"/>
  <c r="G16" i="1"/>
  <c r="E16" i="1"/>
  <c r="D16" i="1"/>
  <c r="B16" i="1"/>
  <c r="I15" i="1"/>
  <c r="H15" i="1"/>
  <c r="G15" i="1"/>
  <c r="E15" i="1"/>
  <c r="D15" i="1"/>
  <c r="B15" i="1"/>
  <c r="I14" i="1"/>
  <c r="H14" i="1"/>
  <c r="G14" i="1"/>
  <c r="E14" i="1"/>
  <c r="D14" i="1"/>
  <c r="B14" i="1"/>
  <c r="I13" i="1"/>
  <c r="H13" i="1"/>
  <c r="G13" i="1"/>
  <c r="E13" i="1"/>
  <c r="D13" i="1"/>
  <c r="B13" i="1"/>
  <c r="I12" i="1"/>
  <c r="H12" i="1"/>
  <c r="G12" i="1"/>
  <c r="E12" i="1"/>
  <c r="D12" i="1"/>
  <c r="B12" i="1"/>
  <c r="I11" i="1"/>
  <c r="H11" i="1"/>
  <c r="G11" i="1"/>
  <c r="E11" i="1"/>
  <c r="D11" i="1"/>
  <c r="B11" i="1"/>
  <c r="I10" i="1"/>
  <c r="H10" i="1"/>
  <c r="G10" i="1"/>
  <c r="E10" i="1"/>
  <c r="D10" i="1"/>
  <c r="B10" i="1"/>
  <c r="I9" i="1"/>
  <c r="H9" i="1"/>
  <c r="G9" i="1"/>
  <c r="E9" i="1"/>
  <c r="D9" i="1"/>
  <c r="B9" i="1"/>
  <c r="I8" i="1"/>
  <c r="H8" i="1"/>
  <c r="G8" i="1"/>
  <c r="E8" i="1"/>
  <c r="D8" i="1"/>
  <c r="B8" i="1"/>
</calcChain>
</file>

<file path=xl/sharedStrings.xml><?xml version="1.0" encoding="utf-8"?>
<sst xmlns="http://schemas.openxmlformats.org/spreadsheetml/2006/main" count="234" uniqueCount="103">
  <si>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</si>
  <si>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</si>
  <si>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</si>
  <si>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</si>
  <si>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</si>
  <si>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</si>
  <si>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</si>
  <si>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</si>
  <si>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</si>
  <si>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</si>
  <si>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</si>
  <si>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</si>
  <si>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</si>
  <si>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</si>
  <si>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</si>
  <si>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</si>
  <si>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</si>
  <si>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</si>
  <si>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</si>
  <si>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</si>
  <si>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</si>
  <si>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</si>
  <si>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</si>
  <si>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</si>
  <si>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</si>
  <si>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</si>
  <si>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</si>
  <si>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</si>
  <si>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</si>
  <si>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</si>
  <si>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</si>
  <si>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</si>
  <si>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</si>
  <si>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</si>
  <si>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</si>
  <si>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</si>
  <si>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NUEVA ADQUISICION</t>
  </si>
  <si>
    <t>ADRIANA RIOS</t>
  </si>
  <si>
    <t>L.C.P. RAFAEL OLVERA TORRES</t>
  </si>
  <si>
    <t>29/02/2025</t>
  </si>
  <si>
    <t>032/07/2024</t>
  </si>
  <si>
    <t>LIC. JULIO CESAR LARA FLORES</t>
  </si>
  <si>
    <t>COMPUTADORA</t>
  </si>
  <si>
    <t>TESORERIA</t>
  </si>
  <si>
    <t>MAQUINA DE SOLDAR</t>
  </si>
  <si>
    <t>EDUARDO MEDRANO</t>
  </si>
  <si>
    <t>COMBO ULTRASONIDO</t>
  </si>
  <si>
    <t>OMAYRA RODRIGUEZ VEGA</t>
  </si>
  <si>
    <t>IMPRESORA MULTIFUCNONAL</t>
  </si>
  <si>
    <t>SARA ELISA DOMINGUEZ JUAREZ</t>
  </si>
  <si>
    <t xml:space="preserve">REGULADOR </t>
  </si>
  <si>
    <t>ANALI ARRIAGA SANDOVAL</t>
  </si>
  <si>
    <t>CPU</t>
  </si>
  <si>
    <t>ANALI ARRIAGA SANDOBAL</t>
  </si>
  <si>
    <t>IMPRESORA MULTIFUCNCIONAL</t>
  </si>
  <si>
    <t>GUADALIPE OLGUIN</t>
  </si>
  <si>
    <t>MOTODESARMADORA 250-3</t>
  </si>
  <si>
    <t>ZIBERT GALAVIZ REYNAGA</t>
  </si>
  <si>
    <t xml:space="preserve">DESMALEZADORA SHTILL </t>
  </si>
  <si>
    <t>CORTADOR DE RAMAS ALTAS DE MANGO TELESCOPIO</t>
  </si>
  <si>
    <t>ESCALERA DE ESTENSION</t>
  </si>
  <si>
    <t>MULTIFUNCIONAL RICOH PP -501 IMPRESORA ESCANER</t>
  </si>
  <si>
    <t>JOSEFINA FLORES HERNANDEZ</t>
  </si>
  <si>
    <t>MULTIFUNCIONAL CANNON</t>
  </si>
  <si>
    <t>MANUEL ALEJANDRO GAYTAN</t>
  </si>
  <si>
    <t>MULTIFUNCIONAL EPSON</t>
  </si>
  <si>
    <t xml:space="preserve">ADALBERTO CASTILLO </t>
  </si>
  <si>
    <t>EQUIPO COMPUTO HP2</t>
  </si>
  <si>
    <t>ELIZABETH CASTILLO PAZ</t>
  </si>
  <si>
    <t>1 DISCO DURO EXTERNO MARCA TOSHIBA 1 TB</t>
  </si>
  <si>
    <t>ERIKA LEDEZMA</t>
  </si>
  <si>
    <t>SOPORTE ESTRATEGUAS Y MANTENIMIENTO A SERVER HP PROLAINT TESORERIA ACTUALIZACION WINDOUS</t>
  </si>
  <si>
    <t>EQUIPO CPU DELL 15-800 16GB RAM, MONITOR 27 MAUSE Y TECLADO 156600 RAM 2560 MONITOR 22 TECLADO</t>
  </si>
  <si>
    <t>ENEDINA VAZQUEZ ESCOBAR</t>
  </si>
  <si>
    <t>1 ESCRITORIO EJECUTIVO DE MADERA CF</t>
  </si>
  <si>
    <t>EDITH  GONZALEZ ORTEGA</t>
  </si>
  <si>
    <t>CORTADORA 14</t>
  </si>
  <si>
    <t>EDUARDO ADALBERTO ELIZALDE</t>
  </si>
  <si>
    <t>ESCALERA ESCALAMEX PURA DE ALUMINIO (EXTENCION)</t>
  </si>
  <si>
    <t>2 BANDOLA LINIERO CON GANCHO LARGO 2.9 M</t>
  </si>
  <si>
    <t xml:space="preserve">MOTOSIERRA 50CM/20 </t>
  </si>
  <si>
    <t xml:space="preserve">DOS ARNES DE CUERPO COMPLETO </t>
  </si>
  <si>
    <t>EDUARDI ADALBERTO ELIZALDE</t>
  </si>
  <si>
    <t>BANDERA NACIIONAL REGLAMENTARIA BORDADA</t>
  </si>
  <si>
    <t xml:space="preserve">EQUIPO DE COMPUTO HP </t>
  </si>
  <si>
    <t>100 SILLAS PLASTICAS COLOR BLANCO / 30 SILLAS ACOJINADAS</t>
  </si>
  <si>
    <t>MOTO BOMBA 2 DE SALIDA 7 HP</t>
  </si>
  <si>
    <t>PAR DE MICROFONOS INALAMBRICOS</t>
  </si>
  <si>
    <t>JOSE ANTONIO ESPINOZA ESCAMILLAS</t>
  </si>
  <si>
    <t>8 REFLECTORES 200 WATSS</t>
  </si>
  <si>
    <t>EQUIPO DE COMPUTO DELL</t>
  </si>
  <si>
    <t>GRACIELA HERNANDEZ MARTINEZ</t>
  </si>
  <si>
    <t>REGULADOR KOBLEX</t>
  </si>
  <si>
    <t xml:space="preserve">DOS TERMONEUBOLIZADORAS </t>
  </si>
  <si>
    <t>MANUEL ALEJANDRO HERNANDEZ GAYTAN</t>
  </si>
  <si>
    <t xml:space="preserve">2 DISCOS DUROS EXTERNOS </t>
  </si>
  <si>
    <t>ADOLFO ALEMET FAVELA MEDINA</t>
  </si>
  <si>
    <t>10 MACHETES CAUAIANO</t>
  </si>
  <si>
    <t>MOTO DESMALEZADORA</t>
  </si>
  <si>
    <t>JOSE MANUEL AMARO CHAVEZ</t>
  </si>
  <si>
    <t xml:space="preserve">CARRETILLA </t>
  </si>
  <si>
    <t>OMAR RIOS PADRON</t>
  </si>
  <si>
    <t>NO HUBO MODIFICACION EN 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</si>
</sst>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2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4" fontId="0" fillId="0" borderId="0" xfId="0" applyNumberFormat="1"/>
    <xf numFmtId="14" fontId="0" fillId="0" borderId="0" xfId="0" applyNumberFormat="1" applyAlignment="1">
      <alignment horizontal="right"/>
    </xf>
    <xf numFmtId="14" fontId="3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17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CATASTRO%20MPAL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TESORERIA%20MP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ECOLOGI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IC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OBRAS%20PUBLICA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PRESIDENCIA%20MP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PROTECCION%20CIVI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SECRETARIA%20MP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SEGURIDAD%20PUBLICA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SINDICATURA%20MP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7">
          <cell r="A7" t="str">
            <v>CM-004</v>
          </cell>
          <cell r="B7" t="str">
            <v>SILLA SECRETARIAL</v>
          </cell>
          <cell r="D7">
            <v>45352</v>
          </cell>
          <cell r="K7" t="str">
            <v>C. MICHEL ACOSTA VALDEZ</v>
          </cell>
          <cell r="N7">
            <v>1715.52</v>
          </cell>
        </row>
        <row r="8">
          <cell r="A8" t="str">
            <v>CM-005</v>
          </cell>
          <cell r="B8" t="str">
            <v>SILLA SECRETARIAL</v>
          </cell>
          <cell r="D8">
            <v>45352</v>
          </cell>
          <cell r="K8" t="str">
            <v>C. IZAMAR ROJAS</v>
          </cell>
          <cell r="N8">
            <v>1715.52</v>
          </cell>
        </row>
        <row r="9">
          <cell r="A9" t="str">
            <v>CM-006</v>
          </cell>
          <cell r="B9" t="str">
            <v>SILLA SECRETARIAL</v>
          </cell>
          <cell r="D9">
            <v>45352</v>
          </cell>
          <cell r="K9" t="str">
            <v>C. ELISA RÍOS</v>
          </cell>
          <cell r="N9">
            <v>1715.52</v>
          </cell>
        </row>
        <row r="10">
          <cell r="A10" t="str">
            <v>CM-007</v>
          </cell>
          <cell r="B10" t="str">
            <v>SILLON EJECUTIVO</v>
          </cell>
          <cell r="D10">
            <v>45352</v>
          </cell>
          <cell r="K10" t="str">
            <v>C. HECTOR EMILIO CASTILLO</v>
          </cell>
          <cell r="N10">
            <v>3620.64</v>
          </cell>
        </row>
        <row r="11">
          <cell r="A11" t="str">
            <v>CM-008</v>
          </cell>
          <cell r="B11" t="str">
            <v>SILLA DE VISITA</v>
          </cell>
          <cell r="D11">
            <v>45352</v>
          </cell>
          <cell r="K11" t="str">
            <v>C. HECTOR EMILIO CASTILLO</v>
          </cell>
          <cell r="N11">
            <v>948.28</v>
          </cell>
        </row>
        <row r="12">
          <cell r="A12" t="str">
            <v>CM-009</v>
          </cell>
          <cell r="B12" t="str">
            <v>SILLA DE VISITA</v>
          </cell>
          <cell r="D12">
            <v>45353</v>
          </cell>
          <cell r="K12" t="str">
            <v>C. HECTOR EMILIO CASTILLO</v>
          </cell>
          <cell r="N12">
            <v>948.28</v>
          </cell>
        </row>
        <row r="13">
          <cell r="A13" t="str">
            <v>CM-010</v>
          </cell>
          <cell r="B13" t="str">
            <v>SILLA DE VISITA</v>
          </cell>
          <cell r="D13">
            <v>45354</v>
          </cell>
          <cell r="K13" t="str">
            <v>C. HECTOR EMILIO CASTILLO</v>
          </cell>
          <cell r="N13">
            <v>948.28</v>
          </cell>
        </row>
        <row r="14">
          <cell r="A14" t="str">
            <v>CM-011</v>
          </cell>
          <cell r="B14" t="str">
            <v>SILLA DE VISITA</v>
          </cell>
          <cell r="D14">
            <v>45355</v>
          </cell>
          <cell r="K14" t="str">
            <v>C. HECTOR EMILIO CASTILLO</v>
          </cell>
          <cell r="N14">
            <v>948.28</v>
          </cell>
        </row>
        <row r="15">
          <cell r="A15" t="str">
            <v>CM-012</v>
          </cell>
          <cell r="B15" t="str">
            <v>SILLA DE VISITA</v>
          </cell>
          <cell r="D15">
            <v>45356</v>
          </cell>
          <cell r="K15" t="str">
            <v>C. HECTOR EMILIO CASTILLO</v>
          </cell>
          <cell r="N15">
            <v>948.28</v>
          </cell>
        </row>
        <row r="16">
          <cell r="A16" t="str">
            <v>CM-013</v>
          </cell>
          <cell r="B16" t="str">
            <v>SILLA DE VISITA</v>
          </cell>
          <cell r="D16">
            <v>45357</v>
          </cell>
          <cell r="K16" t="str">
            <v>C. HECTOR EMILIO CASTILLO</v>
          </cell>
          <cell r="N16">
            <v>948.28</v>
          </cell>
        </row>
        <row r="17">
          <cell r="A17" t="str">
            <v>CM-014</v>
          </cell>
          <cell r="B17" t="str">
            <v>SILLA DE VISITA</v>
          </cell>
          <cell r="D17">
            <v>45358</v>
          </cell>
          <cell r="K17" t="str">
            <v>C. HECTOR EMILIO CASTILLO</v>
          </cell>
          <cell r="N17">
            <v>948.28</v>
          </cell>
        </row>
        <row r="18">
          <cell r="A18" t="str">
            <v>CM-015</v>
          </cell>
          <cell r="B18" t="str">
            <v>SILLA DE VISITA</v>
          </cell>
          <cell r="D18">
            <v>45359</v>
          </cell>
          <cell r="K18" t="str">
            <v>C. HECTOR EMILIO CASTILLO</v>
          </cell>
          <cell r="N18">
            <v>948.28</v>
          </cell>
        </row>
        <row r="19">
          <cell r="A19" t="str">
            <v>CM-016</v>
          </cell>
          <cell r="B19" t="str">
            <v>SILLA DE VISITA</v>
          </cell>
          <cell r="D19">
            <v>45360</v>
          </cell>
          <cell r="K19" t="str">
            <v>C. HECTOR EMILIO CASTILLO</v>
          </cell>
          <cell r="N19">
            <v>948.28</v>
          </cell>
        </row>
        <row r="20">
          <cell r="A20" t="str">
            <v>CM-017</v>
          </cell>
          <cell r="B20" t="str">
            <v>SILLA DE VISITA</v>
          </cell>
          <cell r="D20">
            <v>45361</v>
          </cell>
          <cell r="K20" t="str">
            <v>C. HECTOR EMILIO CASTILLO</v>
          </cell>
          <cell r="N20">
            <v>948.28</v>
          </cell>
        </row>
        <row r="21">
          <cell r="A21" t="str">
            <v>CM-018</v>
          </cell>
          <cell r="B21" t="str">
            <v>ESCRITORIO SECRETARIAL 1.20 MTRS</v>
          </cell>
          <cell r="D21">
            <v>45394</v>
          </cell>
          <cell r="K21" t="str">
            <v>IZAMAR RÍOS</v>
          </cell>
          <cell r="N21">
            <v>4482.76</v>
          </cell>
        </row>
        <row r="22">
          <cell r="A22" t="str">
            <v>CM-019</v>
          </cell>
          <cell r="B22" t="str">
            <v>ESCRITORIO SECRETARIAL 1.20 MTRS</v>
          </cell>
          <cell r="D22">
            <v>45394</v>
          </cell>
          <cell r="K22" t="str">
            <v>ELIZA RÍOS</v>
          </cell>
          <cell r="N22">
            <v>4482.76</v>
          </cell>
        </row>
        <row r="23">
          <cell r="A23" t="str">
            <v>CM-020</v>
          </cell>
          <cell r="B23" t="str">
            <v>ESCRITORIO SECRETARIAL 1.20 MTRS</v>
          </cell>
          <cell r="D23">
            <v>45394</v>
          </cell>
          <cell r="K23" t="str">
            <v>MICHEL ACOSTA</v>
          </cell>
          <cell r="N23">
            <v>4482.76</v>
          </cell>
        </row>
        <row r="24">
          <cell r="A24" t="str">
            <v>CM-021</v>
          </cell>
          <cell r="B24" t="str">
            <v>MESA ESCRITORIO MULTIUSOS 1.50 MTS X 60 CM COLOR CEREZO ESCTRUCTURA METALICA COLOR NEGRO</v>
          </cell>
          <cell r="D24">
            <v>45394</v>
          </cell>
          <cell r="K24" t="str">
            <v>C. HECTOR EMILIO CASTILLO</v>
          </cell>
          <cell r="N24">
            <v>2094.8200000000002</v>
          </cell>
        </row>
        <row r="25">
          <cell r="A25" t="str">
            <v>CM-022</v>
          </cell>
          <cell r="B25" t="str">
            <v>ESTANTE ANAQUEL METALICO 5 NIVELES</v>
          </cell>
          <cell r="D25">
            <v>45488</v>
          </cell>
          <cell r="K25" t="str">
            <v>C. HECTOR EMILIO CASTILLO</v>
          </cell>
          <cell r="N25">
            <v>1919.38</v>
          </cell>
        </row>
        <row r="26">
          <cell r="A26" t="str">
            <v>CM-023</v>
          </cell>
          <cell r="B26" t="str">
            <v>ESTANTE ANAQUEL METALICO 5 NIVELES</v>
          </cell>
          <cell r="D26">
            <v>45488</v>
          </cell>
          <cell r="K26" t="str">
            <v>C. HECTOR EMILIO CASTILLO</v>
          </cell>
          <cell r="N26">
            <v>1919.38</v>
          </cell>
        </row>
        <row r="27">
          <cell r="A27" t="str">
            <v>CM-024</v>
          </cell>
          <cell r="B27" t="str">
            <v>ESTANTE ANAQUEL METALICO 5 NIVELES</v>
          </cell>
          <cell r="D27">
            <v>45488</v>
          </cell>
          <cell r="K27" t="str">
            <v>C. HECTOR EMILIO CASTILLO</v>
          </cell>
          <cell r="N27">
            <v>1919.38</v>
          </cell>
        </row>
        <row r="28">
          <cell r="A28" t="str">
            <v>CM-025</v>
          </cell>
          <cell r="B28" t="str">
            <v>ESTANTE ANAQUEL METALICO 5 NIVELES</v>
          </cell>
          <cell r="D28">
            <v>45488</v>
          </cell>
          <cell r="K28" t="str">
            <v>C. HECTOR EMILIO CASTILLO</v>
          </cell>
          <cell r="N28">
            <v>1919.38</v>
          </cell>
        </row>
        <row r="29">
          <cell r="A29" t="str">
            <v>CM- 026</v>
          </cell>
          <cell r="B29" t="str">
            <v>MESA PLEGABLE TIPO PORTAFOLIO BLANCA</v>
          </cell>
          <cell r="D29">
            <v>45488</v>
          </cell>
          <cell r="K29" t="str">
            <v>C. HECTOR EMILIO CASTILLO</v>
          </cell>
          <cell r="N29">
            <v>960.15</v>
          </cell>
        </row>
        <row r="30">
          <cell r="A30" t="str">
            <v>CM- 027</v>
          </cell>
          <cell r="B30" t="str">
            <v>MESA PLEGABLE TIPO PORTAFOLIO BLANCA</v>
          </cell>
          <cell r="D30">
            <v>45489</v>
          </cell>
          <cell r="K30" t="str">
            <v>C. HECTOR EMILIO CASTILLO</v>
          </cell>
          <cell r="N30">
            <v>960.15</v>
          </cell>
        </row>
        <row r="31">
          <cell r="A31" t="str">
            <v>CM-028</v>
          </cell>
          <cell r="B31" t="str">
            <v>SOPORTE CONTPAQ</v>
          </cell>
          <cell r="D31">
            <v>45301</v>
          </cell>
          <cell r="K31" t="str">
            <v>C. HECTOR EMILIO CASTILLO</v>
          </cell>
          <cell r="N31">
            <v>6813.48</v>
          </cell>
        </row>
        <row r="32">
          <cell r="A32" t="str">
            <v>CM-029</v>
          </cell>
          <cell r="B32" t="str">
            <v>EQUIPO MULTIFUNCIONAL RICOH IMRESORA, COPIADORA Y ESCANER</v>
          </cell>
          <cell r="D32">
            <v>45352</v>
          </cell>
          <cell r="K32" t="str">
            <v>C. HECTOR EMILIO CASTILLO</v>
          </cell>
          <cell r="N32">
            <v>34605.120000000003</v>
          </cell>
        </row>
        <row r="33">
          <cell r="A33" t="str">
            <v>CM-030</v>
          </cell>
          <cell r="B33" t="str">
            <v>ESTANTE PARA ALMACENAJE</v>
          </cell>
          <cell r="D33">
            <v>45488</v>
          </cell>
          <cell r="K33" t="str">
            <v>C. HECTOR EMILIO CASTILLO</v>
          </cell>
          <cell r="N33">
            <v>1919.38</v>
          </cell>
        </row>
        <row r="34">
          <cell r="A34" t="str">
            <v>CM-031</v>
          </cell>
          <cell r="B34" t="str">
            <v>ESTANTE PARA ALMACENAJE</v>
          </cell>
          <cell r="D34">
            <v>45488</v>
          </cell>
          <cell r="K34" t="str">
            <v>C. HECTOR EMILIO CASTILLO</v>
          </cell>
          <cell r="N34">
            <v>1919.38</v>
          </cell>
        </row>
        <row r="35">
          <cell r="A35" t="str">
            <v>CM-032</v>
          </cell>
          <cell r="B35" t="str">
            <v>ESTANTE PARA ALMACENAJE</v>
          </cell>
          <cell r="D35">
            <v>45488</v>
          </cell>
          <cell r="K35" t="str">
            <v>C. HECTOR EMILIO CASTILLO</v>
          </cell>
          <cell r="N35">
            <v>1919.38</v>
          </cell>
        </row>
        <row r="36">
          <cell r="A36" t="str">
            <v>CM-033</v>
          </cell>
          <cell r="B36" t="str">
            <v>ESTANTE PARA ALMACENAJE</v>
          </cell>
          <cell r="D36">
            <v>45488</v>
          </cell>
          <cell r="K36" t="str">
            <v>C. HECTOR EMILIO CASTILLO</v>
          </cell>
          <cell r="N36">
            <v>1919.38</v>
          </cell>
        </row>
        <row r="37">
          <cell r="A37" t="str">
            <v>CM-034</v>
          </cell>
          <cell r="B37" t="str">
            <v xml:space="preserve">IMPRESORA MULTIFUNCIONAL </v>
          </cell>
          <cell r="D37">
            <v>45352</v>
          </cell>
          <cell r="K37" t="str">
            <v>C.ELIZA RÍOS</v>
          </cell>
          <cell r="N37">
            <v>4298.99</v>
          </cell>
        </row>
        <row r="38">
          <cell r="A38" t="str">
            <v>CM-035</v>
          </cell>
          <cell r="B38" t="str">
            <v xml:space="preserve">IMPRESORA MULTIFUNCIONAL </v>
          </cell>
          <cell r="D38">
            <v>45352</v>
          </cell>
          <cell r="K38" t="str">
            <v>C. IZAMAR ROJAS</v>
          </cell>
          <cell r="N38">
            <v>4298.99</v>
          </cell>
        </row>
        <row r="39">
          <cell r="A39" t="str">
            <v>CM-036</v>
          </cell>
          <cell r="B39" t="str">
            <v>COMPUTADORA  DE ESCRITORIO</v>
          </cell>
          <cell r="D39">
            <v>45352</v>
          </cell>
          <cell r="K39" t="str">
            <v>C. HECTOR EMILIO CASTILLO</v>
          </cell>
          <cell r="N39">
            <v>15037.01</v>
          </cell>
        </row>
        <row r="40">
          <cell r="A40" t="str">
            <v>CM-037</v>
          </cell>
          <cell r="B40" t="str">
            <v xml:space="preserve">IMPRESORA MULTIFUNCIONAL </v>
          </cell>
          <cell r="D40">
            <v>45352</v>
          </cell>
          <cell r="K40" t="str">
            <v>C. HECTOR EMILIO CASTILLO</v>
          </cell>
          <cell r="N40">
            <v>6906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104">
          <cell r="A104" t="str">
            <v>TM-099</v>
          </cell>
          <cell r="B104" t="str">
            <v>SILLA SECRETARIAL  CS203 MC</v>
          </cell>
          <cell r="D104">
            <v>45394</v>
          </cell>
          <cell r="K104" t="str">
            <v>C. BENITA FLORES</v>
          </cell>
          <cell r="N104">
            <v>1715</v>
          </cell>
        </row>
        <row r="105">
          <cell r="A105" t="str">
            <v>TM-100</v>
          </cell>
          <cell r="B105" t="str">
            <v>SILLA SECRETARIAL  CS203 MC</v>
          </cell>
          <cell r="D105">
            <v>45395</v>
          </cell>
          <cell r="K105" t="str">
            <v>C. MONICA RÍOS</v>
          </cell>
          <cell r="N105">
            <v>1715</v>
          </cell>
        </row>
        <row r="106">
          <cell r="A106" t="str">
            <v>TM-101</v>
          </cell>
          <cell r="B106" t="str">
            <v>SILLA SECRETARIAL  CS203 MC</v>
          </cell>
          <cell r="D106">
            <v>45395</v>
          </cell>
          <cell r="K106" t="str">
            <v>C. MONICA RÍOS</v>
          </cell>
          <cell r="N106">
            <v>1716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12">
          <cell r="A12" t="str">
            <v>EMA-009</v>
          </cell>
          <cell r="B12" t="str">
            <v xml:space="preserve">MEDIDOR DE DECIBELES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14">
          <cell r="A14" t="str">
            <v>ICAT-011</v>
          </cell>
          <cell r="B14" t="str">
            <v>BOMBA PERIFERIA 3/4</v>
          </cell>
          <cell r="D14">
            <v>45427</v>
          </cell>
          <cell r="K14" t="str">
            <v>C. ESPERANZA BARAJAS DIAZ</v>
          </cell>
          <cell r="M14">
            <v>1955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32">
          <cell r="A32" t="str">
            <v>OP-027</v>
          </cell>
          <cell r="B32" t="str">
            <v>VENTA, TRASLADO E INSTALACION DE TRO 30 112.5 KVA MARCA RTE</v>
          </cell>
          <cell r="D32">
            <v>45471</v>
          </cell>
          <cell r="K32" t="str">
            <v>PROFR. JULIO ANTONIO NAVARRO MACIAS</v>
          </cell>
          <cell r="M32">
            <v>185000</v>
          </cell>
        </row>
        <row r="33">
          <cell r="A33" t="str">
            <v>OP-028</v>
          </cell>
          <cell r="B33" t="str">
            <v>EQUIPO DE COMPUTO</v>
          </cell>
          <cell r="D33">
            <v>45376</v>
          </cell>
          <cell r="K33" t="str">
            <v>PROFR. JULIO ANTONIO NAVARRO MACIAS</v>
          </cell>
          <cell r="M33">
            <v>8032.8</v>
          </cell>
        </row>
        <row r="34">
          <cell r="A34" t="str">
            <v>OP-029</v>
          </cell>
          <cell r="B34" t="str">
            <v>BOMBA AGUA NAVISTAR</v>
          </cell>
          <cell r="D34">
            <v>45302</v>
          </cell>
          <cell r="K34" t="str">
            <v>PROFR. JULIO ANTONIO NAVARRO MACIAS</v>
          </cell>
          <cell r="M34">
            <v>3100</v>
          </cell>
        </row>
        <row r="35">
          <cell r="A35" t="str">
            <v>OP-030</v>
          </cell>
          <cell r="B35" t="str">
            <v>BOMBA ELECTRICA CENTRIFUGA</v>
          </cell>
          <cell r="D35">
            <v>45302</v>
          </cell>
          <cell r="K35" t="str">
            <v>PROFR. JULIO ANTONIO NAVARRO MACIAS</v>
          </cell>
          <cell r="M35">
            <v>6063</v>
          </cell>
        </row>
        <row r="36">
          <cell r="B36" t="str">
            <v>MOTOBOMBA DE GASOLINA HONDA</v>
          </cell>
          <cell r="D36">
            <v>45408</v>
          </cell>
          <cell r="K36"/>
          <cell r="M36"/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18">
          <cell r="A18" t="str">
            <v>PM-015</v>
          </cell>
          <cell r="B18" t="str">
            <v>MINISPLIT DE 2 TONELADA</v>
          </cell>
          <cell r="M18">
            <v>15600</v>
          </cell>
        </row>
        <row r="20">
          <cell r="A20" t="str">
            <v>PM-017</v>
          </cell>
          <cell r="B20" t="str">
            <v>BOMBA ELECTRICA CENTRIFUGA</v>
          </cell>
          <cell r="D20">
            <v>45441</v>
          </cell>
          <cell r="K20" t="str">
            <v>L.C.P. RAFAEL OLVERA TORRES</v>
          </cell>
          <cell r="N20">
            <v>6063</v>
          </cell>
        </row>
        <row r="21">
          <cell r="A21" t="str">
            <v>PM-018</v>
          </cell>
          <cell r="B21" t="str">
            <v>SUMINISTRO DE TRNSFORMADOR 3F DE 112.5 KVA</v>
          </cell>
          <cell r="D21">
            <v>45471</v>
          </cell>
          <cell r="K21" t="str">
            <v>L.C.P. RAFAEL OLVERA TORRES</v>
          </cell>
          <cell r="N21">
            <v>185000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37">
          <cell r="A37" t="str">
            <v>PC-034</v>
          </cell>
          <cell r="B37" t="str">
            <v>CORTADOR DE RAMAS ALTAS DE MANGO TELESCOPIO</v>
          </cell>
          <cell r="D37">
            <v>45301</v>
          </cell>
          <cell r="K37" t="str">
            <v>LIC. ZIVERTH GALAVIZ REYNAGA</v>
          </cell>
          <cell r="M37">
            <v>1215</v>
          </cell>
        </row>
        <row r="38">
          <cell r="A38" t="str">
            <v>PC-035</v>
          </cell>
          <cell r="B38" t="str">
            <v>ESCALERA CPRUM DE EXTENSION DE ALUMINIO 494-24 N DE ALUMINIO</v>
          </cell>
          <cell r="D38">
            <v>45478</v>
          </cell>
          <cell r="K38" t="str">
            <v>LIC. ZIVERTH GALAVIZ REYNAGA</v>
          </cell>
          <cell r="M38">
            <v>5660</v>
          </cell>
        </row>
        <row r="39">
          <cell r="A39" t="str">
            <v>PC-036</v>
          </cell>
          <cell r="B39" t="str">
            <v>MOTOSIERRA 50 CM/20</v>
          </cell>
          <cell r="D39">
            <v>45351</v>
          </cell>
          <cell r="K39" t="str">
            <v>LIC. ZIVERTH GALAVIZ REYNAGA</v>
          </cell>
          <cell r="M39">
            <v>7273.2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38">
          <cell r="A38" t="str">
            <v>SG-035</v>
          </cell>
          <cell r="B38" t="str">
            <v>EQUIPO DE COMPUTO</v>
          </cell>
          <cell r="D38">
            <v>45476</v>
          </cell>
          <cell r="M38">
            <v>10229.01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90">
          <cell r="A90" t="str">
            <v>SP-087</v>
          </cell>
          <cell r="D90">
            <v>45602</v>
          </cell>
          <cell r="K90" t="str">
            <v>CARLOS AUGUSRO</v>
          </cell>
          <cell r="M90">
            <v>1032</v>
          </cell>
        </row>
        <row r="91">
          <cell r="A91" t="str">
            <v>SP-088</v>
          </cell>
          <cell r="B91" t="str">
            <v xml:space="preserve">SILLA MESH GERENTE </v>
          </cell>
          <cell r="D91">
            <v>45603</v>
          </cell>
          <cell r="K91" t="str">
            <v>CARLOS AUGUSRO</v>
          </cell>
          <cell r="M91">
            <v>1032</v>
          </cell>
        </row>
        <row r="92">
          <cell r="A92" t="str">
            <v>SP-089</v>
          </cell>
          <cell r="B92" t="str">
            <v xml:space="preserve">SILLA MESH GERENTE </v>
          </cell>
          <cell r="D92">
            <v>45604</v>
          </cell>
          <cell r="K92" t="str">
            <v>CARLOS AUGUSRO</v>
          </cell>
          <cell r="M92">
            <v>1032</v>
          </cell>
        </row>
        <row r="93">
          <cell r="A93" t="str">
            <v>SP-090</v>
          </cell>
          <cell r="B93" t="str">
            <v xml:space="preserve">ESCRITORIO OFIC </v>
          </cell>
          <cell r="D93">
            <v>45605</v>
          </cell>
          <cell r="K93" t="str">
            <v>CARLOS AUGUSRO</v>
          </cell>
          <cell r="M93">
            <v>1899</v>
          </cell>
        </row>
        <row r="94">
          <cell r="A94" t="str">
            <v>SP-091</v>
          </cell>
          <cell r="B94" t="str">
            <v xml:space="preserve">ESCRITORIO OFIC </v>
          </cell>
          <cell r="D94">
            <v>45606</v>
          </cell>
          <cell r="K94" t="str">
            <v>CARLOS AUGUSRO</v>
          </cell>
          <cell r="M94">
            <v>1899</v>
          </cell>
        </row>
        <row r="95">
          <cell r="A95" t="str">
            <v>SP-092</v>
          </cell>
          <cell r="B95" t="str">
            <v xml:space="preserve">ESCRITORIO OFIC </v>
          </cell>
          <cell r="D95">
            <v>45607</v>
          </cell>
          <cell r="K95" t="str">
            <v>CARLOS AUGUSRO</v>
          </cell>
          <cell r="M95">
            <v>1899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31">
          <cell r="A31" t="str">
            <v>SM-030</v>
          </cell>
          <cell r="B31" t="str">
            <v>IMPRESORA MULTIFUNCIONAL</v>
          </cell>
          <cell r="D31">
            <v>45314</v>
          </cell>
          <cell r="K31" t="str">
            <v>LIC. CESAR ARTURO VILLANUEVA ESPINOZA</v>
          </cell>
          <cell r="M31">
            <v>4239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1"/>
  <sheetViews>
    <sheetView tabSelected="1" topLeftCell="D86" workbookViewId="0">
      <selection activeCell="F110" sqref="F1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18" customWidth="1"/>
    <col min="4" max="4" width="89.7109375" customWidth="1"/>
    <col min="5" max="5" width="19.140625" customWidth="1"/>
    <col min="6" max="6" width="21.85546875" customWidth="1"/>
    <col min="7" max="7" width="17.5703125" customWidth="1"/>
    <col min="8" max="8" width="27.42578125" customWidth="1"/>
    <col min="9" max="9" width="37.57031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39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2025</v>
      </c>
      <c r="B8" s="2">
        <f>[1]Hoja1!D7</f>
        <v>45352</v>
      </c>
      <c r="C8" s="2">
        <v>45382</v>
      </c>
      <c r="D8" t="str">
        <f>[1]Hoja1!B7</f>
        <v>SILLA SECRETARIAL</v>
      </c>
      <c r="E8" t="str">
        <f>[1]Hoja1!A7</f>
        <v>CM-004</v>
      </c>
      <c r="F8" t="s">
        <v>36</v>
      </c>
      <c r="G8" s="2">
        <f>[1]Hoja1!D7</f>
        <v>45352</v>
      </c>
      <c r="H8" s="3">
        <f>[1]Hoja1!N7</f>
        <v>1715.52</v>
      </c>
      <c r="I8" t="str">
        <f>[1]Hoja1!K7</f>
        <v>C. MICHEL ACOSTA VALDEZ</v>
      </c>
    </row>
    <row r="9" spans="1:11">
      <c r="A9">
        <v>2025</v>
      </c>
      <c r="B9" s="2">
        <f>[1]Hoja1!D8</f>
        <v>45352</v>
      </c>
      <c r="C9" s="2">
        <v>45382</v>
      </c>
      <c r="D9" t="str">
        <f>[1]Hoja1!B8</f>
        <v>SILLA SECRETARIAL</v>
      </c>
      <c r="E9" t="str">
        <f>[1]Hoja1!A8</f>
        <v>CM-005</v>
      </c>
      <c r="F9" t="s">
        <v>36</v>
      </c>
      <c r="G9" s="2">
        <f>[1]Hoja1!D8</f>
        <v>45352</v>
      </c>
      <c r="H9" s="3">
        <f>[1]Hoja1!N8</f>
        <v>1715.52</v>
      </c>
      <c r="I9" t="str">
        <f>[1]Hoja1!K8</f>
        <v>C. IZAMAR ROJAS</v>
      </c>
    </row>
    <row r="10" spans="1:11">
      <c r="A10">
        <v>2025</v>
      </c>
      <c r="B10" s="2">
        <f>[1]Hoja1!D9</f>
        <v>45352</v>
      </c>
      <c r="C10" s="2">
        <v>45382</v>
      </c>
      <c r="D10" t="str">
        <f>[1]Hoja1!B9</f>
        <v>SILLA SECRETARIAL</v>
      </c>
      <c r="E10" t="str">
        <f>[1]Hoja1!A9</f>
        <v>CM-006</v>
      </c>
      <c r="F10" t="s">
        <v>36</v>
      </c>
      <c r="G10" s="2">
        <f>[1]Hoja1!D9</f>
        <v>45352</v>
      </c>
      <c r="H10" s="3">
        <f>[1]Hoja1!N9</f>
        <v>1715.52</v>
      </c>
      <c r="I10" t="str">
        <f>[1]Hoja1!K9</f>
        <v>C. ELISA RÍOS</v>
      </c>
    </row>
    <row r="11" spans="1:11">
      <c r="A11">
        <v>2025</v>
      </c>
      <c r="B11" s="2">
        <f>[1]Hoja1!D10</f>
        <v>45352</v>
      </c>
      <c r="C11" s="2">
        <v>45382</v>
      </c>
      <c r="D11" t="str">
        <f>[1]Hoja1!B10</f>
        <v>SILLON EJECUTIVO</v>
      </c>
      <c r="E11" t="str">
        <f>[1]Hoja1!A10</f>
        <v>CM-007</v>
      </c>
      <c r="F11" t="s">
        <v>36</v>
      </c>
      <c r="G11" s="2">
        <f>[1]Hoja1!D10</f>
        <v>45352</v>
      </c>
      <c r="H11" s="3">
        <f>[1]Hoja1!N10</f>
        <v>3620.64</v>
      </c>
      <c r="I11" t="str">
        <f>[1]Hoja1!K10</f>
        <v>C. HECTOR EMILIO CASTILLO</v>
      </c>
    </row>
    <row r="12" spans="1:11">
      <c r="A12">
        <v>2025</v>
      </c>
      <c r="B12" s="2">
        <f>[1]Hoja1!D11</f>
        <v>45352</v>
      </c>
      <c r="C12" s="2">
        <v>45382</v>
      </c>
      <c r="D12" t="str">
        <f>[1]Hoja1!B11</f>
        <v>SILLA DE VISITA</v>
      </c>
      <c r="E12" t="str">
        <f>[1]Hoja1!A11</f>
        <v>CM-008</v>
      </c>
      <c r="F12" t="s">
        <v>36</v>
      </c>
      <c r="G12" s="2">
        <f>[1]Hoja1!D11</f>
        <v>45352</v>
      </c>
      <c r="H12" s="3">
        <f>[1]Hoja1!N11</f>
        <v>948.28</v>
      </c>
      <c r="I12" t="str">
        <f>[1]Hoja1!K11</f>
        <v>C. HECTOR EMILIO CASTILLO</v>
      </c>
    </row>
    <row r="13" spans="1:11">
      <c r="A13">
        <v>2025</v>
      </c>
      <c r="B13" s="2">
        <f>[1]Hoja1!D12</f>
        <v>45353</v>
      </c>
      <c r="C13" s="2">
        <v>45382</v>
      </c>
      <c r="D13" t="str">
        <f>[1]Hoja1!B12</f>
        <v>SILLA DE VISITA</v>
      </c>
      <c r="E13" t="str">
        <f>[1]Hoja1!A12</f>
        <v>CM-009</v>
      </c>
      <c r="F13" t="s">
        <v>36</v>
      </c>
      <c r="G13" s="2">
        <f>[1]Hoja1!D12</f>
        <v>45353</v>
      </c>
      <c r="H13" s="3">
        <f>[1]Hoja1!N12</f>
        <v>948.28</v>
      </c>
      <c r="I13" t="str">
        <f>[1]Hoja1!K12</f>
        <v>C. HECTOR EMILIO CASTILLO</v>
      </c>
    </row>
    <row r="14" spans="1:11">
      <c r="A14">
        <v>2025</v>
      </c>
      <c r="B14" s="2">
        <f>[1]Hoja1!D13</f>
        <v>45354</v>
      </c>
      <c r="C14" s="2">
        <v>45382</v>
      </c>
      <c r="D14" t="str">
        <f>[1]Hoja1!B13</f>
        <v>SILLA DE VISITA</v>
      </c>
      <c r="E14" t="str">
        <f>[1]Hoja1!A13</f>
        <v>CM-010</v>
      </c>
      <c r="F14" t="s">
        <v>36</v>
      </c>
      <c r="G14" s="2">
        <f>[1]Hoja1!D13</f>
        <v>45354</v>
      </c>
      <c r="H14" s="3">
        <f>[1]Hoja1!N13</f>
        <v>948.28</v>
      </c>
      <c r="I14" t="str">
        <f>[1]Hoja1!K13</f>
        <v>C. HECTOR EMILIO CASTILLO</v>
      </c>
    </row>
    <row r="15" spans="1:11">
      <c r="A15">
        <v>2025</v>
      </c>
      <c r="B15" s="2">
        <f>[1]Hoja1!D14</f>
        <v>45355</v>
      </c>
      <c r="C15" s="2">
        <v>45382</v>
      </c>
      <c r="D15" t="str">
        <f>[1]Hoja1!B14</f>
        <v>SILLA DE VISITA</v>
      </c>
      <c r="E15" t="str">
        <f>[1]Hoja1!A14</f>
        <v>CM-011</v>
      </c>
      <c r="F15" t="s">
        <v>36</v>
      </c>
      <c r="G15" s="2">
        <f>[1]Hoja1!D14</f>
        <v>45355</v>
      </c>
      <c r="H15" s="3">
        <f>[1]Hoja1!N14</f>
        <v>948.28</v>
      </c>
      <c r="I15" t="str">
        <f>[1]Hoja1!K14</f>
        <v>C. HECTOR EMILIO CASTILLO</v>
      </c>
    </row>
    <row r="16" spans="1:11">
      <c r="A16">
        <v>2025</v>
      </c>
      <c r="B16" s="2">
        <f>[1]Hoja1!D15</f>
        <v>45356</v>
      </c>
      <c r="C16" s="2">
        <v>45382</v>
      </c>
      <c r="D16" t="str">
        <f>[1]Hoja1!B15</f>
        <v>SILLA DE VISITA</v>
      </c>
      <c r="E16" t="str">
        <f>[1]Hoja1!A15</f>
        <v>CM-012</v>
      </c>
      <c r="F16" t="s">
        <v>36</v>
      </c>
      <c r="G16" s="2">
        <f>[1]Hoja1!D15</f>
        <v>45356</v>
      </c>
      <c r="H16" s="3">
        <f>[1]Hoja1!N15</f>
        <v>948.28</v>
      </c>
      <c r="I16" t="str">
        <f>[1]Hoja1!K15</f>
        <v>C. HECTOR EMILIO CASTILLO</v>
      </c>
    </row>
    <row r="17" spans="1:9">
      <c r="A17">
        <v>2025</v>
      </c>
      <c r="B17" s="2">
        <f>[1]Hoja1!D16</f>
        <v>45357</v>
      </c>
      <c r="C17" s="2">
        <v>45382</v>
      </c>
      <c r="D17" t="str">
        <f>[1]Hoja1!B16</f>
        <v>SILLA DE VISITA</v>
      </c>
      <c r="E17" t="str">
        <f>[1]Hoja1!A16</f>
        <v>CM-013</v>
      </c>
      <c r="F17" t="s">
        <v>36</v>
      </c>
      <c r="G17" s="2">
        <f>[1]Hoja1!D16</f>
        <v>45357</v>
      </c>
      <c r="H17" s="3">
        <f>[1]Hoja1!N16</f>
        <v>948.28</v>
      </c>
      <c r="I17" t="str">
        <f>[1]Hoja1!K16</f>
        <v>C. HECTOR EMILIO CASTILLO</v>
      </c>
    </row>
    <row r="18" spans="1:9">
      <c r="A18">
        <v>2025</v>
      </c>
      <c r="B18" s="2">
        <f>[1]Hoja1!D17</f>
        <v>45358</v>
      </c>
      <c r="C18" s="2">
        <v>45382</v>
      </c>
      <c r="D18" t="str">
        <f>[1]Hoja1!B17</f>
        <v>SILLA DE VISITA</v>
      </c>
      <c r="E18" t="str">
        <f>[1]Hoja1!A17</f>
        <v>CM-014</v>
      </c>
      <c r="F18" t="s">
        <v>36</v>
      </c>
      <c r="G18" s="2">
        <f>[1]Hoja1!D17</f>
        <v>45358</v>
      </c>
      <c r="H18" s="3">
        <f>[1]Hoja1!N17</f>
        <v>948.28</v>
      </c>
      <c r="I18" t="str">
        <f>[1]Hoja1!K17</f>
        <v>C. HECTOR EMILIO CASTILLO</v>
      </c>
    </row>
    <row r="19" spans="1:9">
      <c r="A19">
        <v>2025</v>
      </c>
      <c r="B19" s="2">
        <f>[1]Hoja1!D18</f>
        <v>45359</v>
      </c>
      <c r="C19" s="2">
        <v>45382</v>
      </c>
      <c r="D19" t="str">
        <f>[1]Hoja1!B18</f>
        <v>SILLA DE VISITA</v>
      </c>
      <c r="E19" t="str">
        <f>[1]Hoja1!A18</f>
        <v>CM-015</v>
      </c>
      <c r="F19" t="s">
        <v>36</v>
      </c>
      <c r="G19" s="2">
        <f>[1]Hoja1!D18</f>
        <v>45359</v>
      </c>
      <c r="H19" s="3">
        <f>[1]Hoja1!N18</f>
        <v>948.28</v>
      </c>
      <c r="I19" t="str">
        <f>[1]Hoja1!K18</f>
        <v>C. HECTOR EMILIO CASTILLO</v>
      </c>
    </row>
    <row r="20" spans="1:9">
      <c r="A20">
        <v>2025</v>
      </c>
      <c r="B20" s="2">
        <f>[1]Hoja1!D19</f>
        <v>45360</v>
      </c>
      <c r="C20" s="2">
        <v>45382</v>
      </c>
      <c r="D20" t="str">
        <f>[1]Hoja1!B19</f>
        <v>SILLA DE VISITA</v>
      </c>
      <c r="E20" t="str">
        <f>[1]Hoja1!A19</f>
        <v>CM-016</v>
      </c>
      <c r="F20" t="s">
        <v>36</v>
      </c>
      <c r="G20" s="2">
        <f>[1]Hoja1!D19</f>
        <v>45360</v>
      </c>
      <c r="H20" s="3">
        <f>[1]Hoja1!N19</f>
        <v>948.28</v>
      </c>
      <c r="I20" t="str">
        <f>[1]Hoja1!K19</f>
        <v>C. HECTOR EMILIO CASTILLO</v>
      </c>
    </row>
    <row r="21" spans="1:9">
      <c r="A21">
        <v>2025</v>
      </c>
      <c r="B21" s="2">
        <f>[1]Hoja1!D20</f>
        <v>45361</v>
      </c>
      <c r="C21" s="2">
        <v>45382</v>
      </c>
      <c r="D21" t="str">
        <f>[1]Hoja1!B20</f>
        <v>SILLA DE VISITA</v>
      </c>
      <c r="E21" t="str">
        <f>[1]Hoja1!A20</f>
        <v>CM-017</v>
      </c>
      <c r="F21" t="s">
        <v>36</v>
      </c>
      <c r="G21" s="2">
        <f>[1]Hoja1!D20</f>
        <v>45361</v>
      </c>
      <c r="H21" s="3">
        <f>[1]Hoja1!N20</f>
        <v>948.28</v>
      </c>
      <c r="I21" t="str">
        <f>[1]Hoja1!K20</f>
        <v>C. HECTOR EMILIO CASTILLO</v>
      </c>
    </row>
    <row r="22" spans="1:9">
      <c r="A22">
        <v>2025</v>
      </c>
      <c r="B22" s="2">
        <f>[1]Hoja1!D21</f>
        <v>45394</v>
      </c>
      <c r="C22" s="2">
        <v>45412</v>
      </c>
      <c r="D22" t="str">
        <f>[1]Hoja1!B21</f>
        <v>ESCRITORIO SECRETARIAL 1.20 MTRS</v>
      </c>
      <c r="E22" t="str">
        <f>[1]Hoja1!A21</f>
        <v>CM-018</v>
      </c>
      <c r="F22" t="s">
        <v>36</v>
      </c>
      <c r="G22" s="2">
        <f>[1]Hoja1!D21</f>
        <v>45394</v>
      </c>
      <c r="H22" s="3">
        <f>[1]Hoja1!N21</f>
        <v>4482.76</v>
      </c>
      <c r="I22" t="str">
        <f>[1]Hoja1!K21</f>
        <v>IZAMAR RÍOS</v>
      </c>
    </row>
    <row r="23" spans="1:9">
      <c r="A23">
        <v>2025</v>
      </c>
      <c r="B23" s="2">
        <f>[1]Hoja1!D22</f>
        <v>45394</v>
      </c>
      <c r="C23" s="2">
        <v>45412</v>
      </c>
      <c r="D23" t="str">
        <f>[1]Hoja1!B22</f>
        <v>ESCRITORIO SECRETARIAL 1.20 MTRS</v>
      </c>
      <c r="E23" t="str">
        <f>[1]Hoja1!A22</f>
        <v>CM-019</v>
      </c>
      <c r="F23" t="s">
        <v>36</v>
      </c>
      <c r="G23" s="2">
        <f>[1]Hoja1!D22</f>
        <v>45394</v>
      </c>
      <c r="H23" s="3">
        <f>[1]Hoja1!N22</f>
        <v>4482.76</v>
      </c>
      <c r="I23" t="str">
        <f>[1]Hoja1!K22</f>
        <v>ELIZA RÍOS</v>
      </c>
    </row>
    <row r="24" spans="1:9">
      <c r="A24">
        <v>2025</v>
      </c>
      <c r="B24" s="2">
        <f>[1]Hoja1!D23</f>
        <v>45394</v>
      </c>
      <c r="C24" s="2">
        <v>45412</v>
      </c>
      <c r="D24" t="str">
        <f>[1]Hoja1!B23</f>
        <v>ESCRITORIO SECRETARIAL 1.20 MTRS</v>
      </c>
      <c r="E24" t="str">
        <f>[1]Hoja1!A23</f>
        <v>CM-020</v>
      </c>
      <c r="F24" t="s">
        <v>36</v>
      </c>
      <c r="G24" s="2">
        <f>[1]Hoja1!D23</f>
        <v>45394</v>
      </c>
      <c r="H24" s="3">
        <f>[1]Hoja1!N23</f>
        <v>4482.76</v>
      </c>
      <c r="I24" t="str">
        <f>[1]Hoja1!K23</f>
        <v>MICHEL ACOSTA</v>
      </c>
    </row>
    <row r="25" spans="1:9">
      <c r="A25">
        <v>2025</v>
      </c>
      <c r="B25" s="2">
        <f>[1]Hoja1!D24</f>
        <v>45394</v>
      </c>
      <c r="C25" s="2">
        <v>45412</v>
      </c>
      <c r="D25" t="str">
        <f>[1]Hoja1!B24</f>
        <v>MESA ESCRITORIO MULTIUSOS 1.50 MTS X 60 CM COLOR CEREZO ESCTRUCTURA METALICA COLOR NEGRO</v>
      </c>
      <c r="E25" t="str">
        <f>[1]Hoja1!A24</f>
        <v>CM-021</v>
      </c>
      <c r="F25" t="s">
        <v>36</v>
      </c>
      <c r="G25" s="2">
        <f>[1]Hoja1!D24</f>
        <v>45394</v>
      </c>
      <c r="H25" s="3">
        <f>[1]Hoja1!N24</f>
        <v>2094.8200000000002</v>
      </c>
      <c r="I25" t="str">
        <f>[1]Hoja1!K24</f>
        <v>C. HECTOR EMILIO CASTILLO</v>
      </c>
    </row>
    <row r="26" spans="1:9">
      <c r="A26">
        <v>2025</v>
      </c>
      <c r="B26" s="2">
        <f>[1]Hoja1!D25</f>
        <v>45488</v>
      </c>
      <c r="C26" s="2">
        <v>45504</v>
      </c>
      <c r="D26" t="str">
        <f>[1]Hoja1!B25</f>
        <v>ESTANTE ANAQUEL METALICO 5 NIVELES</v>
      </c>
      <c r="E26" t="str">
        <f>[1]Hoja1!A25</f>
        <v>CM-022</v>
      </c>
      <c r="F26" t="s">
        <v>36</v>
      </c>
      <c r="G26" s="2">
        <f>[1]Hoja1!D25</f>
        <v>45488</v>
      </c>
      <c r="H26" s="3">
        <f>[1]Hoja1!N25</f>
        <v>1919.38</v>
      </c>
      <c r="I26" t="str">
        <f>[1]Hoja1!K25</f>
        <v>C. HECTOR EMILIO CASTILLO</v>
      </c>
    </row>
    <row r="27" spans="1:9">
      <c r="A27">
        <v>2025</v>
      </c>
      <c r="B27" s="2">
        <f>[1]Hoja1!D26</f>
        <v>45488</v>
      </c>
      <c r="C27" s="2">
        <v>45504</v>
      </c>
      <c r="D27" t="str">
        <f>[1]Hoja1!B26</f>
        <v>ESTANTE ANAQUEL METALICO 5 NIVELES</v>
      </c>
      <c r="E27" t="str">
        <f>[1]Hoja1!A26</f>
        <v>CM-023</v>
      </c>
      <c r="F27" t="s">
        <v>36</v>
      </c>
      <c r="G27" s="2">
        <f>[1]Hoja1!D26</f>
        <v>45488</v>
      </c>
      <c r="H27" s="3">
        <f>[1]Hoja1!N26</f>
        <v>1919.38</v>
      </c>
      <c r="I27" t="str">
        <f>[1]Hoja1!K26</f>
        <v>C. HECTOR EMILIO CASTILLO</v>
      </c>
    </row>
    <row r="28" spans="1:9">
      <c r="A28">
        <v>2025</v>
      </c>
      <c r="B28" s="2">
        <f>[1]Hoja1!D27</f>
        <v>45488</v>
      </c>
      <c r="C28" s="2">
        <v>45504</v>
      </c>
      <c r="D28" t="str">
        <f>[1]Hoja1!B27</f>
        <v>ESTANTE ANAQUEL METALICO 5 NIVELES</v>
      </c>
      <c r="E28" t="str">
        <f>[1]Hoja1!A27</f>
        <v>CM-024</v>
      </c>
      <c r="F28" t="s">
        <v>36</v>
      </c>
      <c r="G28" s="2">
        <f>[1]Hoja1!D27</f>
        <v>45488</v>
      </c>
      <c r="H28" s="3">
        <f>[1]Hoja1!N27</f>
        <v>1919.38</v>
      </c>
      <c r="I28" t="str">
        <f>[1]Hoja1!K27</f>
        <v>C. HECTOR EMILIO CASTILLO</v>
      </c>
    </row>
    <row r="29" spans="1:9">
      <c r="A29">
        <v>2025</v>
      </c>
      <c r="B29" s="2">
        <f>[1]Hoja1!D28</f>
        <v>45488</v>
      </c>
      <c r="C29" s="2">
        <v>45504</v>
      </c>
      <c r="D29" t="str">
        <f>[1]Hoja1!B28</f>
        <v>ESTANTE ANAQUEL METALICO 5 NIVELES</v>
      </c>
      <c r="E29" t="str">
        <f>[1]Hoja1!A28</f>
        <v>CM-025</v>
      </c>
      <c r="F29" t="s">
        <v>36</v>
      </c>
      <c r="G29" s="2">
        <f>[1]Hoja1!D28</f>
        <v>45488</v>
      </c>
      <c r="H29" s="3">
        <f>[1]Hoja1!N28</f>
        <v>1919.38</v>
      </c>
      <c r="I29" t="str">
        <f>[1]Hoja1!K28</f>
        <v>C. HECTOR EMILIO CASTILLO</v>
      </c>
    </row>
    <row r="30" spans="1:9">
      <c r="A30">
        <v>2025</v>
      </c>
      <c r="B30" s="2">
        <f>[1]Hoja1!D29</f>
        <v>45488</v>
      </c>
      <c r="C30" s="2">
        <v>45504</v>
      </c>
      <c r="D30" t="str">
        <f>[1]Hoja1!B29</f>
        <v>MESA PLEGABLE TIPO PORTAFOLIO BLANCA</v>
      </c>
      <c r="E30" t="str">
        <f>[1]Hoja1!A29</f>
        <v>CM- 026</v>
      </c>
      <c r="F30" t="s">
        <v>36</v>
      </c>
      <c r="G30" s="2">
        <f>[1]Hoja1!D29</f>
        <v>45488</v>
      </c>
      <c r="H30" s="3">
        <f>[1]Hoja1!N29</f>
        <v>960.15</v>
      </c>
      <c r="I30" t="str">
        <f>[1]Hoja1!K29</f>
        <v>C. HECTOR EMILIO CASTILLO</v>
      </c>
    </row>
    <row r="31" spans="1:9">
      <c r="A31">
        <v>2025</v>
      </c>
      <c r="B31" s="2">
        <f>[1]Hoja1!D30</f>
        <v>45489</v>
      </c>
      <c r="C31" s="2">
        <v>45504</v>
      </c>
      <c r="D31" t="str">
        <f>[1]Hoja1!B30</f>
        <v>MESA PLEGABLE TIPO PORTAFOLIO BLANCA</v>
      </c>
      <c r="E31" t="str">
        <f>[1]Hoja1!A30</f>
        <v>CM- 027</v>
      </c>
      <c r="F31" t="s">
        <v>36</v>
      </c>
      <c r="G31" s="2">
        <f>[1]Hoja1!D30</f>
        <v>45489</v>
      </c>
      <c r="H31" s="3">
        <f>[1]Hoja1!N30</f>
        <v>960.15</v>
      </c>
      <c r="I31" t="str">
        <f>[1]Hoja1!K30</f>
        <v>C. HECTOR EMILIO CASTILLO</v>
      </c>
    </row>
    <row r="32" spans="1:9">
      <c r="A32">
        <v>2025</v>
      </c>
      <c r="B32" s="2">
        <f>[1]Hoja1!D31</f>
        <v>45301</v>
      </c>
      <c r="C32" s="2">
        <v>45595</v>
      </c>
      <c r="D32" t="str">
        <f>[1]Hoja1!B31</f>
        <v>SOPORTE CONTPAQ</v>
      </c>
      <c r="E32" t="str">
        <f>[1]Hoja1!A31</f>
        <v>CM-028</v>
      </c>
      <c r="F32" t="s">
        <v>36</v>
      </c>
      <c r="G32" s="2">
        <f>[1]Hoja1!D31</f>
        <v>45301</v>
      </c>
      <c r="H32" s="3">
        <f>[1]Hoja1!N31</f>
        <v>6813.48</v>
      </c>
      <c r="I32" t="str">
        <f>[1]Hoja1!K31</f>
        <v>C. HECTOR EMILIO CASTILLO</v>
      </c>
    </row>
    <row r="33" spans="1:9">
      <c r="A33">
        <v>2025</v>
      </c>
      <c r="B33" s="2">
        <f>[1]Hoja1!D32</f>
        <v>45352</v>
      </c>
      <c r="C33" s="2">
        <v>45595</v>
      </c>
      <c r="D33" t="str">
        <f>[1]Hoja1!B32</f>
        <v>EQUIPO MULTIFUNCIONAL RICOH IMRESORA, COPIADORA Y ESCANER</v>
      </c>
      <c r="E33" t="str">
        <f>[1]Hoja1!A32</f>
        <v>CM-029</v>
      </c>
      <c r="F33" t="s">
        <v>36</v>
      </c>
      <c r="G33" s="2">
        <f>[1]Hoja1!D32</f>
        <v>45352</v>
      </c>
      <c r="H33" s="3">
        <f>[1]Hoja1!N32</f>
        <v>34605.120000000003</v>
      </c>
      <c r="I33" t="str">
        <f>[1]Hoja1!K32</f>
        <v>C. HECTOR EMILIO CASTILLO</v>
      </c>
    </row>
    <row r="34" spans="1:9">
      <c r="A34">
        <v>2025</v>
      </c>
      <c r="B34" s="2">
        <f>[1]Hoja1!D33</f>
        <v>45488</v>
      </c>
      <c r="C34" s="2">
        <v>45504</v>
      </c>
      <c r="D34" t="str">
        <f>[1]Hoja1!B33</f>
        <v>ESTANTE PARA ALMACENAJE</v>
      </c>
      <c r="E34" t="str">
        <f>[1]Hoja1!A33</f>
        <v>CM-030</v>
      </c>
      <c r="F34" t="s">
        <v>36</v>
      </c>
      <c r="G34" s="2">
        <f>[1]Hoja1!D33</f>
        <v>45488</v>
      </c>
      <c r="H34" s="3">
        <f>[1]Hoja1!N33</f>
        <v>1919.38</v>
      </c>
      <c r="I34" t="str">
        <f>[1]Hoja1!K33</f>
        <v>C. HECTOR EMILIO CASTILLO</v>
      </c>
    </row>
    <row r="35" spans="1:9">
      <c r="A35">
        <v>2025</v>
      </c>
      <c r="B35" s="2">
        <f>[1]Hoja1!D34</f>
        <v>45488</v>
      </c>
      <c r="C35" s="2">
        <v>45504</v>
      </c>
      <c r="D35" t="str">
        <f>[1]Hoja1!B34</f>
        <v>ESTANTE PARA ALMACENAJE</v>
      </c>
      <c r="E35" t="str">
        <f>[1]Hoja1!A34</f>
        <v>CM-031</v>
      </c>
      <c r="F35" t="s">
        <v>36</v>
      </c>
      <c r="G35" s="2">
        <f>[1]Hoja1!D34</f>
        <v>45488</v>
      </c>
      <c r="H35" s="3">
        <f>[1]Hoja1!N34</f>
        <v>1919.38</v>
      </c>
      <c r="I35" t="str">
        <f>[1]Hoja1!K34</f>
        <v>C. HECTOR EMILIO CASTILLO</v>
      </c>
    </row>
    <row r="36" spans="1:9">
      <c r="A36">
        <v>2025</v>
      </c>
      <c r="B36" s="2">
        <f>[1]Hoja1!D35</f>
        <v>45488</v>
      </c>
      <c r="C36" s="2">
        <v>45504</v>
      </c>
      <c r="D36" t="str">
        <f>[1]Hoja1!B35</f>
        <v>ESTANTE PARA ALMACENAJE</v>
      </c>
      <c r="E36" t="str">
        <f>[1]Hoja1!A35</f>
        <v>CM-032</v>
      </c>
      <c r="F36" t="s">
        <v>36</v>
      </c>
      <c r="G36" s="2">
        <f>[1]Hoja1!D35</f>
        <v>45488</v>
      </c>
      <c r="H36" s="3">
        <f>[1]Hoja1!N35</f>
        <v>1919.38</v>
      </c>
      <c r="I36" t="str">
        <f>[1]Hoja1!K35</f>
        <v>C. HECTOR EMILIO CASTILLO</v>
      </c>
    </row>
    <row r="37" spans="1:9">
      <c r="A37">
        <v>2025</v>
      </c>
      <c r="B37" s="2">
        <f>[1]Hoja1!D36</f>
        <v>45488</v>
      </c>
      <c r="C37" s="2">
        <v>45504</v>
      </c>
      <c r="D37" t="str">
        <f>[1]Hoja1!B36</f>
        <v>ESTANTE PARA ALMACENAJE</v>
      </c>
      <c r="E37" t="str">
        <f>[1]Hoja1!A36</f>
        <v>CM-033</v>
      </c>
      <c r="F37" t="s">
        <v>36</v>
      </c>
      <c r="G37" s="2">
        <f>[1]Hoja1!D36</f>
        <v>45488</v>
      </c>
      <c r="H37" s="3">
        <f>[1]Hoja1!N36</f>
        <v>1919.38</v>
      </c>
      <c r="I37" t="str">
        <f>[1]Hoja1!K36</f>
        <v>C. HECTOR EMILIO CASTILLO</v>
      </c>
    </row>
    <row r="38" spans="1:9">
      <c r="A38">
        <v>2025</v>
      </c>
      <c r="B38" s="2">
        <f>[1]Hoja1!D37</f>
        <v>45352</v>
      </c>
      <c r="C38" s="2">
        <v>45382</v>
      </c>
      <c r="D38" t="str">
        <f>[1]Hoja1!B37</f>
        <v xml:space="preserve">IMPRESORA MULTIFUNCIONAL </v>
      </c>
      <c r="E38" t="str">
        <f>[1]Hoja1!A37</f>
        <v>CM-034</v>
      </c>
      <c r="F38" t="s">
        <v>36</v>
      </c>
      <c r="G38" s="2">
        <f>[1]Hoja1!D37</f>
        <v>45352</v>
      </c>
      <c r="H38" s="3">
        <f>[1]Hoja1!N37</f>
        <v>4298.99</v>
      </c>
      <c r="I38" t="str">
        <f>[1]Hoja1!K37</f>
        <v>C.ELIZA RÍOS</v>
      </c>
    </row>
    <row r="39" spans="1:9">
      <c r="A39">
        <v>2025</v>
      </c>
      <c r="B39" s="2">
        <f>[1]Hoja1!D38</f>
        <v>45352</v>
      </c>
      <c r="C39" s="2">
        <v>45382</v>
      </c>
      <c r="D39" t="str">
        <f>[1]Hoja1!B38</f>
        <v xml:space="preserve">IMPRESORA MULTIFUNCIONAL </v>
      </c>
      <c r="E39" t="str">
        <f>[1]Hoja1!A38</f>
        <v>CM-035</v>
      </c>
      <c r="F39" t="s">
        <v>36</v>
      </c>
      <c r="G39" s="2">
        <f>[1]Hoja1!D38</f>
        <v>45352</v>
      </c>
      <c r="H39" s="3">
        <f>[1]Hoja1!N38</f>
        <v>4298.99</v>
      </c>
      <c r="I39" t="str">
        <f>[1]Hoja1!K38</f>
        <v>C. IZAMAR ROJAS</v>
      </c>
    </row>
    <row r="40" spans="1:9">
      <c r="A40">
        <v>2025</v>
      </c>
      <c r="B40" s="2">
        <f>[1]Hoja1!D39</f>
        <v>45352</v>
      </c>
      <c r="C40" s="2">
        <v>45382</v>
      </c>
      <c r="D40" t="str">
        <f>[1]Hoja1!B39</f>
        <v>COMPUTADORA  DE ESCRITORIO</v>
      </c>
      <c r="E40" t="str">
        <f>[1]Hoja1!A39</f>
        <v>CM-036</v>
      </c>
      <c r="F40" t="s">
        <v>36</v>
      </c>
      <c r="G40" s="2">
        <f>[1]Hoja1!D39</f>
        <v>45352</v>
      </c>
      <c r="H40" s="3">
        <f>[1]Hoja1!N39</f>
        <v>15037.01</v>
      </c>
      <c r="I40" t="str">
        <f>[1]Hoja1!K39</f>
        <v>C. HECTOR EMILIO CASTILLO</v>
      </c>
    </row>
    <row r="41" spans="1:9">
      <c r="A41">
        <v>2025</v>
      </c>
      <c r="B41" s="2">
        <f>[1]Hoja1!D40</f>
        <v>45352</v>
      </c>
      <c r="C41" s="2">
        <v>45382</v>
      </c>
      <c r="D41" t="str">
        <f>[1]Hoja1!B40</f>
        <v xml:space="preserve">IMPRESORA MULTIFUNCIONAL </v>
      </c>
      <c r="E41" t="str">
        <f>[1]Hoja1!A40</f>
        <v>CM-037</v>
      </c>
      <c r="F41" t="s">
        <v>36</v>
      </c>
      <c r="G41" s="2">
        <f>[1]Hoja1!D40</f>
        <v>45352</v>
      </c>
      <c r="H41" s="3">
        <f>[1]Hoja1!N40</f>
        <v>6906</v>
      </c>
      <c r="I41" t="str">
        <f>[1]Hoja1!K40</f>
        <v>C. HECTOR EMILIO CASTILLO</v>
      </c>
    </row>
    <row r="42" spans="1:9">
      <c r="A42">
        <v>2025</v>
      </c>
      <c r="B42" s="2">
        <v>45355</v>
      </c>
      <c r="C42" s="2">
        <v>45747</v>
      </c>
      <c r="D42" t="str">
        <f>[2]Hoja1!$B$12</f>
        <v xml:space="preserve">MEDIDOR DE DECIBELES </v>
      </c>
      <c r="E42" t="str">
        <f>[2]Hoja1!$A$12</f>
        <v>EMA-009</v>
      </c>
      <c r="F42" t="s">
        <v>36</v>
      </c>
      <c r="H42" s="4">
        <v>1900</v>
      </c>
      <c r="I42" t="s">
        <v>37</v>
      </c>
    </row>
    <row r="43" spans="1:9">
      <c r="A43">
        <v>2025</v>
      </c>
      <c r="B43" s="2">
        <v>45427</v>
      </c>
      <c r="C43" s="2">
        <v>45808</v>
      </c>
      <c r="D43" t="str">
        <f>[3]Hoja1!$B$14</f>
        <v>BOMBA PERIFERIA 3/4</v>
      </c>
      <c r="E43" t="str">
        <f>[3]Hoja1!$A$14</f>
        <v>ICAT-011</v>
      </c>
      <c r="F43" t="s">
        <v>36</v>
      </c>
      <c r="G43" s="2">
        <f>[3]Hoja1!$D$14</f>
        <v>45427</v>
      </c>
      <c r="H43" s="3">
        <f>[3]Hoja1!$M$14</f>
        <v>1955</v>
      </c>
      <c r="I43" t="str">
        <f>[3]Hoja1!$K$14</f>
        <v>C. ESPERANZA BARAJAS DIAZ</v>
      </c>
    </row>
    <row r="44" spans="1:9">
      <c r="A44">
        <v>2025</v>
      </c>
      <c r="B44" s="2">
        <f>[4]Hoja1!D32</f>
        <v>45471</v>
      </c>
      <c r="C44" s="2">
        <v>45838</v>
      </c>
      <c r="D44" t="str">
        <f>[4]Hoja1!B32</f>
        <v>VENTA, TRASLADO E INSTALACION DE TRO 30 112.5 KVA MARCA RTE</v>
      </c>
      <c r="E44" t="str">
        <f>[4]Hoja1!A32</f>
        <v>OP-027</v>
      </c>
      <c r="F44" t="s">
        <v>36</v>
      </c>
      <c r="G44" s="2">
        <f>[4]Hoja1!D32</f>
        <v>45471</v>
      </c>
      <c r="H44" s="3">
        <f>[4]Hoja1!M32</f>
        <v>185000</v>
      </c>
      <c r="I44" t="str">
        <f>[4]Hoja1!K32</f>
        <v>PROFR. JULIO ANTONIO NAVARRO MACIAS</v>
      </c>
    </row>
    <row r="45" spans="1:9">
      <c r="A45">
        <v>2025</v>
      </c>
      <c r="B45" s="2">
        <f>[4]Hoja1!D33</f>
        <v>45376</v>
      </c>
      <c r="C45" s="2">
        <v>45747</v>
      </c>
      <c r="D45" t="str">
        <f>[4]Hoja1!B33</f>
        <v>EQUIPO DE COMPUTO</v>
      </c>
      <c r="E45" t="str">
        <f>[4]Hoja1!A33</f>
        <v>OP-028</v>
      </c>
      <c r="F45" t="s">
        <v>36</v>
      </c>
      <c r="G45" s="2">
        <f>[4]Hoja1!D33</f>
        <v>45376</v>
      </c>
      <c r="H45" s="3">
        <f>[4]Hoja1!M33</f>
        <v>8032.8</v>
      </c>
      <c r="I45" t="str">
        <f>[4]Hoja1!K33</f>
        <v>PROFR. JULIO ANTONIO NAVARRO MACIAS</v>
      </c>
    </row>
    <row r="46" spans="1:9">
      <c r="A46">
        <v>2025</v>
      </c>
      <c r="B46" s="2">
        <f>[4]Hoja1!D34</f>
        <v>45302</v>
      </c>
      <c r="C46" s="2">
        <v>45688</v>
      </c>
      <c r="D46" t="str">
        <f>[4]Hoja1!B34</f>
        <v>BOMBA AGUA NAVISTAR</v>
      </c>
      <c r="E46" t="str">
        <f>[4]Hoja1!A34</f>
        <v>OP-029</v>
      </c>
      <c r="F46" t="s">
        <v>36</v>
      </c>
      <c r="G46" s="2">
        <f>[4]Hoja1!D34</f>
        <v>45302</v>
      </c>
      <c r="H46" s="3">
        <f>[4]Hoja1!M34</f>
        <v>3100</v>
      </c>
      <c r="I46" t="str">
        <f>[4]Hoja1!K34</f>
        <v>PROFR. JULIO ANTONIO NAVARRO MACIAS</v>
      </c>
    </row>
    <row r="47" spans="1:9">
      <c r="A47">
        <v>2025</v>
      </c>
      <c r="B47" s="2">
        <f>[4]Hoja1!D35</f>
        <v>45302</v>
      </c>
      <c r="C47" s="2">
        <v>45688</v>
      </c>
      <c r="D47" t="str">
        <f>[4]Hoja1!B35</f>
        <v>BOMBA ELECTRICA CENTRIFUGA</v>
      </c>
      <c r="E47" t="str">
        <f>[4]Hoja1!A35</f>
        <v>OP-030</v>
      </c>
      <c r="F47" t="s">
        <v>36</v>
      </c>
      <c r="G47" s="2">
        <f>[4]Hoja1!D35</f>
        <v>45302</v>
      </c>
      <c r="H47" s="3">
        <f>[4]Hoja1!M35</f>
        <v>6063</v>
      </c>
      <c r="I47" t="str">
        <f>[4]Hoja1!K35</f>
        <v>PROFR. JULIO ANTONIO NAVARRO MACIAS</v>
      </c>
    </row>
    <row r="48" spans="1:9">
      <c r="A48">
        <v>2025</v>
      </c>
      <c r="B48" s="2">
        <f>[4]Hoja1!D36</f>
        <v>45408</v>
      </c>
      <c r="C48" s="2">
        <v>45777</v>
      </c>
      <c r="D48" t="str">
        <f>[4]Hoja1!B36</f>
        <v>MOTOBOMBA DE GASOLINA HONDA</v>
      </c>
      <c r="F48" t="s">
        <v>36</v>
      </c>
      <c r="G48" s="2">
        <f>[4]Hoja1!D36</f>
        <v>45408</v>
      </c>
      <c r="H48" s="3">
        <f>[4]Hoja1!M36</f>
        <v>0</v>
      </c>
      <c r="I48">
        <f>[4]Hoja1!K36</f>
        <v>0</v>
      </c>
    </row>
    <row r="49" spans="1:9">
      <c r="A49">
        <v>2025</v>
      </c>
      <c r="B49" s="2">
        <f>[5]Hoja1!$D$21</f>
        <v>45471</v>
      </c>
      <c r="C49" s="2">
        <v>45838</v>
      </c>
      <c r="D49" t="str">
        <f>[5]Hoja1!$B$18</f>
        <v>MINISPLIT DE 2 TONELADA</v>
      </c>
      <c r="E49" t="str">
        <f>[5]Hoja1!$A$18</f>
        <v>PM-015</v>
      </c>
      <c r="F49" t="s">
        <v>36</v>
      </c>
      <c r="G49" s="2">
        <v>45471</v>
      </c>
      <c r="H49" s="3">
        <f>[5]Hoja1!$M$18</f>
        <v>15600</v>
      </c>
      <c r="I49" t="str">
        <f>[5]Hoja1!K20</f>
        <v>L.C.P. RAFAEL OLVERA TORRES</v>
      </c>
    </row>
    <row r="50" spans="1:9">
      <c r="A50">
        <v>2025</v>
      </c>
      <c r="B50" s="2">
        <f>[5]Hoja1!D20</f>
        <v>45441</v>
      </c>
      <c r="C50" s="2">
        <v>45808</v>
      </c>
      <c r="D50" t="str">
        <f>[5]Hoja1!B20</f>
        <v>BOMBA ELECTRICA CENTRIFUGA</v>
      </c>
      <c r="E50" t="str">
        <f>[5]Hoja1!$A$20</f>
        <v>PM-017</v>
      </c>
      <c r="F50" t="s">
        <v>36</v>
      </c>
      <c r="G50" s="2">
        <v>45440</v>
      </c>
      <c r="H50" s="3">
        <f>[5]Hoja1!N20</f>
        <v>6063</v>
      </c>
      <c r="I50" t="str">
        <f>[5]Hoja1!K21</f>
        <v>L.C.P. RAFAEL OLVERA TORRES</v>
      </c>
    </row>
    <row r="51" spans="1:9">
      <c r="A51">
        <v>2025</v>
      </c>
      <c r="B51" s="2">
        <f>[5]Hoja1!D21</f>
        <v>45471</v>
      </c>
      <c r="C51" s="2">
        <v>45838</v>
      </c>
      <c r="D51" t="str">
        <f>[5]Hoja1!B21</f>
        <v>SUMINISTRO DE TRNSFORMADOR 3F DE 112.5 KVA</v>
      </c>
      <c r="E51" t="str">
        <f>[5]Hoja1!$A$21</f>
        <v>PM-018</v>
      </c>
      <c r="F51" t="s">
        <v>36</v>
      </c>
      <c r="G51" s="2">
        <v>45471</v>
      </c>
      <c r="H51" s="3">
        <f>[5]Hoja1!N21</f>
        <v>185000</v>
      </c>
      <c r="I51" t="s">
        <v>38</v>
      </c>
    </row>
    <row r="52" spans="1:9">
      <c r="A52">
        <v>2025</v>
      </c>
      <c r="B52" s="2">
        <f>[6]Hoja1!D37</f>
        <v>45301</v>
      </c>
      <c r="C52" s="2">
        <v>45688</v>
      </c>
      <c r="D52" t="str">
        <f>[6]Hoja1!B37</f>
        <v>CORTADOR DE RAMAS ALTAS DE MANGO TELESCOPIO</v>
      </c>
      <c r="E52" t="str">
        <f>[6]Hoja1!$A$37</f>
        <v>PC-034</v>
      </c>
      <c r="F52" t="s">
        <v>36</v>
      </c>
      <c r="G52" s="2">
        <f>[6]Hoja1!D37</f>
        <v>45301</v>
      </c>
      <c r="H52" s="3">
        <f>[6]Hoja1!M37</f>
        <v>1215</v>
      </c>
      <c r="I52" t="str">
        <f>[6]Hoja1!K37</f>
        <v>LIC. ZIVERTH GALAVIZ REYNAGA</v>
      </c>
    </row>
    <row r="53" spans="1:9">
      <c r="A53">
        <v>2025</v>
      </c>
      <c r="B53" s="2">
        <f>[6]Hoja1!D38</f>
        <v>45478</v>
      </c>
      <c r="C53" s="2">
        <v>45808</v>
      </c>
      <c r="D53" t="str">
        <f>[6]Hoja1!B38</f>
        <v>ESCALERA CPRUM DE EXTENSION DE ALUMINIO 494-24 N DE ALUMINIO</v>
      </c>
      <c r="E53" t="str">
        <f>[6]Hoja1!$A$38</f>
        <v>PC-035</v>
      </c>
      <c r="F53" t="s">
        <v>36</v>
      </c>
      <c r="G53" s="2">
        <f>[6]Hoja1!D38</f>
        <v>45478</v>
      </c>
      <c r="H53" s="3">
        <f>[6]Hoja1!M38</f>
        <v>5660</v>
      </c>
      <c r="I53" t="str">
        <f>[6]Hoja1!K38</f>
        <v>LIC. ZIVERTH GALAVIZ REYNAGA</v>
      </c>
    </row>
    <row r="54" spans="1:9">
      <c r="A54">
        <v>2025</v>
      </c>
      <c r="B54" s="2">
        <f>[6]Hoja1!D39</f>
        <v>45351</v>
      </c>
      <c r="C54" s="5" t="s">
        <v>39</v>
      </c>
      <c r="D54" t="str">
        <f>[6]Hoja1!B39</f>
        <v>MOTOSIERRA 50 CM/20</v>
      </c>
      <c r="E54" t="str">
        <f>[6]Hoja1!$A$39</f>
        <v>PC-036</v>
      </c>
      <c r="F54" t="s">
        <v>36</v>
      </c>
      <c r="G54" s="2">
        <f>[6]Hoja1!D39</f>
        <v>45351</v>
      </c>
      <c r="H54" s="3">
        <f>[6]Hoja1!M39</f>
        <v>7273.2</v>
      </c>
      <c r="I54" t="str">
        <f>[6]Hoja1!K39</f>
        <v>LIC. ZIVERTH GALAVIZ REYNAGA</v>
      </c>
    </row>
    <row r="55" spans="1:9" ht="15.75">
      <c r="A55">
        <v>2025</v>
      </c>
      <c r="B55" s="2">
        <f>[7]Hoja1!$D$38</f>
        <v>45476</v>
      </c>
      <c r="C55" s="6">
        <v>45841</v>
      </c>
      <c r="D55" t="str">
        <f>[7]Hoja1!$B$38</f>
        <v>EQUIPO DE COMPUTO</v>
      </c>
      <c r="E55" t="str">
        <f>[7]Hoja1!$A$38</f>
        <v>SG-035</v>
      </c>
      <c r="F55" t="s">
        <v>36</v>
      </c>
      <c r="G55" s="7" t="s">
        <v>40</v>
      </c>
      <c r="H55" s="3">
        <f>[7]Hoja1!$M$38</f>
        <v>10229.01</v>
      </c>
      <c r="I55" t="s">
        <v>41</v>
      </c>
    </row>
    <row r="56" spans="1:9">
      <c r="A56">
        <v>2025</v>
      </c>
      <c r="B56" s="2">
        <f>[8]Hoja1!D90</f>
        <v>45602</v>
      </c>
      <c r="C56" s="2">
        <v>45838</v>
      </c>
      <c r="D56">
        <f>+C77</f>
        <v>45777</v>
      </c>
      <c r="E56" t="str">
        <f>[8]Hoja1!A90</f>
        <v>SP-087</v>
      </c>
      <c r="F56" t="s">
        <v>36</v>
      </c>
      <c r="G56" s="2">
        <f t="shared" ref="G56:G61" si="0">B56</f>
        <v>45602</v>
      </c>
      <c r="H56" s="3">
        <f>[8]Hoja1!M90</f>
        <v>1032</v>
      </c>
      <c r="I56" t="str">
        <f>[8]Hoja1!K90</f>
        <v>CARLOS AUGUSRO</v>
      </c>
    </row>
    <row r="57" spans="1:9">
      <c r="A57">
        <v>2025</v>
      </c>
      <c r="B57" s="2">
        <f>[8]Hoja1!D91</f>
        <v>45603</v>
      </c>
      <c r="C57" s="2">
        <v>45869</v>
      </c>
      <c r="D57" t="str">
        <f>[8]Hoja1!B91</f>
        <v xml:space="preserve">SILLA MESH GERENTE </v>
      </c>
      <c r="E57" t="str">
        <f>[8]Hoja1!A91</f>
        <v>SP-088</v>
      </c>
      <c r="F57" t="s">
        <v>36</v>
      </c>
      <c r="G57" s="2">
        <f t="shared" si="0"/>
        <v>45603</v>
      </c>
      <c r="H57" s="3">
        <f>[8]Hoja1!M91</f>
        <v>1032</v>
      </c>
      <c r="I57" t="str">
        <f>[8]Hoja1!K91</f>
        <v>CARLOS AUGUSRO</v>
      </c>
    </row>
    <row r="58" spans="1:9">
      <c r="A58">
        <v>2025</v>
      </c>
      <c r="B58" s="2">
        <f>[8]Hoja1!D92</f>
        <v>45604</v>
      </c>
      <c r="C58" s="2">
        <v>45900</v>
      </c>
      <c r="D58" t="str">
        <f>[8]Hoja1!B92</f>
        <v xml:space="preserve">SILLA MESH GERENTE </v>
      </c>
      <c r="E58" t="str">
        <f>[8]Hoja1!A92</f>
        <v>SP-089</v>
      </c>
      <c r="F58" t="s">
        <v>36</v>
      </c>
      <c r="G58" s="2">
        <f t="shared" si="0"/>
        <v>45604</v>
      </c>
      <c r="H58" s="3">
        <f>[8]Hoja1!M92</f>
        <v>1032</v>
      </c>
      <c r="I58" t="str">
        <f>[8]Hoja1!K92</f>
        <v>CARLOS AUGUSRO</v>
      </c>
    </row>
    <row r="59" spans="1:9">
      <c r="A59">
        <v>2025</v>
      </c>
      <c r="B59" s="2">
        <f>[8]Hoja1!D93</f>
        <v>45605</v>
      </c>
      <c r="C59" s="2">
        <v>45930</v>
      </c>
      <c r="D59" t="str">
        <f>[8]Hoja1!B93</f>
        <v xml:space="preserve">ESCRITORIO OFIC </v>
      </c>
      <c r="E59" t="str">
        <f>[8]Hoja1!A93</f>
        <v>SP-090</v>
      </c>
      <c r="F59" t="s">
        <v>36</v>
      </c>
      <c r="G59" s="2">
        <f t="shared" si="0"/>
        <v>45605</v>
      </c>
      <c r="H59" s="3">
        <f>[8]Hoja1!M93</f>
        <v>1899</v>
      </c>
      <c r="I59" t="str">
        <f>[8]Hoja1!K93</f>
        <v>CARLOS AUGUSRO</v>
      </c>
    </row>
    <row r="60" spans="1:9">
      <c r="A60">
        <v>2025</v>
      </c>
      <c r="B60" s="2">
        <f>[8]Hoja1!D94</f>
        <v>45606</v>
      </c>
      <c r="C60" s="2">
        <v>45961</v>
      </c>
      <c r="D60" t="str">
        <f>[8]Hoja1!B94</f>
        <v xml:space="preserve">ESCRITORIO OFIC </v>
      </c>
      <c r="E60" t="str">
        <f>[8]Hoja1!A94</f>
        <v>SP-091</v>
      </c>
      <c r="F60" t="s">
        <v>36</v>
      </c>
      <c r="G60" s="2">
        <f t="shared" si="0"/>
        <v>45606</v>
      </c>
      <c r="H60" s="3">
        <f>[8]Hoja1!M94</f>
        <v>1899</v>
      </c>
      <c r="I60" t="str">
        <f>[8]Hoja1!K94</f>
        <v>CARLOS AUGUSRO</v>
      </c>
    </row>
    <row r="61" spans="1:9">
      <c r="A61">
        <v>2025</v>
      </c>
      <c r="B61" s="2">
        <f>[8]Hoja1!D95</f>
        <v>45607</v>
      </c>
      <c r="C61" s="2">
        <v>45991</v>
      </c>
      <c r="D61" t="str">
        <f>[8]Hoja1!B95</f>
        <v xml:space="preserve">ESCRITORIO OFIC </v>
      </c>
      <c r="E61" t="str">
        <f>[8]Hoja1!A95</f>
        <v>SP-092</v>
      </c>
      <c r="F61" t="s">
        <v>36</v>
      </c>
      <c r="G61" s="2">
        <f t="shared" si="0"/>
        <v>45607</v>
      </c>
      <c r="H61" s="3">
        <f>[8]Hoja1!M95</f>
        <v>1899</v>
      </c>
      <c r="I61" t="str">
        <f>[8]Hoja1!K95</f>
        <v>CARLOS AUGUSRO</v>
      </c>
    </row>
    <row r="62" spans="1:9">
      <c r="A62">
        <v>2025</v>
      </c>
      <c r="B62" s="2">
        <f>[9]Hoja1!$D$31</f>
        <v>45314</v>
      </c>
      <c r="C62" s="2">
        <v>45688</v>
      </c>
      <c r="D62" t="str">
        <f>[9]Hoja1!$B$31</f>
        <v>IMPRESORA MULTIFUNCIONAL</v>
      </c>
      <c r="E62" t="str">
        <f>[9]Hoja1!$A$31</f>
        <v>SM-030</v>
      </c>
      <c r="F62" t="s">
        <v>36</v>
      </c>
      <c r="G62" s="2">
        <f>[9]Hoja1!$D$31</f>
        <v>45314</v>
      </c>
      <c r="H62" s="3">
        <f>[9]Hoja1!$M$31</f>
        <v>4239</v>
      </c>
      <c r="I62" t="str">
        <f>[9]Hoja1!$K$31</f>
        <v>LIC. CESAR ARTURO VILLANUEVA ESPINOZA</v>
      </c>
    </row>
    <row r="63" spans="1:9">
      <c r="A63">
        <v>2025</v>
      </c>
      <c r="B63" s="2">
        <f>[10]Hoja1!D104</f>
        <v>45394</v>
      </c>
      <c r="C63" s="2">
        <v>45777</v>
      </c>
      <c r="D63" t="str">
        <f>[10]Hoja1!B104</f>
        <v>SILLA SECRETARIAL  CS203 MC</v>
      </c>
      <c r="E63" t="str">
        <f>[10]Hoja1!A104</f>
        <v>TM-099</v>
      </c>
      <c r="F63" t="s">
        <v>36</v>
      </c>
      <c r="G63" s="2">
        <f>[10]Hoja1!D104</f>
        <v>45394</v>
      </c>
      <c r="H63" s="3">
        <f>[10]Hoja1!N104</f>
        <v>1715</v>
      </c>
      <c r="I63" t="str">
        <f>[10]Hoja1!K104</f>
        <v>C. BENITA FLORES</v>
      </c>
    </row>
    <row r="64" spans="1:9">
      <c r="A64">
        <v>2025</v>
      </c>
      <c r="B64" s="2">
        <f>[10]Hoja1!D105</f>
        <v>45395</v>
      </c>
      <c r="C64" s="2">
        <v>45777</v>
      </c>
      <c r="D64" t="str">
        <f>[10]Hoja1!B105</f>
        <v>SILLA SECRETARIAL  CS203 MC</v>
      </c>
      <c r="E64" t="str">
        <f>[10]Hoja1!A105</f>
        <v>TM-100</v>
      </c>
      <c r="F64" t="s">
        <v>36</v>
      </c>
      <c r="G64" s="2">
        <f>[10]Hoja1!D105</f>
        <v>45395</v>
      </c>
      <c r="H64" s="3">
        <f>[10]Hoja1!N105</f>
        <v>1715</v>
      </c>
      <c r="I64" t="str">
        <f>[10]Hoja1!K105</f>
        <v>C. MONICA RÍOS</v>
      </c>
    </row>
    <row r="65" spans="1:9">
      <c r="A65">
        <v>2025</v>
      </c>
      <c r="B65" s="2">
        <f>[10]Hoja1!D106</f>
        <v>45395</v>
      </c>
      <c r="C65" s="2">
        <v>45777</v>
      </c>
      <c r="D65" t="str">
        <f>[10]Hoja1!B106</f>
        <v>SILLA SECRETARIAL  CS203 MC</v>
      </c>
      <c r="E65" t="str">
        <f>[10]Hoja1!A106</f>
        <v>TM-101</v>
      </c>
      <c r="F65" t="s">
        <v>36</v>
      </c>
      <c r="G65" s="2">
        <f>[10]Hoja1!D106</f>
        <v>45395</v>
      </c>
      <c r="H65" s="3">
        <f>[10]Hoja1!N106</f>
        <v>1716</v>
      </c>
      <c r="I65" t="str">
        <f>[10]Hoja1!K106</f>
        <v>C. MONICA RÍOS</v>
      </c>
    </row>
    <row r="66" spans="1:9">
      <c r="A66">
        <v>2025</v>
      </c>
      <c r="B66" s="2">
        <v>45670</v>
      </c>
      <c r="C66" s="2">
        <v>45777</v>
      </c>
      <c r="D66" t="s">
        <v>42</v>
      </c>
      <c r="F66" t="s">
        <v>36</v>
      </c>
      <c r="G66" s="2"/>
      <c r="H66" s="3">
        <v>15802.68</v>
      </c>
      <c r="I66" t="s">
        <v>43</v>
      </c>
    </row>
    <row r="67" spans="1:9">
      <c r="A67">
        <v>2025</v>
      </c>
      <c r="B67" s="2">
        <v>45670</v>
      </c>
      <c r="C67" s="2">
        <v>45777</v>
      </c>
      <c r="D67" t="s">
        <v>42</v>
      </c>
      <c r="F67" t="s">
        <v>36</v>
      </c>
      <c r="G67" s="2"/>
      <c r="H67">
        <v>8154.8</v>
      </c>
      <c r="I67" t="s">
        <v>43</v>
      </c>
    </row>
    <row r="68" spans="1:9">
      <c r="A68">
        <v>2025</v>
      </c>
      <c r="B68" s="2">
        <v>45670</v>
      </c>
      <c r="C68" s="2">
        <v>45777</v>
      </c>
      <c r="D68" t="s">
        <v>42</v>
      </c>
      <c r="F68" t="s">
        <v>36</v>
      </c>
      <c r="G68" s="2"/>
      <c r="H68">
        <v>18838.400000000001</v>
      </c>
      <c r="I68" t="s">
        <v>43</v>
      </c>
    </row>
    <row r="69" spans="1:9">
      <c r="A69">
        <v>2025</v>
      </c>
      <c r="B69" s="2">
        <v>45670</v>
      </c>
      <c r="C69" s="2">
        <v>45777</v>
      </c>
      <c r="D69" t="s">
        <v>44</v>
      </c>
      <c r="F69" t="s">
        <v>36</v>
      </c>
      <c r="H69">
        <v>21685.34</v>
      </c>
      <c r="I69" t="s">
        <v>45</v>
      </c>
    </row>
    <row r="70" spans="1:9">
      <c r="A70">
        <v>2025</v>
      </c>
      <c r="B70" s="2">
        <v>45670</v>
      </c>
      <c r="C70" s="2">
        <v>45777</v>
      </c>
      <c r="D70" t="s">
        <v>46</v>
      </c>
      <c r="F70" t="s">
        <v>36</v>
      </c>
      <c r="H70">
        <v>2060.1</v>
      </c>
      <c r="I70" t="s">
        <v>47</v>
      </c>
    </row>
    <row r="71" spans="1:9">
      <c r="A71">
        <v>2025</v>
      </c>
      <c r="B71" s="2">
        <v>45670</v>
      </c>
      <c r="C71" s="2">
        <v>45777</v>
      </c>
      <c r="D71" t="s">
        <v>48</v>
      </c>
      <c r="F71" t="s">
        <v>36</v>
      </c>
      <c r="H71">
        <v>8652.44</v>
      </c>
      <c r="I71" t="s">
        <v>49</v>
      </c>
    </row>
    <row r="72" spans="1:9">
      <c r="A72">
        <v>2025</v>
      </c>
      <c r="B72" s="2">
        <v>45670</v>
      </c>
      <c r="C72" s="2">
        <v>45777</v>
      </c>
      <c r="D72" t="s">
        <v>50</v>
      </c>
      <c r="F72" t="s">
        <v>36</v>
      </c>
      <c r="H72">
        <v>1800</v>
      </c>
      <c r="I72" t="s">
        <v>51</v>
      </c>
    </row>
    <row r="73" spans="1:9">
      <c r="A73">
        <v>2025</v>
      </c>
      <c r="B73" s="2">
        <v>45670</v>
      </c>
      <c r="C73" s="2">
        <v>45777</v>
      </c>
      <c r="D73" t="s">
        <v>52</v>
      </c>
      <c r="F73" t="s">
        <v>36</v>
      </c>
      <c r="H73">
        <v>7000.01</v>
      </c>
      <c r="I73" t="s">
        <v>53</v>
      </c>
    </row>
    <row r="74" spans="1:9">
      <c r="A74">
        <v>2025</v>
      </c>
      <c r="B74" s="2">
        <v>45670</v>
      </c>
      <c r="C74" s="2">
        <v>45777</v>
      </c>
      <c r="D74" t="s">
        <v>54</v>
      </c>
      <c r="F74" t="s">
        <v>36</v>
      </c>
      <c r="H74">
        <v>8652.44</v>
      </c>
      <c r="I74" t="s">
        <v>43</v>
      </c>
    </row>
    <row r="75" spans="1:9">
      <c r="A75">
        <v>2025</v>
      </c>
      <c r="B75" s="2">
        <v>45670</v>
      </c>
      <c r="C75" s="2">
        <v>45777</v>
      </c>
      <c r="D75" t="s">
        <v>42</v>
      </c>
      <c r="F75" t="s">
        <v>36</v>
      </c>
      <c r="H75">
        <v>10800</v>
      </c>
      <c r="I75" t="s">
        <v>55</v>
      </c>
    </row>
    <row r="76" spans="1:9">
      <c r="A76">
        <v>2025</v>
      </c>
      <c r="B76" s="2">
        <v>45670</v>
      </c>
      <c r="C76" s="2">
        <v>45777</v>
      </c>
      <c r="D76" t="s">
        <v>56</v>
      </c>
      <c r="F76" t="s">
        <v>36</v>
      </c>
      <c r="H76">
        <v>7189.66</v>
      </c>
      <c r="I76" t="s">
        <v>57</v>
      </c>
    </row>
    <row r="77" spans="1:9">
      <c r="A77">
        <v>2025</v>
      </c>
      <c r="B77" s="2">
        <v>45670</v>
      </c>
      <c r="C77" s="2">
        <v>45777</v>
      </c>
      <c r="D77" t="s">
        <v>58</v>
      </c>
      <c r="F77" t="s">
        <v>36</v>
      </c>
      <c r="H77">
        <v>9797.41</v>
      </c>
      <c r="I77" t="s">
        <v>57</v>
      </c>
    </row>
    <row r="78" spans="1:9">
      <c r="A78">
        <v>2025</v>
      </c>
      <c r="B78" s="2">
        <v>45670</v>
      </c>
      <c r="C78" s="2">
        <v>45777</v>
      </c>
      <c r="D78" t="s">
        <v>59</v>
      </c>
      <c r="F78" t="s">
        <v>36</v>
      </c>
      <c r="H78">
        <v>969.83</v>
      </c>
      <c r="I78" t="s">
        <v>57</v>
      </c>
    </row>
    <row r="79" spans="1:9">
      <c r="A79">
        <v>2025</v>
      </c>
      <c r="B79" s="2">
        <v>45670</v>
      </c>
      <c r="C79" s="2">
        <v>45777</v>
      </c>
      <c r="D79" t="s">
        <v>60</v>
      </c>
      <c r="F79" t="s">
        <v>36</v>
      </c>
      <c r="H79">
        <v>5732.76</v>
      </c>
      <c r="I79" t="s">
        <v>57</v>
      </c>
    </row>
    <row r="80" spans="1:9">
      <c r="A80">
        <v>2026</v>
      </c>
      <c r="B80" s="2">
        <v>45992</v>
      </c>
      <c r="C80" s="2">
        <v>46022</v>
      </c>
      <c r="D80" t="s">
        <v>61</v>
      </c>
      <c r="F80" t="s">
        <v>36</v>
      </c>
      <c r="G80" s="2">
        <v>45782</v>
      </c>
      <c r="H80">
        <v>34605.120000000003</v>
      </c>
      <c r="I80" t="s">
        <v>62</v>
      </c>
    </row>
    <row r="81" spans="1:9">
      <c r="A81">
        <v>2026</v>
      </c>
      <c r="B81" s="2">
        <v>45992</v>
      </c>
      <c r="C81" s="2">
        <v>46022</v>
      </c>
      <c r="D81" t="s">
        <v>63</v>
      </c>
      <c r="F81" t="s">
        <v>36</v>
      </c>
      <c r="G81" s="2">
        <v>45853</v>
      </c>
      <c r="H81">
        <v>5998.99</v>
      </c>
      <c r="I81" t="s">
        <v>64</v>
      </c>
    </row>
    <row r="82" spans="1:9">
      <c r="A82">
        <v>2026</v>
      </c>
      <c r="B82" s="2">
        <v>45992</v>
      </c>
      <c r="C82" s="2">
        <v>46022</v>
      </c>
      <c r="D82" t="s">
        <v>65</v>
      </c>
      <c r="F82" t="s">
        <v>36</v>
      </c>
      <c r="G82" s="2">
        <v>45853</v>
      </c>
      <c r="H82">
        <v>4698.99</v>
      </c>
      <c r="I82" t="s">
        <v>66</v>
      </c>
    </row>
    <row r="83" spans="1:9">
      <c r="A83">
        <v>2026</v>
      </c>
      <c r="B83" s="2">
        <v>45992</v>
      </c>
      <c r="C83" s="2">
        <v>46022</v>
      </c>
      <c r="D83" t="s">
        <v>67</v>
      </c>
      <c r="F83" t="s">
        <v>36</v>
      </c>
      <c r="G83" s="8">
        <v>46006</v>
      </c>
      <c r="H83">
        <v>9252.75</v>
      </c>
      <c r="I83" t="s">
        <v>68</v>
      </c>
    </row>
    <row r="84" spans="1:9">
      <c r="A84">
        <v>2026</v>
      </c>
      <c r="B84" s="2">
        <v>45992</v>
      </c>
      <c r="C84" s="2">
        <v>46022</v>
      </c>
      <c r="D84" t="s">
        <v>69</v>
      </c>
      <c r="F84" t="s">
        <v>36</v>
      </c>
      <c r="G84" s="2">
        <v>45805</v>
      </c>
      <c r="H84">
        <v>1450</v>
      </c>
      <c r="I84" t="s">
        <v>70</v>
      </c>
    </row>
    <row r="85" spans="1:9">
      <c r="A85">
        <v>2026</v>
      </c>
      <c r="B85" s="2">
        <v>45992</v>
      </c>
      <c r="C85" s="2">
        <v>46022</v>
      </c>
      <c r="D85" t="s">
        <v>71</v>
      </c>
      <c r="F85" t="s">
        <v>36</v>
      </c>
      <c r="G85" s="2">
        <v>46006</v>
      </c>
      <c r="H85">
        <v>2900</v>
      </c>
      <c r="I85" t="s">
        <v>75</v>
      </c>
    </row>
    <row r="86" spans="1:9">
      <c r="A86">
        <v>2026</v>
      </c>
      <c r="B86" s="2">
        <v>45992</v>
      </c>
      <c r="C86" s="2">
        <v>46022</v>
      </c>
      <c r="D86" t="s">
        <v>72</v>
      </c>
      <c r="F86" t="s">
        <v>36</v>
      </c>
      <c r="G86" s="2">
        <v>45823</v>
      </c>
      <c r="H86">
        <v>9782.2800000000007</v>
      </c>
      <c r="I86" t="s">
        <v>73</v>
      </c>
    </row>
    <row r="87" spans="1:9">
      <c r="A87">
        <v>2026</v>
      </c>
      <c r="B87" s="2">
        <v>45992</v>
      </c>
      <c r="C87" s="2">
        <v>46022</v>
      </c>
      <c r="D87" t="s">
        <v>74</v>
      </c>
      <c r="F87" t="s">
        <v>36</v>
      </c>
      <c r="G87" s="2">
        <v>45853</v>
      </c>
      <c r="H87">
        <v>2159.4</v>
      </c>
      <c r="I87" t="s">
        <v>73</v>
      </c>
    </row>
    <row r="88" spans="1:9">
      <c r="A88">
        <v>2026</v>
      </c>
      <c r="B88" s="2">
        <v>45992</v>
      </c>
      <c r="C88" s="2">
        <v>46022</v>
      </c>
      <c r="D88" t="s">
        <v>74</v>
      </c>
      <c r="F88" t="s">
        <v>36</v>
      </c>
      <c r="G88" s="2">
        <v>45853</v>
      </c>
      <c r="H88">
        <v>2159.4</v>
      </c>
      <c r="I88" t="s">
        <v>77</v>
      </c>
    </row>
    <row r="89" spans="1:9">
      <c r="A89">
        <v>2026</v>
      </c>
      <c r="B89" s="2">
        <v>45992</v>
      </c>
      <c r="C89" s="2">
        <v>46022</v>
      </c>
      <c r="D89" t="s">
        <v>76</v>
      </c>
      <c r="F89" t="s">
        <v>36</v>
      </c>
      <c r="G89" s="2">
        <v>46006</v>
      </c>
      <c r="H89">
        <v>2000</v>
      </c>
      <c r="I89" t="s">
        <v>77</v>
      </c>
    </row>
    <row r="90" spans="1:9">
      <c r="A90">
        <v>2026</v>
      </c>
      <c r="B90" s="2">
        <v>45992</v>
      </c>
      <c r="C90" s="2">
        <v>46022</v>
      </c>
      <c r="D90" t="s">
        <v>78</v>
      </c>
      <c r="F90" t="s">
        <v>36</v>
      </c>
      <c r="G90" s="2">
        <v>45915</v>
      </c>
      <c r="H90">
        <v>7499.99</v>
      </c>
      <c r="I90" t="s">
        <v>77</v>
      </c>
    </row>
    <row r="91" spans="1:9">
      <c r="A91">
        <v>2026</v>
      </c>
      <c r="B91" s="2">
        <v>45992</v>
      </c>
      <c r="C91" s="2">
        <v>46022</v>
      </c>
      <c r="D91" t="s">
        <v>79</v>
      </c>
      <c r="F91" t="s">
        <v>36</v>
      </c>
      <c r="G91" s="2">
        <v>45915</v>
      </c>
      <c r="H91">
        <v>5411.59</v>
      </c>
      <c r="I91" t="s">
        <v>77</v>
      </c>
    </row>
    <row r="92" spans="1:9">
      <c r="A92">
        <v>2026</v>
      </c>
      <c r="B92" s="2">
        <v>45992</v>
      </c>
      <c r="C92" s="2">
        <v>46022</v>
      </c>
      <c r="D92" t="s">
        <v>80</v>
      </c>
      <c r="F92" t="s">
        <v>36</v>
      </c>
      <c r="G92" s="2">
        <v>45890</v>
      </c>
      <c r="H92">
        <v>7789.98</v>
      </c>
      <c r="I92" t="s">
        <v>77</v>
      </c>
    </row>
    <row r="93" spans="1:9">
      <c r="A93">
        <v>2026</v>
      </c>
      <c r="B93" s="2">
        <v>45992</v>
      </c>
      <c r="C93" s="2">
        <v>46022</v>
      </c>
      <c r="D93" t="s">
        <v>59</v>
      </c>
      <c r="F93" t="s">
        <v>36</v>
      </c>
      <c r="G93" s="2">
        <v>45890</v>
      </c>
      <c r="H93">
        <v>1125</v>
      </c>
      <c r="I93" t="s">
        <v>82</v>
      </c>
    </row>
    <row r="94" spans="1:9">
      <c r="A94">
        <v>2026</v>
      </c>
      <c r="B94" s="2">
        <v>45992</v>
      </c>
      <c r="C94" s="2">
        <v>46022</v>
      </c>
      <c r="D94" t="s">
        <v>81</v>
      </c>
      <c r="F94" t="s">
        <v>36</v>
      </c>
      <c r="G94" s="2">
        <v>45890</v>
      </c>
      <c r="H94">
        <v>1649.99</v>
      </c>
      <c r="I94" t="s">
        <v>77</v>
      </c>
    </row>
    <row r="95" spans="1:9">
      <c r="A95">
        <v>2026</v>
      </c>
      <c r="B95" s="2">
        <v>45992</v>
      </c>
      <c r="C95" s="2">
        <v>46022</v>
      </c>
      <c r="D95" t="s">
        <v>83</v>
      </c>
      <c r="F95" t="s">
        <v>36</v>
      </c>
      <c r="G95" s="2">
        <v>45917</v>
      </c>
      <c r="H95">
        <v>5142</v>
      </c>
      <c r="I95" t="s">
        <v>62</v>
      </c>
    </row>
    <row r="96" spans="1:9">
      <c r="A96">
        <v>2026</v>
      </c>
      <c r="B96" s="2">
        <v>45992</v>
      </c>
      <c r="C96" s="2">
        <v>46022</v>
      </c>
      <c r="D96" t="s">
        <v>84</v>
      </c>
      <c r="F96" t="s">
        <v>36</v>
      </c>
      <c r="G96" s="2">
        <v>45866</v>
      </c>
      <c r="H96">
        <v>9934.24</v>
      </c>
      <c r="I96" t="s">
        <v>62</v>
      </c>
    </row>
    <row r="97" spans="1:9">
      <c r="A97">
        <v>2026</v>
      </c>
      <c r="B97" s="2">
        <v>45992</v>
      </c>
      <c r="C97" s="2">
        <v>46022</v>
      </c>
      <c r="D97" t="s">
        <v>85</v>
      </c>
      <c r="F97" t="s">
        <v>36</v>
      </c>
      <c r="G97" s="2">
        <v>45845</v>
      </c>
      <c r="H97">
        <v>49000</v>
      </c>
      <c r="I97" t="s">
        <v>62</v>
      </c>
    </row>
    <row r="98" spans="1:9">
      <c r="A98">
        <v>2026</v>
      </c>
      <c r="B98" s="2">
        <v>45992</v>
      </c>
      <c r="C98" s="2">
        <v>46022</v>
      </c>
      <c r="D98" t="s">
        <v>86</v>
      </c>
      <c r="F98" t="s">
        <v>36</v>
      </c>
      <c r="G98" s="2">
        <v>45855</v>
      </c>
      <c r="H98">
        <v>3950</v>
      </c>
      <c r="I98" t="s">
        <v>62</v>
      </c>
    </row>
    <row r="99" spans="1:9">
      <c r="A99">
        <v>2026</v>
      </c>
      <c r="B99" s="2">
        <v>45992</v>
      </c>
      <c r="C99" s="2">
        <v>46022</v>
      </c>
      <c r="D99" t="s">
        <v>87</v>
      </c>
      <c r="F99" t="s">
        <v>36</v>
      </c>
      <c r="G99" s="2">
        <v>45842</v>
      </c>
      <c r="H99">
        <v>4100</v>
      </c>
      <c r="I99" t="s">
        <v>88</v>
      </c>
    </row>
    <row r="100" spans="1:9">
      <c r="A100">
        <v>2026</v>
      </c>
      <c r="B100" s="2">
        <v>45992</v>
      </c>
      <c r="C100" s="2">
        <v>46022</v>
      </c>
      <c r="D100" t="s">
        <v>89</v>
      </c>
      <c r="F100" t="s">
        <v>36</v>
      </c>
      <c r="G100" s="2">
        <v>45869</v>
      </c>
      <c r="H100">
        <v>17075.2</v>
      </c>
      <c r="I100" t="s">
        <v>88</v>
      </c>
    </row>
    <row r="101" spans="1:9">
      <c r="A101">
        <v>2026</v>
      </c>
      <c r="B101" s="2">
        <v>45992</v>
      </c>
      <c r="C101" s="2">
        <v>46022</v>
      </c>
      <c r="D101" t="s">
        <v>90</v>
      </c>
      <c r="F101" t="s">
        <v>36</v>
      </c>
      <c r="G101" s="2">
        <v>45839</v>
      </c>
      <c r="H101">
        <v>8495.84</v>
      </c>
      <c r="I101" t="s">
        <v>91</v>
      </c>
    </row>
    <row r="102" spans="1:9">
      <c r="A102">
        <v>2026</v>
      </c>
      <c r="B102" s="2">
        <v>45992</v>
      </c>
      <c r="C102" s="2">
        <v>46022</v>
      </c>
      <c r="D102" t="s">
        <v>92</v>
      </c>
      <c r="F102" t="s">
        <v>36</v>
      </c>
      <c r="G102" s="2">
        <v>45839</v>
      </c>
      <c r="H102">
        <v>1682</v>
      </c>
      <c r="I102" t="s">
        <v>91</v>
      </c>
    </row>
    <row r="103" spans="1:9">
      <c r="A103">
        <v>2026</v>
      </c>
      <c r="B103" s="2">
        <v>45992</v>
      </c>
      <c r="C103" s="2">
        <v>46022</v>
      </c>
      <c r="D103" t="s">
        <v>93</v>
      </c>
      <c r="F103" t="s">
        <v>36</v>
      </c>
      <c r="G103" s="2">
        <v>45846</v>
      </c>
      <c r="H103">
        <v>62637.68</v>
      </c>
      <c r="I103" t="s">
        <v>94</v>
      </c>
    </row>
    <row r="104" spans="1:9">
      <c r="A104">
        <v>2026</v>
      </c>
      <c r="B104" s="2">
        <v>45992</v>
      </c>
      <c r="C104" s="2">
        <v>46022</v>
      </c>
      <c r="D104" t="s">
        <v>95</v>
      </c>
      <c r="F104" t="s">
        <v>36</v>
      </c>
      <c r="G104" s="2">
        <v>45917</v>
      </c>
      <c r="H104">
        <v>3300</v>
      </c>
      <c r="I104" t="s">
        <v>96</v>
      </c>
    </row>
    <row r="105" spans="1:9">
      <c r="A105">
        <v>2026</v>
      </c>
      <c r="B105" s="2">
        <v>45992</v>
      </c>
      <c r="C105" s="2">
        <v>46022</v>
      </c>
      <c r="D105" t="s">
        <v>90</v>
      </c>
      <c r="F105" t="s">
        <v>36</v>
      </c>
      <c r="G105" s="2">
        <v>45860</v>
      </c>
      <c r="H105">
        <v>8696.52</v>
      </c>
      <c r="I105" t="s">
        <v>57</v>
      </c>
    </row>
    <row r="106" spans="1:9">
      <c r="A106">
        <v>2026</v>
      </c>
      <c r="B106" s="2">
        <v>45992</v>
      </c>
      <c r="C106" s="2">
        <v>46022</v>
      </c>
      <c r="D106" t="s">
        <v>97</v>
      </c>
      <c r="F106" t="s">
        <v>36</v>
      </c>
      <c r="G106" s="2">
        <v>45890</v>
      </c>
      <c r="H106">
        <v>1900</v>
      </c>
      <c r="I106" t="s">
        <v>57</v>
      </c>
    </row>
    <row r="107" spans="1:9">
      <c r="A107">
        <v>2026</v>
      </c>
      <c r="B107" s="2">
        <v>45992</v>
      </c>
      <c r="C107" s="2">
        <v>46022</v>
      </c>
      <c r="D107" t="s">
        <v>98</v>
      </c>
      <c r="F107" t="s">
        <v>36</v>
      </c>
      <c r="G107" s="2">
        <v>45825</v>
      </c>
      <c r="H107">
        <v>8340</v>
      </c>
      <c r="I107" t="s">
        <v>99</v>
      </c>
    </row>
    <row r="108" spans="1:9">
      <c r="A108">
        <v>2026</v>
      </c>
      <c r="B108" s="2">
        <v>45992</v>
      </c>
      <c r="C108" s="2">
        <v>46022</v>
      </c>
      <c r="D108" t="s">
        <v>100</v>
      </c>
      <c r="F108" t="s">
        <v>36</v>
      </c>
      <c r="G108" s="2">
        <v>45825</v>
      </c>
      <c r="H108">
        <v>1750</v>
      </c>
      <c r="I108" t="s">
        <v>101</v>
      </c>
    </row>
    <row r="109" spans="1:9" ht="14.25" customHeight="1">
      <c r="A109" s="2"/>
    </row>
    <row r="110" spans="1:9">
      <c r="A110" s="2"/>
      <c r="F110" t="s">
        <v>102</v>
      </c>
    </row>
    <row r="111" spans="1:9">
      <c r="A111" s="2"/>
    </row>
    <row r="112" spans="1:9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Josefina Flores Hernández</cp:lastModifiedBy>
  <dcterms:created xsi:type="dcterms:W3CDTF">2024-03-21T19:04:00Z</dcterms:created>
  <dcterms:modified xsi:type="dcterms:W3CDTF">2026-06-09T18:48:37Z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ED26165509D64CF286C765F61066FC24_12</vt:lpwstr>
  </property>
  <property fmtid="{D5CDD505-2E9C-101B-9397-08002B2CF9AE}" pid="3" name="KSOProductBuildVer">
    <vt:lpwstr>2058-12.2.0.23155</vt:lpwstr>
  </property>
</Properties>
</file>