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MARZO\84 XIV GASTOS POR CONCEPTO VIATICOS\"/>
    </mc:Choice>
  </mc:AlternateContent>
  <xr:revisionPtr revIDLastSave="0" documentId="13_ncr:1_{AE05C5A4-A4BB-4D07-921D-C982E85E8A5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6" l="1"/>
  <c r="AB50" i="1"/>
  <c r="D45" i="6"/>
  <c r="AB49" i="1"/>
  <c r="D41" i="6"/>
  <c r="AB45" i="1"/>
  <c r="D40" i="6"/>
  <c r="AB44" i="1"/>
  <c r="D39" i="6"/>
  <c r="AB43" i="1"/>
  <c r="D38" i="6"/>
  <c r="AB42" i="1"/>
  <c r="D37" i="6"/>
  <c r="AB41" i="1"/>
  <c r="D35" i="6"/>
  <c r="AB39" i="1"/>
  <c r="D34" i="6"/>
  <c r="AB38" i="1"/>
  <c r="D31" i="6"/>
  <c r="AB35" i="1"/>
  <c r="AB34" i="1"/>
  <c r="D30" i="6"/>
  <c r="D29" i="6"/>
  <c r="AB33" i="1"/>
  <c r="D28" i="6"/>
  <c r="AB32" i="1"/>
  <c r="D26" i="6"/>
  <c r="AB30" i="1"/>
  <c r="AB29" i="1"/>
  <c r="D25" i="6"/>
  <c r="AB28" i="1"/>
  <c r="D23" i="6"/>
  <c r="AB27" i="1"/>
  <c r="D22" i="6"/>
  <c r="AB26" i="1"/>
  <c r="D21" i="6"/>
  <c r="AB25" i="1"/>
  <c r="D19" i="6"/>
  <c r="AB23" i="1"/>
  <c r="D13" i="6"/>
  <c r="AB17" i="1"/>
  <c r="D18" i="6"/>
  <c r="AB22" i="1"/>
  <c r="D11" i="6"/>
  <c r="AB15" i="1"/>
  <c r="D10" i="6"/>
  <c r="D7" i="6"/>
  <c r="AB11" i="1"/>
  <c r="D4" i="6"/>
  <c r="AB8" i="1"/>
</calcChain>
</file>

<file path=xl/sharedStrings.xml><?xml version="1.0" encoding="utf-8"?>
<sst xmlns="http://schemas.openxmlformats.org/spreadsheetml/2006/main" count="1217" uniqueCount="384">
  <si>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</si>
  <si>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</si>
  <si>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</si>
  <si>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</si>
  <si>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</si>
  <si>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</si>
  <si>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</si>
  <si>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</si>
  <si>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</si>
  <si>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</si>
  <si>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</si>
  <si>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</si>
  <si>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</si>
  <si>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</si>
  <si>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</si>
  <si>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</si>
  <si>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</si>
  <si>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</si>
  <si>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</si>
  <si>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</si>
  <si>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</si>
  <si>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</si>
  <si>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</si>
  <si>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</si>
  <si>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</si>
  <si>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</si>
  <si>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</si>
  <si>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</si>
  <si>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</si>
  <si>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</si>
  <si>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</si>
  <si>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</si>
  <si>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</si>
  <si>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</si>
  <si>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</si>
  <si>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</si>
  <si>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</si>
  <si>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</si>
  <si>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</si>
  <si>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</si>
  <si>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</si>
  <si>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</si>
  <si>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</si>
  <si>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</si>
  <si>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</si>
  <si>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</si>
  <si>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</si>
  <si>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</si>
  <si>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</si>
  <si>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</si>
  <si>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</si>
  <si>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</si>
  <si>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</si>
  <si>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</si>
  <si>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</si>
  <si>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</si>
  <si>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</si>
  <si>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</si>
  <si>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</si>
  <si>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</si>
  <si>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</si>
  <si>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</si>
  <si>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</si>
  <si>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</si>
  <si>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</si>
  <si>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</si>
  <si>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</si>
  <si>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</si>
  <si>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</si>
  <si>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</si>
  <si>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</si>
  <si>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</si>
  <si>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</si>
  <si>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</si>
  <si>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</si>
  <si>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</si>
  <si>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</si>
  <si>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</si>
  <si>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</si>
  <si>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</si>
  <si>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</si>
  <si>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</si>
  <si>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</si>
  <si>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</si>
  <si>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</si>
  <si>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</si>
  <si>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</si>
  <si>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</si>
  <si>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</si>
  <si>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</si>
  <si>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</si>
  <si>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</si>
  <si>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</si>
  <si>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</si>
  <si>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</si>
  <si>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</si>
  <si>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</si>
  <si>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</si>
  <si>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</si>
  <si>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</si>
  <si>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</si>
  <si>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</si>
  <si>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</si>
  <si>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</si>
  <si>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</si>
  <si>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</si>
  <si>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</si>
  <si>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</si>
  <si>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</si>
  <si>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</si>
  <si>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</si>
  <si>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</si>
  <si>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</si>
  <si>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</si>
  <si>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</si>
  <si>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</si>
  <si>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</si>
  <si>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MEXICO </t>
  </si>
  <si>
    <t xml:space="preserve">SAN LUIS POTOSI </t>
  </si>
  <si>
    <t>EL NARANJO</t>
  </si>
  <si>
    <t xml:space="preserve">TESORERIA </t>
  </si>
  <si>
    <t>HIPERVINCULO 1</t>
  </si>
  <si>
    <t xml:space="preserve">SMDIF </t>
  </si>
  <si>
    <t xml:space="preserve">GUERRERO </t>
  </si>
  <si>
    <t>CIUDAD VALLES, S.L.P.</t>
  </si>
  <si>
    <t>CIUDAD VALLES, S.L.P</t>
  </si>
  <si>
    <t>HIPERVINCULO 2</t>
  </si>
  <si>
    <t xml:space="preserve">CHOFER SMDIF </t>
  </si>
  <si>
    <t xml:space="preserve">MARIO ALBERTO </t>
  </si>
  <si>
    <t xml:space="preserve">GARCIA </t>
  </si>
  <si>
    <t xml:space="preserve">RIVERA </t>
  </si>
  <si>
    <t xml:space="preserve">DIRECTOR DESARROLLO AGROPECUARIO </t>
  </si>
  <si>
    <t xml:space="preserve">DESARROLLO AGROPECUARIO </t>
  </si>
  <si>
    <t xml:space="preserve">ADALBERTO </t>
  </si>
  <si>
    <t xml:space="preserve">CASTILLO </t>
  </si>
  <si>
    <t xml:space="preserve">ROJAS </t>
  </si>
  <si>
    <t>Colocar el ID de los registros de la Tabla_549577</t>
  </si>
  <si>
    <t xml:space="preserve">HERNANDEZ </t>
  </si>
  <si>
    <t xml:space="preserve">MEDRANO </t>
  </si>
  <si>
    <t xml:space="preserve">REGISTRO CIVIL </t>
  </si>
  <si>
    <t xml:space="preserve">OLGUIN </t>
  </si>
  <si>
    <t xml:space="preserve">SINDICO MUNICIPAL </t>
  </si>
  <si>
    <t xml:space="preserve">MUÑOZ </t>
  </si>
  <si>
    <t>HIPERVINCULO 3</t>
  </si>
  <si>
    <t>HIPERVINCULO 4</t>
  </si>
  <si>
    <t>HIPERVINCULO 5</t>
  </si>
  <si>
    <t>HIPERVINCULO 6</t>
  </si>
  <si>
    <t>HIPERVINCULO 7</t>
  </si>
  <si>
    <t>HIPERVINCULO 8</t>
  </si>
  <si>
    <t>HIPERVINCULO 9</t>
  </si>
  <si>
    <t>HIPERVINCULO 10</t>
  </si>
  <si>
    <t>HIPERVINCULO 11</t>
  </si>
  <si>
    <t>HIPERVINCULO 12</t>
  </si>
  <si>
    <t>HIPERVINCULO 13</t>
  </si>
  <si>
    <t xml:space="preserve">OFICIAL DE REGISTRO CIVIL </t>
  </si>
  <si>
    <t xml:space="preserve">ELIZABETH </t>
  </si>
  <si>
    <t>PAZ</t>
  </si>
  <si>
    <t>ICAT</t>
  </si>
  <si>
    <t xml:space="preserve">DIRECTORA ICAT </t>
  </si>
  <si>
    <t xml:space="preserve">MARTINEZ </t>
  </si>
  <si>
    <t xml:space="preserve">SAN FRANCISCA </t>
  </si>
  <si>
    <t>CIUDAD DEL MAIZ, S.L.P</t>
  </si>
  <si>
    <t xml:space="preserve">ASESOR Y REPRESENTANTE JURIDICO </t>
  </si>
  <si>
    <t xml:space="preserve">CESAR ARTURO </t>
  </si>
  <si>
    <t xml:space="preserve">VILLANUEVA </t>
  </si>
  <si>
    <t xml:space="preserve">ESPINOZA </t>
  </si>
  <si>
    <t xml:space="preserve">SECRETARIA GENERAL </t>
  </si>
  <si>
    <t xml:space="preserve">CONTRALORIA </t>
  </si>
  <si>
    <t xml:space="preserve">CONTRALOR </t>
  </si>
  <si>
    <t xml:space="preserve">CRISTHIAN </t>
  </si>
  <si>
    <t>VALDEZ</t>
  </si>
  <si>
    <t xml:space="preserve">JOSE MARIA </t>
  </si>
  <si>
    <t xml:space="preserve">RANGEL </t>
  </si>
  <si>
    <t xml:space="preserve">ESCOBAR </t>
  </si>
  <si>
    <t>8270-1101-A1003-PM008-3721-1/8270-1101-A1003-PM008-3721-1/8270-1101-A1003-PM008-3751-1</t>
  </si>
  <si>
    <t xml:space="preserve">ALDO </t>
  </si>
  <si>
    <t xml:space="preserve">AUXILIAR DE CODESOL </t>
  </si>
  <si>
    <t xml:space="preserve">COORDINACION DE DESARROLLO SOCIAL </t>
  </si>
  <si>
    <t xml:space="preserve">H. AYUNTAMIENTO </t>
  </si>
  <si>
    <t xml:space="preserve">JUAN RAMON </t>
  </si>
  <si>
    <t xml:space="preserve">ALTAMIRA, TAMAULIPAS </t>
  </si>
  <si>
    <t>8270-1101-A1003-PM008-3751-1</t>
  </si>
  <si>
    <t xml:space="preserve">INGENIERO PROYECTISTA </t>
  </si>
  <si>
    <t xml:space="preserve">TITO </t>
  </si>
  <si>
    <t>CAMPOS</t>
  </si>
  <si>
    <t xml:space="preserve">RICARDO </t>
  </si>
  <si>
    <t xml:space="preserve">PRESIDENTE MUNICIPAL </t>
  </si>
  <si>
    <t xml:space="preserve">RAFAEL </t>
  </si>
  <si>
    <t xml:space="preserve">OLVERA </t>
  </si>
  <si>
    <t xml:space="preserve">TORRES </t>
  </si>
  <si>
    <t>HIPERVINCULO 14</t>
  </si>
  <si>
    <t>HIPERVINCULO 15</t>
  </si>
  <si>
    <t>HIPERVINCULO 16</t>
  </si>
  <si>
    <t>HIPERVINCULO 17</t>
  </si>
  <si>
    <t>HIPERVINCULO 18</t>
  </si>
  <si>
    <t>HIPERVINCULO 19</t>
  </si>
  <si>
    <t>HIPERVINCULO 20</t>
  </si>
  <si>
    <t>HIPERVINCULO 21</t>
  </si>
  <si>
    <t>HIPERVINCULO 22</t>
  </si>
  <si>
    <t>SOLICITAR RENOVACION DEL CONTRATO DE COMODATO N° OM/CC-019/2019</t>
  </si>
  <si>
    <t>8270-1101-A1003-PM006-3751-1/8270-1101-A1003-PM006-3751-1/8270-1101-A1003-PM006-3721-1/8270-1101-A1003-PM006-3721-1/8270-1101-A1003-PM006-3721-1/8270-1101-A1003-PM006-3721-1/8270-1101-A1003-PM006-3721-1</t>
  </si>
  <si>
    <t>ENTREGAR ACTA CONSTITUTIVA EN LA NOTARIA N°2</t>
  </si>
  <si>
    <t xml:space="preserve">8270-1101-A1003-PM006-3751-1 </t>
  </si>
  <si>
    <t>ACUDIR CON ASESOR</t>
  </si>
  <si>
    <t xml:space="preserve">CIUDAD MANTE, TAMAULIPAS </t>
  </si>
  <si>
    <t>8270-1101-A1003-PM006-3751-1</t>
  </si>
  <si>
    <t xml:space="preserve">ACUDIR A HOSPITAL CENTRAL DE SAN LUIS POTOSI </t>
  </si>
  <si>
    <t>8270-1101-A1003-PM008-3751-1/8270-1101-A1003-PM008-3721-1/8270-1101-A1003-PM008-3721-1/8270-1101-A1003-PM008-3721-1</t>
  </si>
  <si>
    <t xml:space="preserve">DIRECTORA INSTANCIA DE LA MUJER </t>
  </si>
  <si>
    <t xml:space="preserve">INSTANCIA DE LA MUJER </t>
  </si>
  <si>
    <t xml:space="preserve">DIANEL KARELY </t>
  </si>
  <si>
    <t xml:space="preserve">TOMA DE PROTESTA </t>
  </si>
  <si>
    <t>8270-1101-A1003-PM015-3751-1</t>
  </si>
  <si>
    <t xml:space="preserve">RECOGER PAPELERIA DE DESAYUNOS ESCOLARES </t>
  </si>
  <si>
    <t xml:space="preserve">8270-1101-A1003-PM008-3751-1 </t>
  </si>
  <si>
    <t xml:space="preserve">TRASLADO DE PACIENTE , VICTORIA DE LA CRUZ BALDERAS AL HOSPITAL GENERAL DE SAN LUIS POTOSI, EN EL AREA DE GINECOLOGIA </t>
  </si>
  <si>
    <t xml:space="preserve">SUB COORDINADOR DE DESARROLLO SOCIAL </t>
  </si>
  <si>
    <t xml:space="preserve">JOSE ANTONIO </t>
  </si>
  <si>
    <t xml:space="preserve">RODRIGUEZ </t>
  </si>
  <si>
    <t xml:space="preserve">GAMEZ </t>
  </si>
  <si>
    <t>CAPACITACION DE SEGURIDAD PUBLICA</t>
  </si>
  <si>
    <t>8270-1101-A1003-PM005-3751-1/8270-1101-A1003-PM005-3751-1</t>
  </si>
  <si>
    <t>CONTANDOR DE CATASTRO</t>
  </si>
  <si>
    <t>CATASTRO</t>
  </si>
  <si>
    <t>HECTOR EMILIO</t>
  </si>
  <si>
    <t>INSTITUTO REGISTRAL Y CATASTRAL</t>
  </si>
  <si>
    <t>8270-1101-A1003-PM010-3721-1/8270-1101-A1003-PM010-3721-1/8270-1101-A1003-PM010-3721-1/8270-1101-A1003-PM010-3721-1/8270-1101-A1003-PM010-3721-1/8270-1101-A1003-PM010-3721-1/8270-1101-A1003-PM010-3751-1</t>
  </si>
  <si>
    <t>ACUDIR AL TECA DE SAN LUIS POTOSI</t>
  </si>
  <si>
    <t>ACUDIR A LA NOTARIA PUBLICA N°16</t>
  </si>
  <si>
    <t>8270-1101-A1003-PM003-3721-1</t>
  </si>
  <si>
    <t xml:space="preserve">ACUDIR A COORDINACION DIF ESTATAL, PARA HACER ENTREGA DE PAPELERIA </t>
  </si>
  <si>
    <t xml:space="preserve">8270-1101-A1003-PM005-3751-1 </t>
  </si>
  <si>
    <t xml:space="preserve">TANIA GUADALUPE </t>
  </si>
  <si>
    <t>MORENO</t>
  </si>
  <si>
    <t xml:space="preserve">RAMIREZ </t>
  </si>
  <si>
    <t xml:space="preserve">ENTREGAR DOCUMENTOS A SEDESORE, SOLICITAR FIRMA ELECTRONICA PARA REQUISITO EN EL DEPARTAMENTO </t>
  </si>
  <si>
    <t xml:space="preserve">RECOGER CONSTANCIAS DE CURSOS </t>
  </si>
  <si>
    <t>8270-1101-A1003-PM026-3751-</t>
  </si>
  <si>
    <t xml:space="preserve">TESORERA MUNICIPAL </t>
  </si>
  <si>
    <t xml:space="preserve">ANA PATRICIA </t>
  </si>
  <si>
    <t xml:space="preserve">ONTIVEROS </t>
  </si>
  <si>
    <t>ENTREGA DE CUENTA PUBLICA 2025, ANTE EL CONGRESO  Y AL IFSE</t>
  </si>
  <si>
    <t>8270-1101-A1003-PM004-3721-1/8270-1101-A1003-PM004-3721-1/8270-1101-A1003-PM004-3721-1/8270-1101-A1003-PM004-3721-1/8270-1101-A1003-PM004-3751-1/8270-1101-A1003-PM004-3751-1/8270-1101-A1003-PM004-3751-1/8270-1101-A1003-PM004-3791-1</t>
  </si>
  <si>
    <t>8270-1101-A1003-PM003-3721-1/8270-1101-A1003-PM003-3721-1/8270-1101-A1003-PM003-3721-1/8270-1101-A1003-PM003-3721-1/8270-1101-A1003-PM003-3721-1/8270-1101-A1003-PM003-3721-1/8270-1101-A1003-PM003-3721-1/8270-1101-A1003-PM003-3791-1</t>
  </si>
  <si>
    <t>ENTREGAR DOCUMENTACION PARA NOMBRAR ENLACE EN LA AUDITORIA SUPERIOR DE LA FEDERACION</t>
  </si>
  <si>
    <t xml:space="preserve">CD. DE MEXICO </t>
  </si>
  <si>
    <t>8270-1101-A1003-PM007-3721-1/8270-1101-A1003-PM007-3721-1/8270-1101-A1003-PM007-3721-1/8270-1101-A1003-PM007-3721-1/8270-1101-A1003-PM007-3721-1/8270-1101-A1003-PM007-3721-1/8270-1101-A1003-PM007-3721-1/8270-1101-A1003-PM007-3721-1/8270-1101-A1003-PM007-3721-1/8270-1101-A1003-PM007-3721-1/8270-1101-A1003-PM007-3721-1/8270-1101-A1003-PM007-3721-1/8270-1101-A1003-PM007-3751-1/8270-1101-A1003-PM007-3751-1/8270-1101-A1003-PM007-3751-1</t>
  </si>
  <si>
    <t xml:space="preserve">DIRECTORA DE CULTURA </t>
  </si>
  <si>
    <t xml:space="preserve">DIRECTORA CULTURA </t>
  </si>
  <si>
    <t xml:space="preserve">CULTURA </t>
  </si>
  <si>
    <t xml:space="preserve">CAROLINA </t>
  </si>
  <si>
    <t xml:space="preserve">PAZ </t>
  </si>
  <si>
    <t>ACUDIR A LA CD. MEXICO, MUESTRA CULTURAL EN EL SENADO DE EL ESTADO DE S.L.P</t>
  </si>
  <si>
    <t>8270-1101-A1003-PM018-1</t>
  </si>
  <si>
    <t xml:space="preserve">TRASLADO DE LOS PACIENTES: DYLAN YADIER VEGA O. A RECIBIR TERAPIA DE REHABILITACION AL CRI DE ALTAMIRA </t>
  </si>
  <si>
    <t>8270-1101-A1003-PM008-3751-1/8270-1101-A1003-PM008-3751-1/8270-1101-A1003-PM008-3751-1</t>
  </si>
  <si>
    <t xml:space="preserve">ACUDIR AL JUZGADO SEGUNDO DE DISTRITO, PARA ENTREGAR INFORME PREVIO </t>
  </si>
  <si>
    <t>8270-1101-A1003-PM006-3721-1/8270-1101-A1003-PM006-3721-1/8270-1101-A1003-PM006-3721-1/8270-1101-A1003-PM006-3721-1/8270-1101-A1003-PM006-3721-1</t>
  </si>
  <si>
    <t xml:space="preserve">REUNION DE CONAGUA </t>
  </si>
  <si>
    <t xml:space="preserve">8270-1101-A1003-PM003-3721-1/8270-1101-A1003-PM003-3721-1 </t>
  </si>
  <si>
    <t xml:space="preserve">TRASLADO DE PERSONAS: YAJAIRA IBETH DUEÑEZ Y ROSA ELIA MONTOYA, A LA SECRETARIA DEL BIENESTAR </t>
  </si>
  <si>
    <t xml:space="preserve">RECOGER PACIENTES DEL CREE EN ALTAMIRA </t>
  </si>
  <si>
    <t>8270-1101-A1003-PM008-3751/8270-1101-A1003-PM008-3751/8270-1101-A1003-PM008-3751</t>
  </si>
  <si>
    <t xml:space="preserve">AUXILIAR DE PRESIDENCIA </t>
  </si>
  <si>
    <t xml:space="preserve">PRESIDENCIA </t>
  </si>
  <si>
    <t xml:space="preserve">ANTONIO DE JESUS </t>
  </si>
  <si>
    <t xml:space="preserve">ISAIAS </t>
  </si>
  <si>
    <t>ENTREGA DE INFORME MENSUAL DE CARTILLAS DE SERVICIO MILITAR</t>
  </si>
  <si>
    <t>8270-1101-A1003-PM001-3751-1/8270-1101-A1003-PM001-3751-1/8270-1101-A1003-PM001-3721-1/8270-1101-A1003-PM001-3721-1</t>
  </si>
  <si>
    <t xml:space="preserve">ENTREGA DE MANIQUIS DEL CURSO DE PRIMEROS AUXILIOS, DOCUMENTACION, CURRICULUM VITAE, DE NUEVOS INSTRUCTORES </t>
  </si>
  <si>
    <t xml:space="preserve">ENTREGAR DOCUMENTACION EN EL INSTITUTO DE REGULARIZACION Y VIVIENDA SOCIAL </t>
  </si>
  <si>
    <t>8270-1101-A1003-PM011-3751-1/8270-1101-A1003-PM011-3751-1</t>
  </si>
  <si>
    <t>ENTREGA DE CONVENIO A LA SEDARH SOBRE CONSTRUCCION DE BORDOS.</t>
  </si>
  <si>
    <t>8270-1101-A1003-PM021-3721-1/8270-1101-A1003-PM021-3751-1</t>
  </si>
  <si>
    <t xml:space="preserve">ASESOR JURIDICO </t>
  </si>
  <si>
    <t xml:space="preserve">CARLOS AGUSTO </t>
  </si>
  <si>
    <t xml:space="preserve">SERRANO </t>
  </si>
  <si>
    <t>GARCIA</t>
  </si>
  <si>
    <t xml:space="preserve">ACUDIR A LA FISCALIA GENERAL DEL ESTADO A REALIZAE UNA EVALUACION CON PELITO DE PSICOLOGIA A UNA MENOR DE EDAD </t>
  </si>
  <si>
    <t>ACUDIR AL SENADO DE LA REPUBLICA, A LA MUESTRA CULTURAL DEL ESTADO DE S.L.P</t>
  </si>
  <si>
    <t>8270-1101-A1003-PM003-3751-1/8270-1101-A1003-PM003-3751-1/8270-1101-A1003-PM003-3721-1/8270-1101-A1003-PM003-3721-1/8270-1101-A1003-PM003-3791-1</t>
  </si>
  <si>
    <t xml:space="preserve">ASISTIR A S.L.P A REUNION, MESA DE SEGURIDAD CON EL GOBERNADOR </t>
  </si>
  <si>
    <t>8270-1101-A1003-PM003-9791-1</t>
  </si>
  <si>
    <t xml:space="preserve">ACUDIR A REALIZAR COTIZACIONES SOBRE EQUIPOS PARA INCENDIOS </t>
  </si>
  <si>
    <t xml:space="preserve">TAMPICO, TAMAULIPAS </t>
  </si>
  <si>
    <t xml:space="preserve">8270-1101-A1003-PM003-3751-1 </t>
  </si>
  <si>
    <t>RECOGER CONTRATOS DE COMODATO, EN LA OFICIALIA MAYOR DEL ESTADO SAN LUIS POTOSI</t>
  </si>
  <si>
    <t xml:space="preserve">8270-1101-A1003-PM006-3751-1/8270-1101-A1003-PM006-3751-1/8270-1101-A1003-PM006-3751-1/8270-1101-A1003-PM006-3721-1/8270-1101-A1003-PM006-3721-1/8270-1101-A1003-PM006-3721-1/8270-1101-A1003-PM006-3721-1 </t>
  </si>
  <si>
    <t>ENTREGAR INFORMACION PREELIMINAR EN ISESE</t>
  </si>
  <si>
    <t>8270-1101-1101-A1003-PM004-3721-1/8270-1101-1101-A1003-PM004-3721-1/8270-1101-1101-A1003-PM004-3721-1/8270-1101-A1003-PM004-3751-1/8270-1101-A1003-PM004-3751-1</t>
  </si>
  <si>
    <t xml:space="preserve">TRASLADAR DONADORES DE SANGRE A HOSPITAL GENERAL </t>
  </si>
  <si>
    <t xml:space="preserve">ACUDIR A OFICINAS DE SEDESORE </t>
  </si>
  <si>
    <t xml:space="preserve">8270-1101-A1003-PM008-3751-1/8270-1101-A1003-PM008-3721-1/8270-1101-A1003-PM008-3721-1/8270-1101-A1003-PM008-3721-1 </t>
  </si>
  <si>
    <t>ENTREGAR PAPELERIA EN SEDESORE</t>
  </si>
  <si>
    <t>8270-1101-A1003-PM008-3721-1/8270-1101-A1003-PM008-3721-1/8270-1101-A1003-PM008-3721-1/8270-1101-A1003-PM008-3721-1</t>
  </si>
  <si>
    <t xml:space="preserve">ENCARGADA DE LA BIBLIOTECA </t>
  </si>
  <si>
    <t xml:space="preserve">EDUCACION </t>
  </si>
  <si>
    <t xml:space="preserve">ANDREA </t>
  </si>
  <si>
    <t xml:space="preserve">CABRIALES </t>
  </si>
  <si>
    <t>ENTREGAR ESTADISTICA ANUAL 2025, INEGI INFORME FEDERAL</t>
  </si>
  <si>
    <t>8270-1101-A1003-PM026-3721-1/8270-1101-A1003-PM026-3721-1/8270-1101-A1003-PM026-3721-1</t>
  </si>
  <si>
    <t>ENTREGAR INFORME MENSUAL EN DIRECCION GENERAL DEL REGISTRO CIVIL, INE E INEGI</t>
  </si>
  <si>
    <t>8270-1101-A1003-PM009-3721-1/8270-1101-A1003-PM009-3721-1/8270-1101-A1003-PM009-3721-1/8270-1101-A1003-PM009-3751-1</t>
  </si>
  <si>
    <t xml:space="preserve">ACUDIR AL TRIBUNAL ESTATAL DE CONCILIACION Y ARBITRAJE </t>
  </si>
  <si>
    <t>8270-1101-A1003-PM003-3721-1/8270-1101-A1003-PM003-3721-1/ 8270-1101-A1003-PM003-3721-1-/8270-1101-A1003-PM003-3721-1/8270-1101-A1003-PM003-3721-1/8270-1101-A1003-PM003-3791-1/8270-1101-A1003-PM003-3751-1</t>
  </si>
  <si>
    <t>8270-1101-A1003-PM007-3751-1</t>
  </si>
  <si>
    <t xml:space="preserve">ACUDIR AL REGISTRO PUBLICO DE LA PROPIEDAD </t>
  </si>
  <si>
    <t xml:space="preserve">TITULAR DE LA UNIDAD INVESTIGADORA </t>
  </si>
  <si>
    <t xml:space="preserve">ADOLFO </t>
  </si>
  <si>
    <t xml:space="preserve">FABELA </t>
  </si>
  <si>
    <t>MEDINA</t>
  </si>
  <si>
    <t xml:space="preserve">ENTREGA DE PAPELERIA EN DIF ESTATAL </t>
  </si>
  <si>
    <t>PRESENTAR A UN ADOLECENTE A EVALUACION PSICOLOGICA, EN SUBPROCURADURIA DEL ESTADO</t>
  </si>
  <si>
    <t xml:space="preserve">AUXILIAR DIF </t>
  </si>
  <si>
    <t>AUXILIAR DIF</t>
  </si>
  <si>
    <t xml:space="preserve">MARIA GUADALUPE </t>
  </si>
  <si>
    <t xml:space="preserve">ACUDIR AL ALMACEN DE DIF A RECOGER DESAYUNOS </t>
  </si>
  <si>
    <t>8270-1101-A1003-PM008-3751-1/8270-1101-A1003-PM008-3751-</t>
  </si>
  <si>
    <t xml:space="preserve">TRASLADO DE PACIENTED AL HOSPITAL CENTRAL DE SAN LUIS POTOSI </t>
  </si>
  <si>
    <t>8270-1101-A1003-PM008-3751/8270-1101-A1003-PM008-3721-1/8270-1101-A1003-PM008-3721-1</t>
  </si>
  <si>
    <t>HIPERVINCULO 23</t>
  </si>
  <si>
    <t>HIPERVINCULO 24</t>
  </si>
  <si>
    <t>HIPERVINCULO 25</t>
  </si>
  <si>
    <t>HIPERVINCULO 26</t>
  </si>
  <si>
    <t>HIPERVINCULO 27</t>
  </si>
  <si>
    <t>HIPERVINCULO 28</t>
  </si>
  <si>
    <t>HIPERVINCULO 29</t>
  </si>
  <si>
    <t>HIPERVINCULO 30</t>
  </si>
  <si>
    <t>HIPERVINCULO 31</t>
  </si>
  <si>
    <t>HIPERVINCULO 32</t>
  </si>
  <si>
    <t>HIPERVINCULO 33</t>
  </si>
  <si>
    <t>HIPERVINCULO 34</t>
  </si>
  <si>
    <t>HIPERVINCULO 35</t>
  </si>
  <si>
    <t>HIPERVINCULO 36</t>
  </si>
  <si>
    <t>HIPERVINCULO 37</t>
  </si>
  <si>
    <t>HIPERVINCULO 38</t>
  </si>
  <si>
    <t>HIPERVINCULO 39</t>
  </si>
  <si>
    <t>HIPERVINCULO 40</t>
  </si>
  <si>
    <t>HIPERVINCULO 41</t>
  </si>
  <si>
    <t>HIPERVINCULO 42</t>
  </si>
  <si>
    <t>HIPERVINCULO 43</t>
  </si>
  <si>
    <t>http://www.cegaipslp.org.mx/HV2026.nsf/nombre_de_la_vista/A8B05D3D2E0ECDAE06258E6C00674ED9/$File/HIPERVINCULO+1.pdf</t>
  </si>
  <si>
    <t>http://www.cegaipslp.org.mx/HV2026.nsf/nombre_de_la_vista/EB797D919787919206258E6C00676CB1/$File/HIPERVINCULO+2.pdf</t>
  </si>
  <si>
    <t>http://www.cegaipslp.org.mx/HV2026.nsf/nombre_de_la_vista/33D064002D6A442306258E6C00677731/$File/HIPERVINCULO+3.pdf</t>
  </si>
  <si>
    <t>http://www.cegaipslp.org.mx/HV2026.nsf/nombre_de_la_vista/3F4CD15C6CB4449E06258E6C00678ECC/$File/HIPERVINCULO+4.pdf</t>
  </si>
  <si>
    <t>http://www.cegaipslp.org.mx/HV2026.nsf/nombre_de_la_vista/7E6ABE8218D0636506258E6C0067A3A9/$File/HIPERVINCULO+5.pdf</t>
  </si>
  <si>
    <t>http://www.cegaipslp.org.mx/HV2026.nsf/nombre_de_la_vista/E01C11CD70E2F9A406258E6C0067AD5F/$File/HIPERVINCULO+6.pdf</t>
  </si>
  <si>
    <t>http://www.cegaipslp.org.mx/HV2026.nsf/nombre_de_la_vista/012B810ABDB6FCCA06258E6C0067BB10/$File/HIPERVINCULO+7.pdf</t>
  </si>
  <si>
    <t>http://www.cegaipslp.org.mx/HV2026.nsf/nombre_de_la_vista/95CD1AAB47CB581F06258E6C0067E8E5/$File/HIPERVINCULO+8.pdf</t>
  </si>
  <si>
    <t>http://www.cegaipslp.org.mx/HV2026.nsf/nombre_de_la_vista/3C821B627F75897506258E6C0067F4CD/$File/HIPERVINCULO+9.pdf</t>
  </si>
  <si>
    <t>http://www.cegaipslp.org.mx/HV2026.nsf/nombre_de_la_vista/E9849E7EE573282D06258E6C00680915/$File/HIPERVINCULO+10.pdf</t>
  </si>
  <si>
    <t>http://www.cegaipslp.org.mx/HV2026.nsf/nombre_de_la_vista/69FB17BE039BC04E06258E6C00681802/$File/HIPERVINCULO+11.pdf</t>
  </si>
  <si>
    <t>http://www.cegaipslp.org.mx/HV2026.nsf/nombre_de_la_vista/4E3B04C066BFA40006258E6C006825ED/$File/HIPERVINCULO+12.pdf</t>
  </si>
  <si>
    <t>http://www.cegaipslp.org.mx/HV2026.nsf/nombre_de_la_vista/298CB81ACBF32A0106258E6C00683AB3/$File/HIPERVINCULO+13.pdf</t>
  </si>
  <si>
    <t>http://www.cegaipslp.org.mx/HV2026.nsf/nombre_de_la_vista/D880EF71829919E406258E6C006846FD/$File/HIPERVINCULO+14.pdf</t>
  </si>
  <si>
    <t>http://www.cegaipslp.org.mx/HV2026.nsf/nombre_de_la_vista/4E5260F0683BE39706258E6C006854F2/$File/HIPERVINCULO+15.pdf</t>
  </si>
  <si>
    <t>http://www.cegaipslp.org.mx/HV2026.nsf/nombre_de_la_vista/807FC6CD19E33A4B06258E6C006867F2/$File/HIPERVINCULO+16.pdf</t>
  </si>
  <si>
    <t>http://www.cegaipslp.org.mx/HV2026.nsf/nombre_de_la_vista/197C49396B9200B406258E6C00687F75/$File/HIPERVINCULO+17.pdf</t>
  </si>
  <si>
    <t>http://www.cegaipslp.org.mx/HV2026.nsf/nombre_de_la_vista/90896440BD8CFF6206258E6C0068B026/$File/HIPERVINCULO+18.pdf</t>
  </si>
  <si>
    <t>http://www.cegaipslp.org.mx/HV2026.nsf/nombre_de_la_vista/126D2949FD75A90406258E6C0068C103/$File/HIPERVINCULO+19.pdf</t>
  </si>
  <si>
    <t>http://www.cegaipslp.org.mx/HV2026.nsf/nombre_de_la_vista/4B59E8FBDF674BCF06258E6C0068CDFA/$File/HIPERVINCULO+20.pdf</t>
  </si>
  <si>
    <t>http://www.cegaipslp.org.mx/HV2026.nsf/nombre_de_la_vista/46B2BC3533F29BE406258E6C0068D97C/$File/HIPERVINCULO+21.pdf</t>
  </si>
  <si>
    <t>http://www.cegaipslp.org.mx/HV2026.nsf/nombre_de_la_vista/9DB45AD7D6C1016C06258E6C0068E5AF/$File/HIPERVINCULO+22.pdf</t>
  </si>
  <si>
    <t>http://www.cegaipslp.org.mx/HV2026.nsf/nombre_de_la_vista/E2B150177B4DD8D306258E6C0068F68E/$File/HIPERVINCULO+23.pdf</t>
  </si>
  <si>
    <t>http://www.cegaipslp.org.mx/HV2026.nsf/nombre_de_la_vista/22D443F19C7E694406258E6C006902A7/$File/HIPERVINCULO+24.pdf</t>
  </si>
  <si>
    <t>http://www.cegaipslp.org.mx/HV2026.nsf/nombre_de_la_vista/1E07CFDBAFB9831B06258E6C00690E2A/$File/HIPERVINCULO+25.pdf</t>
  </si>
  <si>
    <t>http://www.cegaipslp.org.mx/HV2026.nsf/nombre_de_la_vista/76D15E3BD1B0D4B906258E6C006924B4/$File/HIPERVINCULO+26.pdf</t>
  </si>
  <si>
    <t>http://www.cegaipslp.org.mx/HV2026.nsf/nombre_de_la_vista/19A64E89768FB2CF06258E6C0069315E/$File/HIPERVINCULO+27.pdf</t>
  </si>
  <si>
    <t>http://www.cegaipslp.org.mx/HV2026.nsf/nombre_de_la_vista/ABB33463667A3CA706258E6C00694801/$File/HIPERVINCULO+28.pdf</t>
  </si>
  <si>
    <t>http://www.cegaipslp.org.mx/HV2026.nsf/nombre_de_la_vista/3F38A8E3607590B906258E6C0069698E/$File/HIPERVINCULO+29.pdf</t>
  </si>
  <si>
    <t>http://www.cegaipslp.org.mx/HV2026.nsf/nombre_de_la_vista/CC87E29F4B40752306258E6C006974E2/$File/HIPERVINCULO+30.pdf</t>
  </si>
  <si>
    <t>http://www.cegaipslp.org.mx/HV2026.nsf/nombre_de_la_vista/E1B7720730E400E006258E6C0069809C/$File/HIPERVINCULO+31.pdf</t>
  </si>
  <si>
    <t>http://www.cegaipslp.org.mx/HV2026.nsf/nombre_de_la_vista/F4446467F40AA26B06258E6C00698EA3/$File/HIPERVINCULO+32.pdf</t>
  </si>
  <si>
    <t>http://www.cegaipslp.org.mx/HV2026.nsf/nombre_de_la_vista/469E646522573EB306258E6C00699A16/$File/HIPERVINCULO+33.pdf</t>
  </si>
  <si>
    <t>http://www.cegaipslp.org.mx/HV2026.nsf/nombre_de_la_vista/580A36D52CFB325706258E6C0069A790/$File/HIPERVINCULO+34.pdf</t>
  </si>
  <si>
    <t>http://www.cegaipslp.org.mx/HV2026.nsf/nombre_de_la_vista/B804CA1B5DEB045106258E6C0069BB79/$File/HIPERVINCULO+35.pdf</t>
  </si>
  <si>
    <t>http://www.cegaipslp.org.mx/HV2026.nsf/nombre_de_la_vista/AA3B0B09E214765306258E6C0069DD59/$File/HIPERVINCULO+36.pdf</t>
  </si>
  <si>
    <t>http://www.cegaipslp.org.mx/HV2026.nsf/nombre_de_la_vista/74763A94DF470AA506258E6C0069F240/$File/HIPERVINCULO+37.pdf</t>
  </si>
  <si>
    <t>http://www.cegaipslp.org.mx/HV2026.nsf/nombre_de_la_vista/768C39CCDAEA6CE906258E6C006A05C0/$File/HIPERVINCULO+38.pdf</t>
  </si>
  <si>
    <t>http://www.cegaipslp.org.mx/HV2026.nsf/nombre_de_la_vista/C01441B6BFC223DE06258E6C006A174C/$File/HIPERVINCULO+39.pdf</t>
  </si>
  <si>
    <t>http://www.cegaipslp.org.mx/HV2026.nsf/nombre_de_la_vista/3FCF8A619183B85D06258E6C006A2440/$File/HIPERVINCULO+40.pdf</t>
  </si>
  <si>
    <t>http://www.cegaipslp.org.mx/HV2026.nsf/nombre_de_la_vista/3E4B203ED41CCEDF06258E6C006A330B/$File/HIPERVINCULO+41.pdf</t>
  </si>
  <si>
    <t>http://www.cegaipslp.org.mx/HV2026.nsf/nombre_de_la_vista/AFFE975287A79ED706258E6C006A3F6F/$File/HIPERVINCULO+42.pdf</t>
  </si>
  <si>
    <t>http://www.cegaipslp.org.mx/HV2026.nsf/nombre_de_la_vista/E4E2A715419313D406258E6C006A4EAD/$File/HIPERVINCULO+43.pdf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</si>
</sst>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44" fontId="1" fillId="2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0" fillId="0" borderId="0" xfId="0" applyFill="1"/>
    <xf numFmtId="44" fontId="0" fillId="0" borderId="0" xfId="0" applyNumberFormat="1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D880EF71829919E406258E6C006846FD/$File/HIPERVINCULO+14.pdf" TargetMode="External"/><Relationship Id="rId18" Type="http://schemas.openxmlformats.org/officeDocument/2006/relationships/hyperlink" Target="http://www.cegaipslp.org.mx/HV2026.nsf/nombre_de_la_vista/126D2949FD75A90406258E6C0068C103/$File/HIPERVINCULO+19.pdf" TargetMode="External"/><Relationship Id="rId26" Type="http://schemas.openxmlformats.org/officeDocument/2006/relationships/hyperlink" Target="http://www.cegaipslp.org.mx/HV2026.nsf/nombre_de_la_vista/19A64E89768FB2CF06258E6C0069315E/$File/HIPERVINCULO+27.pdf" TargetMode="External"/><Relationship Id="rId39" Type="http://schemas.openxmlformats.org/officeDocument/2006/relationships/hyperlink" Target="http://www.cegaipslp.org.mx/HV2026.nsf/nombre_de_la_vista/3FCF8A619183B85D06258E6C006A2440/$File/HIPERVINCULO+40.pdf" TargetMode="External"/><Relationship Id="rId21" Type="http://schemas.openxmlformats.org/officeDocument/2006/relationships/hyperlink" Target="http://www.cegaipslp.org.mx/HV2026.nsf/nombre_de_la_vista/9DB45AD7D6C1016C06258E6C0068E5AF/$File/HIPERVINCULO+22.pdf" TargetMode="External"/><Relationship Id="rId34" Type="http://schemas.openxmlformats.org/officeDocument/2006/relationships/hyperlink" Target="http://www.cegaipslp.org.mx/HV2026.nsf/nombre_de_la_vista/B804CA1B5DEB045106258E6C0069BB79/$File/HIPERVINCULO+35.pdf" TargetMode="External"/><Relationship Id="rId42" Type="http://schemas.openxmlformats.org/officeDocument/2006/relationships/hyperlink" Target="http://www.cegaipslp.org.mx/HV2026.nsf/nombre_de_la_vista/E4E2A715419313D406258E6C006A4EAD/$File/HIPERVINCULO+43.pdf" TargetMode="External"/><Relationship Id="rId7" Type="http://schemas.openxmlformats.org/officeDocument/2006/relationships/hyperlink" Target="http://www.cegaipslp.org.mx/HV2026.nsf/nombre_de_la_vista/012B810ABDB6FCCA06258E6C0067BB10/$File/HIPERVINCULO+7.pdf" TargetMode="External"/><Relationship Id="rId2" Type="http://schemas.openxmlformats.org/officeDocument/2006/relationships/hyperlink" Target="http://www.cegaipslp.org.mx/HV2026.nsf/nombre_de_la_vista/EB797D919787919206258E6C00676CB1/$File/HIPERVINCULO+2.pdf" TargetMode="External"/><Relationship Id="rId16" Type="http://schemas.openxmlformats.org/officeDocument/2006/relationships/hyperlink" Target="http://www.cegaipslp.org.mx/HV2026.nsf/nombre_de_la_vista/197C49396B9200B406258E6C00687F75/$File/HIPERVINCULO+17.pdf" TargetMode="External"/><Relationship Id="rId20" Type="http://schemas.openxmlformats.org/officeDocument/2006/relationships/hyperlink" Target="http://www.cegaipslp.org.mx/HV2026.nsf/nombre_de_la_vista/46B2BC3533F29BE406258E6C0068D97C/$File/HIPERVINCULO+21.pdf" TargetMode="External"/><Relationship Id="rId29" Type="http://schemas.openxmlformats.org/officeDocument/2006/relationships/hyperlink" Target="http://www.cegaipslp.org.mx/HV2026.nsf/nombre_de_la_vista/CC87E29F4B40752306258E6C006974E2/$File/HIPERVINCULO+30.pdf" TargetMode="External"/><Relationship Id="rId41" Type="http://schemas.openxmlformats.org/officeDocument/2006/relationships/hyperlink" Target="http://www.cegaipslp.org.mx/HV2026.nsf/nombre_de_la_vista/AFFE975287A79ED706258E6C006A3F6F/$File/HIPERVINCULO+42.pdf" TargetMode="External"/><Relationship Id="rId1" Type="http://schemas.openxmlformats.org/officeDocument/2006/relationships/hyperlink" Target="http://www.cegaipslp.org.mx/HV2026.nsf/nombre_de_la_vista/A8B05D3D2E0ECDAE06258E6C00674ED9/$File/HIPERVINCULO+1.pdf" TargetMode="External"/><Relationship Id="rId6" Type="http://schemas.openxmlformats.org/officeDocument/2006/relationships/hyperlink" Target="http://www.cegaipslp.org.mx/HV2026.nsf/nombre_de_la_vista/E01C11CD70E2F9A406258E6C0067AD5F/$File/HIPERVINCULO+6.pdf" TargetMode="External"/><Relationship Id="rId11" Type="http://schemas.openxmlformats.org/officeDocument/2006/relationships/hyperlink" Target="http://www.cegaipslp.org.mx/HV2026.nsf/nombre_de_la_vista/4E3B04C066BFA40006258E6C006825ED/$File/HIPERVINCULO+12.pdf" TargetMode="External"/><Relationship Id="rId24" Type="http://schemas.openxmlformats.org/officeDocument/2006/relationships/hyperlink" Target="http://www.cegaipslp.org.mx/HV2026.nsf/nombre_de_la_vista/1E07CFDBAFB9831B06258E6C00690E2A/$File/HIPERVINCULO+25.pdf" TargetMode="External"/><Relationship Id="rId32" Type="http://schemas.openxmlformats.org/officeDocument/2006/relationships/hyperlink" Target="http://www.cegaipslp.org.mx/HV2026.nsf/nombre_de_la_vista/469E646522573EB306258E6C00699A16/$File/HIPERVINCULO+33.pdf" TargetMode="External"/><Relationship Id="rId37" Type="http://schemas.openxmlformats.org/officeDocument/2006/relationships/hyperlink" Target="http://www.cegaipslp.org.mx/HV2026.nsf/nombre_de_la_vista/768C39CCDAEA6CE906258E6C006A05C0/$File/HIPERVINCULO+38.pdf" TargetMode="External"/><Relationship Id="rId40" Type="http://schemas.openxmlformats.org/officeDocument/2006/relationships/hyperlink" Target="http://www.cegaipslp.org.mx/HV2026.nsf/nombre_de_la_vista/3E4B203ED41CCEDF06258E6C006A330B/$File/HIPERVINCULO+41.pdf" TargetMode="External"/><Relationship Id="rId5" Type="http://schemas.openxmlformats.org/officeDocument/2006/relationships/hyperlink" Target="http://www.cegaipslp.org.mx/HV2026.nsf/nombre_de_la_vista/7E6ABE8218D0636506258E6C0067A3A9/$File/HIPERVINCULO+5.pdf" TargetMode="External"/><Relationship Id="rId15" Type="http://schemas.openxmlformats.org/officeDocument/2006/relationships/hyperlink" Target="http://www.cegaipslp.org.mx/HV2026.nsf/nombre_de_la_vista/807FC6CD19E33A4B06258E6C006867F2/$File/HIPERVINCULO+16.pdf" TargetMode="External"/><Relationship Id="rId23" Type="http://schemas.openxmlformats.org/officeDocument/2006/relationships/hyperlink" Target="http://www.cegaipslp.org.mx/HV2026.nsf/nombre_de_la_vista/22D443F19C7E694406258E6C006902A7/$File/HIPERVINCULO+24.pdf" TargetMode="External"/><Relationship Id="rId28" Type="http://schemas.openxmlformats.org/officeDocument/2006/relationships/hyperlink" Target="http://www.cegaipslp.org.mx/HV2026.nsf/nombre_de_la_vista/3F38A8E3607590B906258E6C0069698E/$File/HIPERVINCULO+29.pdf" TargetMode="External"/><Relationship Id="rId36" Type="http://schemas.openxmlformats.org/officeDocument/2006/relationships/hyperlink" Target="http://www.cegaipslp.org.mx/HV2026.nsf/nombre_de_la_vista/74763A94DF470AA506258E6C0069F240/$File/HIPERVINCULO+37.pdf" TargetMode="External"/><Relationship Id="rId10" Type="http://schemas.openxmlformats.org/officeDocument/2006/relationships/hyperlink" Target="http://www.cegaipslp.org.mx/HV2026.nsf/nombre_de_la_vista/69FB17BE039BC04E06258E6C00681802/$File/HIPERVINCULO+11.pdf" TargetMode="External"/><Relationship Id="rId19" Type="http://schemas.openxmlformats.org/officeDocument/2006/relationships/hyperlink" Target="http://www.cegaipslp.org.mx/HV2026.nsf/nombre_de_la_vista/4B59E8FBDF674BCF06258E6C0068CDFA/$File/HIPERVINCULO+20.pdf" TargetMode="External"/><Relationship Id="rId31" Type="http://schemas.openxmlformats.org/officeDocument/2006/relationships/hyperlink" Target="http://www.cegaipslp.org.mx/HV2026.nsf/nombre_de_la_vista/F4446467F40AA26B06258E6C00698EA3/$File/HIPERVINCULO+32.pdf" TargetMode="External"/><Relationship Id="rId4" Type="http://schemas.openxmlformats.org/officeDocument/2006/relationships/hyperlink" Target="http://www.cegaipslp.org.mx/HV2026.nsf/nombre_de_la_vista/3F4CD15C6CB4449E06258E6C00678ECC/$File/HIPERVINCULO+4.pdf" TargetMode="External"/><Relationship Id="rId9" Type="http://schemas.openxmlformats.org/officeDocument/2006/relationships/hyperlink" Target="http://www.cegaipslp.org.mx/HV2026.nsf/nombre_de_la_vista/E9849E7EE573282D06258E6C00680915/$File/HIPERVINCULO+10.pdf" TargetMode="External"/><Relationship Id="rId14" Type="http://schemas.openxmlformats.org/officeDocument/2006/relationships/hyperlink" Target="http://www.cegaipslp.org.mx/HV2026.nsf/nombre_de_la_vista/4E5260F0683BE39706258E6C006854F2/$File/HIPERVINCULO+15.pdf" TargetMode="External"/><Relationship Id="rId22" Type="http://schemas.openxmlformats.org/officeDocument/2006/relationships/hyperlink" Target="http://www.cegaipslp.org.mx/HV2026.nsf/nombre_de_la_vista/E2B150177B4DD8D306258E6C0068F68E/$File/HIPERVINCULO+23.pdf" TargetMode="External"/><Relationship Id="rId27" Type="http://schemas.openxmlformats.org/officeDocument/2006/relationships/hyperlink" Target="http://www.cegaipslp.org.mx/HV2026.nsf/nombre_de_la_vista/ABB33463667A3CA706258E6C00694801/$File/HIPERVINCULO+28.pdf" TargetMode="External"/><Relationship Id="rId30" Type="http://schemas.openxmlformats.org/officeDocument/2006/relationships/hyperlink" Target="http://www.cegaipslp.org.mx/HV2026.nsf/nombre_de_la_vista/E1B7720730E400E006258E6C0069809C/$File/HIPERVINCULO+31.pdf" TargetMode="External"/><Relationship Id="rId35" Type="http://schemas.openxmlformats.org/officeDocument/2006/relationships/hyperlink" Target="http://www.cegaipslp.org.mx/HV2026.nsf/nombre_de_la_vista/AA3B0B09E214765306258E6C0069DD59/$File/HIPERVINCULO+36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3C821B627F75897506258E6C0067F4CD/$File/HIPERVINCULO+9.pdf" TargetMode="External"/><Relationship Id="rId3" Type="http://schemas.openxmlformats.org/officeDocument/2006/relationships/hyperlink" Target="http://www.cegaipslp.org.mx/HV2026.nsf/nombre_de_la_vista/33D064002D6A442306258E6C00677731/$File/HIPERVINCULO+3.pdf" TargetMode="External"/><Relationship Id="rId12" Type="http://schemas.openxmlformats.org/officeDocument/2006/relationships/hyperlink" Target="http://www.cegaipslp.org.mx/HV2026.nsf/nombre_de_la_vista/298CB81ACBF32A0106258E6C00683AB3/$File/HIPERVINCULO+13.pdf" TargetMode="External"/><Relationship Id="rId17" Type="http://schemas.openxmlformats.org/officeDocument/2006/relationships/hyperlink" Target="http://www.cegaipslp.org.mx/HV2026.nsf/nombre_de_la_vista/90896440BD8CFF6206258E6C0068B026/$File/HIPERVINCULO+18.pdf" TargetMode="External"/><Relationship Id="rId25" Type="http://schemas.openxmlformats.org/officeDocument/2006/relationships/hyperlink" Target="http://www.cegaipslp.org.mx/HV2026.nsf/nombre_de_la_vista/76D15E3BD1B0D4B906258E6C006924B4/$File/HIPERVINCULO+26.pdf" TargetMode="External"/><Relationship Id="rId33" Type="http://schemas.openxmlformats.org/officeDocument/2006/relationships/hyperlink" Target="http://www.cegaipslp.org.mx/HV2026.nsf/nombre_de_la_vista/580A36D52CFB325706258E6C0069A790/$File/HIPERVINCULO+34.pdf" TargetMode="External"/><Relationship Id="rId38" Type="http://schemas.openxmlformats.org/officeDocument/2006/relationships/hyperlink" Target="http://www.cegaipslp.org.mx/HV2026.nsf/nombre_de_la_vista/C01441B6BFC223DE06258E6C006A174C/$File/HIPERVINCULO+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0"/>
  <sheetViews>
    <sheetView tabSelected="1" topLeftCell="AA28" zoomScale="90" zoomScaleNormal="90" workbookViewId="0">
      <selection activeCell="AE51" sqref="AE51"/>
    </sheetView>
  </sheetViews>
  <sheetFormatPr baseColWidth="10" defaultColWidth="9.140625" defaultRowHeight="15" x14ac:dyDescent="0.25"/>
  <cols>
    <col min="1" max="1" width="8" bestFit="1" customWidth="1"/>
    <col min="2" max="2" width="30.5703125" style="3" customWidth="1"/>
    <col min="3" max="3" width="29.140625" style="3" customWidth="1"/>
    <col min="4" max="4" width="58.5703125" customWidth="1"/>
    <col min="5" max="5" width="16.5703125" customWidth="1"/>
    <col min="6" max="6" width="49.28515625" customWidth="1"/>
    <col min="7" max="7" width="38.85546875" customWidth="1"/>
    <col min="8" max="8" width="30" customWidth="1"/>
    <col min="9" max="9" width="15.85546875" style="14" customWidth="1"/>
    <col min="10" max="10" width="13.5703125" bestFit="1" customWidth="1"/>
    <col min="11" max="11" width="15.42578125" bestFit="1" customWidth="1"/>
    <col min="12" max="12" width="16.28515625" customWidth="1"/>
    <col min="13" max="13" width="14.42578125" customWidth="1"/>
    <col min="14" max="14" width="46" customWidth="1"/>
    <col min="15" max="15" width="20.5703125" bestFit="1" customWidth="1"/>
    <col min="16" max="16" width="17.42578125" customWidth="1"/>
    <col min="17" max="17" width="15.42578125" customWidth="1"/>
    <col min="18" max="18" width="16.28515625" customWidth="1"/>
    <col min="19" max="19" width="23.28515625" customWidth="1"/>
    <col min="20" max="20" width="19" customWidth="1"/>
    <col min="21" max="21" width="17" customWidth="1"/>
    <col min="22" max="22" width="25" customWidth="1"/>
    <col min="23" max="23" width="23.85546875" customWidth="1"/>
    <col min="24" max="24" width="51.28515625" customWidth="1"/>
    <col min="25" max="25" width="24.28515625" style="10" customWidth="1"/>
    <col min="26" max="26" width="21" style="3" customWidth="1"/>
    <col min="27" max="27" width="44.28515625" customWidth="1"/>
    <col min="28" max="28" width="21.5703125" style="4" customWidth="1"/>
    <col min="29" max="29" width="16" style="4" customWidth="1"/>
    <col min="30" max="30" width="19.42578125" style="3" customWidth="1"/>
    <col min="31" max="31" width="19" customWidth="1"/>
    <col min="32" max="32" width="44" customWidth="1"/>
    <col min="33" max="33" width="32.42578125" customWidth="1"/>
    <col min="34" max="34" width="5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6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6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1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10" t="s">
        <v>8</v>
      </c>
      <c r="Z4" s="3" t="s">
        <v>8</v>
      </c>
      <c r="AA4" t="s">
        <v>13</v>
      </c>
      <c r="AB4" s="4" t="s">
        <v>12</v>
      </c>
      <c r="AC4" s="4" t="s">
        <v>12</v>
      </c>
      <c r="AD4" s="3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s="3" t="s">
        <v>18</v>
      </c>
      <c r="C5" s="3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s="14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10" t="s">
        <v>41</v>
      </c>
      <c r="Z5" s="3" t="s">
        <v>42</v>
      </c>
      <c r="AA5" t="s">
        <v>43</v>
      </c>
      <c r="AB5" s="4" t="s">
        <v>44</v>
      </c>
      <c r="AC5" s="4" t="s">
        <v>45</v>
      </c>
      <c r="AD5" s="3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3" t="s">
        <v>53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77.25" x14ac:dyDescent="0.25">
      <c r="A7" s="2" t="s">
        <v>54</v>
      </c>
      <c r="B7" s="7" t="s">
        <v>55</v>
      </c>
      <c r="C7" s="7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11" t="s">
        <v>78</v>
      </c>
      <c r="Z7" s="7" t="s">
        <v>79</v>
      </c>
      <c r="AA7" s="2" t="s">
        <v>80</v>
      </c>
      <c r="AB7" s="5" t="s">
        <v>81</v>
      </c>
      <c r="AC7" s="5" t="s">
        <v>82</v>
      </c>
      <c r="AD7" s="7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>
        <v>2026</v>
      </c>
      <c r="B8" s="3">
        <v>46082</v>
      </c>
      <c r="C8" s="3">
        <v>46112</v>
      </c>
      <c r="D8" t="s">
        <v>99</v>
      </c>
      <c r="E8">
        <v>9</v>
      </c>
      <c r="F8" t="s">
        <v>162</v>
      </c>
      <c r="G8" t="s">
        <v>162</v>
      </c>
      <c r="H8" t="s">
        <v>166</v>
      </c>
      <c r="I8" s="14" t="s">
        <v>163</v>
      </c>
      <c r="J8" t="s">
        <v>164</v>
      </c>
      <c r="K8" t="s">
        <v>165</v>
      </c>
      <c r="L8" t="s">
        <v>102</v>
      </c>
      <c r="M8" t="s">
        <v>104</v>
      </c>
      <c r="N8" s="14" t="s">
        <v>199</v>
      </c>
      <c r="O8" t="s">
        <v>106</v>
      </c>
      <c r="P8">
        <v>0</v>
      </c>
      <c r="R8" t="s">
        <v>117</v>
      </c>
      <c r="S8" t="s">
        <v>118</v>
      </c>
      <c r="T8" t="s">
        <v>119</v>
      </c>
      <c r="U8" t="s">
        <v>117</v>
      </c>
      <c r="V8" t="s">
        <v>118</v>
      </c>
      <c r="W8" t="s">
        <v>118</v>
      </c>
      <c r="X8" s="14" t="s">
        <v>199</v>
      </c>
      <c r="Y8" s="10">
        <v>46078</v>
      </c>
      <c r="Z8" s="3">
        <v>46078</v>
      </c>
      <c r="AA8" t="s">
        <v>90</v>
      </c>
      <c r="AB8" s="4">
        <f>780+386+500+61+61+87+87</f>
        <v>1962</v>
      </c>
      <c r="AD8" s="3">
        <v>46082</v>
      </c>
      <c r="AE8" s="26" t="s">
        <v>341</v>
      </c>
      <c r="AF8" t="s">
        <v>136</v>
      </c>
      <c r="AH8" t="s">
        <v>120</v>
      </c>
    </row>
    <row r="9" spans="1:36" ht="30" x14ac:dyDescent="0.25">
      <c r="A9">
        <v>2026</v>
      </c>
      <c r="B9" s="3">
        <v>46082</v>
      </c>
      <c r="C9" s="3">
        <v>46112</v>
      </c>
      <c r="D9" t="s">
        <v>99</v>
      </c>
      <c r="E9">
        <v>9</v>
      </c>
      <c r="F9" t="s">
        <v>162</v>
      </c>
      <c r="G9" t="s">
        <v>162</v>
      </c>
      <c r="H9" t="s">
        <v>166</v>
      </c>
      <c r="I9" s="14" t="s">
        <v>163</v>
      </c>
      <c r="J9" t="s">
        <v>164</v>
      </c>
      <c r="K9" t="s">
        <v>165</v>
      </c>
      <c r="L9" t="s">
        <v>102</v>
      </c>
      <c r="M9" t="s">
        <v>104</v>
      </c>
      <c r="N9" s="14" t="s">
        <v>201</v>
      </c>
      <c r="O9" t="s">
        <v>106</v>
      </c>
      <c r="P9">
        <v>0</v>
      </c>
      <c r="R9" t="s">
        <v>117</v>
      </c>
      <c r="S9" t="s">
        <v>124</v>
      </c>
      <c r="T9" t="s">
        <v>119</v>
      </c>
      <c r="U9" t="s">
        <v>117</v>
      </c>
      <c r="V9" t="s">
        <v>125</v>
      </c>
      <c r="W9" t="s">
        <v>124</v>
      </c>
      <c r="X9" t="s">
        <v>201</v>
      </c>
      <c r="Y9" s="10">
        <v>46080</v>
      </c>
      <c r="Z9" s="3">
        <v>46080</v>
      </c>
      <c r="AA9" t="s">
        <v>90</v>
      </c>
      <c r="AB9" s="4">
        <v>410</v>
      </c>
      <c r="AD9" s="3">
        <v>46082</v>
      </c>
      <c r="AE9" s="26" t="s">
        <v>342</v>
      </c>
      <c r="AF9" t="s">
        <v>136</v>
      </c>
      <c r="AH9" t="s">
        <v>120</v>
      </c>
    </row>
    <row r="10" spans="1:36" ht="30" x14ac:dyDescent="0.25">
      <c r="A10">
        <v>2026</v>
      </c>
      <c r="B10" s="3">
        <v>46082</v>
      </c>
      <c r="C10" s="3">
        <v>46112</v>
      </c>
      <c r="D10" t="s">
        <v>99</v>
      </c>
      <c r="E10">
        <v>9</v>
      </c>
      <c r="F10" t="s">
        <v>162</v>
      </c>
      <c r="G10" t="s">
        <v>162</v>
      </c>
      <c r="H10" t="s">
        <v>166</v>
      </c>
      <c r="I10" s="14" t="s">
        <v>163</v>
      </c>
      <c r="J10" t="s">
        <v>164</v>
      </c>
      <c r="K10" t="s">
        <v>165</v>
      </c>
      <c r="L10" t="s">
        <v>102</v>
      </c>
      <c r="M10" t="s">
        <v>104</v>
      </c>
      <c r="N10" s="14" t="s">
        <v>203</v>
      </c>
      <c r="O10" t="s">
        <v>106</v>
      </c>
      <c r="P10">
        <v>0</v>
      </c>
      <c r="R10" t="s">
        <v>117</v>
      </c>
      <c r="S10" s="14" t="s">
        <v>204</v>
      </c>
      <c r="T10" t="s">
        <v>119</v>
      </c>
      <c r="U10" t="s">
        <v>117</v>
      </c>
      <c r="V10" s="14" t="s">
        <v>204</v>
      </c>
      <c r="W10" s="14" t="s">
        <v>204</v>
      </c>
      <c r="X10" s="14" t="s">
        <v>203</v>
      </c>
      <c r="Y10" s="10">
        <v>46070</v>
      </c>
      <c r="Z10" s="3">
        <v>46070</v>
      </c>
      <c r="AA10" t="s">
        <v>90</v>
      </c>
      <c r="AB10" s="4">
        <v>629</v>
      </c>
      <c r="AD10" s="3">
        <v>46082</v>
      </c>
      <c r="AE10" s="26" t="s">
        <v>343</v>
      </c>
      <c r="AF10" t="s">
        <v>136</v>
      </c>
      <c r="AH10" t="s">
        <v>120</v>
      </c>
    </row>
    <row r="11" spans="1:36" x14ac:dyDescent="0.25">
      <c r="A11">
        <v>2026</v>
      </c>
      <c r="B11" s="3">
        <v>46082</v>
      </c>
      <c r="C11" s="3">
        <v>46112</v>
      </c>
      <c r="D11" t="s">
        <v>95</v>
      </c>
      <c r="E11">
        <v>5</v>
      </c>
      <c r="F11" t="s">
        <v>127</v>
      </c>
      <c r="G11" t="s">
        <v>127</v>
      </c>
      <c r="H11" t="s">
        <v>122</v>
      </c>
      <c r="I11" s="14" t="s">
        <v>128</v>
      </c>
      <c r="J11" t="s">
        <v>129</v>
      </c>
      <c r="K11" t="s">
        <v>130</v>
      </c>
      <c r="L11" t="s">
        <v>102</v>
      </c>
      <c r="M11" t="s">
        <v>104</v>
      </c>
      <c r="N11" s="14" t="s">
        <v>206</v>
      </c>
      <c r="O11" t="s">
        <v>106</v>
      </c>
      <c r="P11">
        <v>0</v>
      </c>
      <c r="R11" t="s">
        <v>117</v>
      </c>
      <c r="S11" t="s">
        <v>118</v>
      </c>
      <c r="T11" t="s">
        <v>119</v>
      </c>
      <c r="U11" t="s">
        <v>117</v>
      </c>
      <c r="V11" t="s">
        <v>118</v>
      </c>
      <c r="W11" t="s">
        <v>118</v>
      </c>
      <c r="X11" t="s">
        <v>206</v>
      </c>
      <c r="Y11" s="10">
        <v>46078</v>
      </c>
      <c r="Z11" s="3">
        <v>46078</v>
      </c>
      <c r="AA11" t="s">
        <v>90</v>
      </c>
      <c r="AB11" s="4">
        <f>364+208+174+122</f>
        <v>868</v>
      </c>
      <c r="AD11" s="3">
        <v>46082</v>
      </c>
      <c r="AE11" s="26" t="s">
        <v>344</v>
      </c>
      <c r="AF11" t="s">
        <v>136</v>
      </c>
      <c r="AH11" t="s">
        <v>120</v>
      </c>
    </row>
    <row r="12" spans="1:36" x14ac:dyDescent="0.25">
      <c r="A12">
        <v>2026</v>
      </c>
      <c r="B12" s="3">
        <v>46082</v>
      </c>
      <c r="C12" s="3">
        <v>46112</v>
      </c>
      <c r="D12" t="s">
        <v>95</v>
      </c>
      <c r="E12">
        <v>5</v>
      </c>
      <c r="F12" t="s">
        <v>208</v>
      </c>
      <c r="G12" s="19" t="s">
        <v>208</v>
      </c>
      <c r="H12" t="s">
        <v>209</v>
      </c>
      <c r="I12" s="14" t="s">
        <v>210</v>
      </c>
      <c r="J12" t="s">
        <v>173</v>
      </c>
      <c r="K12" t="s">
        <v>159</v>
      </c>
      <c r="L12" t="s">
        <v>103</v>
      </c>
      <c r="M12" t="s">
        <v>104</v>
      </c>
      <c r="N12" s="14" t="s">
        <v>211</v>
      </c>
      <c r="O12" t="s">
        <v>106</v>
      </c>
      <c r="P12">
        <v>0</v>
      </c>
      <c r="R12" t="s">
        <v>117</v>
      </c>
      <c r="S12" t="s">
        <v>124</v>
      </c>
      <c r="T12" t="s">
        <v>119</v>
      </c>
      <c r="U12" t="s">
        <v>117</v>
      </c>
      <c r="V12" t="s">
        <v>125</v>
      </c>
      <c r="W12" t="s">
        <v>124</v>
      </c>
      <c r="X12" t="s">
        <v>211</v>
      </c>
      <c r="Y12" s="10">
        <v>46073</v>
      </c>
      <c r="Z12" s="3">
        <v>46073</v>
      </c>
      <c r="AA12" t="s">
        <v>90</v>
      </c>
      <c r="AB12" s="4">
        <v>510</v>
      </c>
      <c r="AD12" s="3">
        <v>46082</v>
      </c>
      <c r="AE12" s="26" t="s">
        <v>345</v>
      </c>
      <c r="AF12" t="s">
        <v>136</v>
      </c>
      <c r="AH12" t="s">
        <v>120</v>
      </c>
    </row>
    <row r="13" spans="1:36" x14ac:dyDescent="0.25">
      <c r="A13">
        <v>2026</v>
      </c>
      <c r="B13" s="3">
        <v>46082</v>
      </c>
      <c r="C13" s="3">
        <v>46112</v>
      </c>
      <c r="D13" t="s">
        <v>95</v>
      </c>
      <c r="E13">
        <v>5</v>
      </c>
      <c r="F13" t="s">
        <v>122</v>
      </c>
      <c r="G13" t="s">
        <v>122</v>
      </c>
      <c r="H13" t="s">
        <v>127</v>
      </c>
      <c r="I13" s="14" t="s">
        <v>185</v>
      </c>
      <c r="J13" t="s">
        <v>159</v>
      </c>
      <c r="L13" t="s">
        <v>102</v>
      </c>
      <c r="M13" t="s">
        <v>104</v>
      </c>
      <c r="N13" s="14" t="s">
        <v>213</v>
      </c>
      <c r="O13" t="s">
        <v>106</v>
      </c>
      <c r="P13">
        <v>2</v>
      </c>
      <c r="R13" s="19" t="s">
        <v>117</v>
      </c>
      <c r="S13" s="19" t="s">
        <v>124</v>
      </c>
      <c r="T13" s="19" t="s">
        <v>119</v>
      </c>
      <c r="U13" s="19" t="s">
        <v>117</v>
      </c>
      <c r="V13" s="19" t="s">
        <v>125</v>
      </c>
      <c r="W13" s="19" t="s">
        <v>124</v>
      </c>
      <c r="X13" t="s">
        <v>213</v>
      </c>
      <c r="Y13" s="10">
        <v>46062</v>
      </c>
      <c r="Z13" s="3">
        <v>46062</v>
      </c>
      <c r="AA13" t="s">
        <v>90</v>
      </c>
      <c r="AB13" s="4">
        <v>527.01</v>
      </c>
      <c r="AD13" s="3">
        <v>46082</v>
      </c>
      <c r="AE13" s="26" t="s">
        <v>346</v>
      </c>
      <c r="AF13" t="s">
        <v>136</v>
      </c>
      <c r="AH13" t="s">
        <v>120</v>
      </c>
    </row>
    <row r="14" spans="1:36" ht="45" x14ac:dyDescent="0.25">
      <c r="A14">
        <v>2026</v>
      </c>
      <c r="B14" s="3">
        <v>46082</v>
      </c>
      <c r="C14" s="3">
        <v>46112</v>
      </c>
      <c r="D14" t="s">
        <v>95</v>
      </c>
      <c r="E14">
        <v>5</v>
      </c>
      <c r="F14" t="s">
        <v>127</v>
      </c>
      <c r="G14" t="s">
        <v>127</v>
      </c>
      <c r="H14" t="s">
        <v>122</v>
      </c>
      <c r="I14" s="14" t="s">
        <v>175</v>
      </c>
      <c r="J14" t="s">
        <v>129</v>
      </c>
      <c r="K14" t="s">
        <v>159</v>
      </c>
      <c r="L14" t="s">
        <v>102</v>
      </c>
      <c r="M14" t="s">
        <v>104</v>
      </c>
      <c r="N14" s="14" t="s">
        <v>215</v>
      </c>
      <c r="O14" t="s">
        <v>106</v>
      </c>
      <c r="P14">
        <v>1</v>
      </c>
      <c r="R14" t="s">
        <v>117</v>
      </c>
      <c r="S14" t="s">
        <v>118</v>
      </c>
      <c r="T14" t="s">
        <v>119</v>
      </c>
      <c r="U14" t="s">
        <v>117</v>
      </c>
      <c r="V14" t="s">
        <v>118</v>
      </c>
      <c r="W14" t="s">
        <v>118</v>
      </c>
      <c r="X14" s="14" t="s">
        <v>215</v>
      </c>
      <c r="Y14" s="10">
        <v>46076</v>
      </c>
      <c r="Z14" s="3">
        <v>46076</v>
      </c>
      <c r="AA14" t="s">
        <v>90</v>
      </c>
      <c r="AB14" s="4">
        <v>716</v>
      </c>
      <c r="AD14" s="3">
        <v>46082</v>
      </c>
      <c r="AE14" s="26" t="s">
        <v>347</v>
      </c>
      <c r="AF14" t="s">
        <v>136</v>
      </c>
      <c r="AH14" t="s">
        <v>120</v>
      </c>
    </row>
    <row r="15" spans="1:36" ht="30" x14ac:dyDescent="0.25">
      <c r="A15">
        <v>2026</v>
      </c>
      <c r="B15" s="3">
        <v>46082</v>
      </c>
      <c r="C15" s="3">
        <v>46112</v>
      </c>
      <c r="D15" t="s">
        <v>95</v>
      </c>
      <c r="E15">
        <v>5</v>
      </c>
      <c r="F15" t="s">
        <v>216</v>
      </c>
      <c r="G15" s="19" t="s">
        <v>216</v>
      </c>
      <c r="H15" s="14" t="s">
        <v>177</v>
      </c>
      <c r="I15" s="14" t="s">
        <v>217</v>
      </c>
      <c r="J15" t="s">
        <v>218</v>
      </c>
      <c r="K15" t="s">
        <v>219</v>
      </c>
      <c r="L15" t="s">
        <v>102</v>
      </c>
      <c r="M15" t="s">
        <v>104</v>
      </c>
      <c r="N15" s="14" t="s">
        <v>220</v>
      </c>
      <c r="O15" t="s">
        <v>106</v>
      </c>
      <c r="P15">
        <v>4</v>
      </c>
      <c r="R15" t="s">
        <v>117</v>
      </c>
      <c r="S15" t="s">
        <v>124</v>
      </c>
      <c r="T15" t="s">
        <v>119</v>
      </c>
      <c r="U15" t="s">
        <v>117</v>
      </c>
      <c r="V15" t="s">
        <v>125</v>
      </c>
      <c r="W15" t="s">
        <v>124</v>
      </c>
      <c r="X15" t="s">
        <v>220</v>
      </c>
      <c r="Y15" s="10">
        <v>46073</v>
      </c>
      <c r="Z15" s="3">
        <v>46073</v>
      </c>
      <c r="AA15" t="s">
        <v>90</v>
      </c>
      <c r="AB15" s="4">
        <f>319+1304</f>
        <v>1623</v>
      </c>
      <c r="AD15" s="3">
        <v>46082</v>
      </c>
      <c r="AE15" s="22" t="s">
        <v>348</v>
      </c>
      <c r="AF15" t="s">
        <v>136</v>
      </c>
      <c r="AH15" t="s">
        <v>120</v>
      </c>
    </row>
    <row r="16" spans="1:36" x14ac:dyDescent="0.25">
      <c r="A16">
        <v>2026</v>
      </c>
      <c r="B16" s="3">
        <v>46082</v>
      </c>
      <c r="C16" s="3">
        <v>46112</v>
      </c>
      <c r="D16" t="s">
        <v>99</v>
      </c>
      <c r="E16">
        <v>9</v>
      </c>
      <c r="F16" t="s">
        <v>222</v>
      </c>
      <c r="G16" s="19" t="s">
        <v>222</v>
      </c>
      <c r="H16" t="s">
        <v>223</v>
      </c>
      <c r="I16" s="14" t="s">
        <v>224</v>
      </c>
      <c r="J16" t="s">
        <v>134</v>
      </c>
      <c r="K16" t="s">
        <v>184</v>
      </c>
      <c r="L16" t="s">
        <v>102</v>
      </c>
      <c r="M16" t="s">
        <v>104</v>
      </c>
      <c r="N16" s="14" t="s">
        <v>225</v>
      </c>
      <c r="O16" t="s">
        <v>106</v>
      </c>
      <c r="P16">
        <v>0</v>
      </c>
      <c r="R16" t="s">
        <v>117</v>
      </c>
      <c r="S16" t="s">
        <v>118</v>
      </c>
      <c r="T16" t="s">
        <v>119</v>
      </c>
      <c r="U16" t="s">
        <v>117</v>
      </c>
      <c r="V16" t="s">
        <v>118</v>
      </c>
      <c r="W16" t="s">
        <v>118</v>
      </c>
      <c r="X16" t="s">
        <v>225</v>
      </c>
      <c r="Y16" s="10">
        <v>46072</v>
      </c>
      <c r="Z16" s="3">
        <v>46072</v>
      </c>
      <c r="AA16" t="s">
        <v>90</v>
      </c>
      <c r="AB16" s="4">
        <v>1341</v>
      </c>
      <c r="AD16" s="3">
        <v>46082</v>
      </c>
      <c r="AE16" s="26" t="s">
        <v>349</v>
      </c>
      <c r="AF16" t="s">
        <v>136</v>
      </c>
      <c r="AH16" t="s">
        <v>120</v>
      </c>
    </row>
    <row r="17" spans="1:34" x14ac:dyDescent="0.25">
      <c r="A17">
        <v>2026</v>
      </c>
      <c r="B17" s="3">
        <v>46082</v>
      </c>
      <c r="C17" s="3">
        <v>46112</v>
      </c>
      <c r="D17" t="s">
        <v>96</v>
      </c>
      <c r="E17">
        <v>6</v>
      </c>
      <c r="F17" t="s">
        <v>141</v>
      </c>
      <c r="G17" t="s">
        <v>141</v>
      </c>
      <c r="H17" t="s">
        <v>178</v>
      </c>
      <c r="I17" s="14" t="s">
        <v>179</v>
      </c>
      <c r="J17" t="s">
        <v>123</v>
      </c>
      <c r="K17" t="s">
        <v>142</v>
      </c>
      <c r="L17" t="s">
        <v>102</v>
      </c>
      <c r="M17" t="s">
        <v>104</v>
      </c>
      <c r="N17" s="14" t="s">
        <v>227</v>
      </c>
      <c r="O17" t="s">
        <v>106</v>
      </c>
      <c r="P17">
        <v>1</v>
      </c>
      <c r="R17" s="19" t="s">
        <v>117</v>
      </c>
      <c r="S17" s="19" t="s">
        <v>118</v>
      </c>
      <c r="T17" s="19" t="s">
        <v>119</v>
      </c>
      <c r="U17" s="19" t="s">
        <v>117</v>
      </c>
      <c r="V17" s="19" t="s">
        <v>118</v>
      </c>
      <c r="W17" s="19" t="s">
        <v>118</v>
      </c>
      <c r="X17" t="s">
        <v>227</v>
      </c>
      <c r="Y17" s="10">
        <v>46069</v>
      </c>
      <c r="Z17" s="3">
        <v>46070</v>
      </c>
      <c r="AA17" t="s">
        <v>90</v>
      </c>
      <c r="AB17" s="4">
        <f>700+104+104+87+87+61+61+1360</f>
        <v>2564</v>
      </c>
      <c r="AD17" s="3">
        <v>46082</v>
      </c>
      <c r="AE17" s="26" t="s">
        <v>350</v>
      </c>
      <c r="AF17" t="s">
        <v>136</v>
      </c>
      <c r="AH17" t="s">
        <v>120</v>
      </c>
    </row>
    <row r="18" spans="1:34" x14ac:dyDescent="0.25">
      <c r="A18">
        <v>2026</v>
      </c>
      <c r="B18" s="3">
        <v>46082</v>
      </c>
      <c r="C18" s="3">
        <v>46112</v>
      </c>
      <c r="D18" t="s">
        <v>96</v>
      </c>
      <c r="E18">
        <v>6</v>
      </c>
      <c r="F18" t="s">
        <v>141</v>
      </c>
      <c r="G18" t="s">
        <v>141</v>
      </c>
      <c r="H18" t="s">
        <v>178</v>
      </c>
      <c r="I18" s="14" t="s">
        <v>179</v>
      </c>
      <c r="J18" t="s">
        <v>123</v>
      </c>
      <c r="K18" t="s">
        <v>142</v>
      </c>
      <c r="L18" t="s">
        <v>102</v>
      </c>
      <c r="M18" t="s">
        <v>104</v>
      </c>
      <c r="N18" s="14" t="s">
        <v>228</v>
      </c>
      <c r="O18" t="s">
        <v>106</v>
      </c>
      <c r="P18">
        <v>0</v>
      </c>
      <c r="R18" s="19" t="s">
        <v>117</v>
      </c>
      <c r="S18" s="19" t="s">
        <v>118</v>
      </c>
      <c r="T18" s="19" t="s">
        <v>119</v>
      </c>
      <c r="U18" s="19" t="s">
        <v>117</v>
      </c>
      <c r="V18" s="19" t="s">
        <v>118</v>
      </c>
      <c r="W18" s="19" t="s">
        <v>118</v>
      </c>
      <c r="X18" t="s">
        <v>228</v>
      </c>
      <c r="Y18" s="10">
        <v>46067</v>
      </c>
      <c r="Z18" s="3">
        <v>46067</v>
      </c>
      <c r="AA18" t="s">
        <v>90</v>
      </c>
      <c r="AB18" s="4">
        <v>1000.18</v>
      </c>
      <c r="AD18" s="3">
        <v>46082</v>
      </c>
      <c r="AE18" s="26" t="s">
        <v>351</v>
      </c>
      <c r="AF18" t="s">
        <v>136</v>
      </c>
      <c r="AH18" t="s">
        <v>120</v>
      </c>
    </row>
    <row r="19" spans="1:34" ht="30" x14ac:dyDescent="0.25">
      <c r="A19">
        <v>2026</v>
      </c>
      <c r="B19" s="3">
        <v>46082</v>
      </c>
      <c r="C19" s="3">
        <v>46112</v>
      </c>
      <c r="D19" t="s">
        <v>95</v>
      </c>
      <c r="E19">
        <v>5</v>
      </c>
      <c r="F19" t="s">
        <v>127</v>
      </c>
      <c r="G19" t="s">
        <v>127</v>
      </c>
      <c r="H19" t="s">
        <v>122</v>
      </c>
      <c r="I19" s="14" t="s">
        <v>185</v>
      </c>
      <c r="J19" t="s">
        <v>159</v>
      </c>
      <c r="L19" t="s">
        <v>102</v>
      </c>
      <c r="M19" t="s">
        <v>104</v>
      </c>
      <c r="N19" s="14" t="s">
        <v>230</v>
      </c>
      <c r="O19" t="s">
        <v>106</v>
      </c>
      <c r="P19">
        <v>0</v>
      </c>
      <c r="R19" t="s">
        <v>117</v>
      </c>
      <c r="S19" t="s">
        <v>124</v>
      </c>
      <c r="T19" t="s">
        <v>119</v>
      </c>
      <c r="U19" t="s">
        <v>117</v>
      </c>
      <c r="V19" t="s">
        <v>125</v>
      </c>
      <c r="W19" t="s">
        <v>124</v>
      </c>
      <c r="X19" s="14" t="s">
        <v>230</v>
      </c>
      <c r="Y19" s="10">
        <v>46077</v>
      </c>
      <c r="Z19" s="3">
        <v>46077</v>
      </c>
      <c r="AA19" t="s">
        <v>90</v>
      </c>
      <c r="AB19" s="4">
        <v>506.02</v>
      </c>
      <c r="AD19" s="3">
        <v>46082</v>
      </c>
      <c r="AE19" s="26" t="s">
        <v>352</v>
      </c>
      <c r="AF19" t="s">
        <v>136</v>
      </c>
      <c r="AH19" t="s">
        <v>120</v>
      </c>
    </row>
    <row r="20" spans="1:34" ht="45" x14ac:dyDescent="0.25">
      <c r="A20">
        <v>2026</v>
      </c>
      <c r="B20" s="3">
        <v>46082</v>
      </c>
      <c r="C20" s="3">
        <v>46112</v>
      </c>
      <c r="D20" t="s">
        <v>95</v>
      </c>
      <c r="E20">
        <v>5</v>
      </c>
      <c r="F20" t="s">
        <v>176</v>
      </c>
      <c r="G20" t="s">
        <v>176</v>
      </c>
      <c r="H20" s="14" t="s">
        <v>177</v>
      </c>
      <c r="I20" s="14" t="s">
        <v>232</v>
      </c>
      <c r="J20" t="s">
        <v>233</v>
      </c>
      <c r="K20" t="s">
        <v>234</v>
      </c>
      <c r="L20" t="s">
        <v>103</v>
      </c>
      <c r="M20" t="s">
        <v>104</v>
      </c>
      <c r="N20" s="14" t="s">
        <v>235</v>
      </c>
      <c r="O20" t="s">
        <v>106</v>
      </c>
      <c r="P20">
        <v>2</v>
      </c>
      <c r="R20" t="s">
        <v>117</v>
      </c>
      <c r="S20" t="s">
        <v>118</v>
      </c>
      <c r="T20" t="s">
        <v>119</v>
      </c>
      <c r="U20" t="s">
        <v>117</v>
      </c>
      <c r="V20" t="s">
        <v>118</v>
      </c>
      <c r="W20" t="s">
        <v>118</v>
      </c>
      <c r="X20" s="14" t="s">
        <v>235</v>
      </c>
      <c r="Y20" s="10">
        <v>46066</v>
      </c>
      <c r="Z20" s="3">
        <v>46066</v>
      </c>
      <c r="AA20" t="s">
        <v>90</v>
      </c>
      <c r="AB20" s="4">
        <v>796</v>
      </c>
      <c r="AD20" s="3">
        <v>46082</v>
      </c>
      <c r="AE20" s="26" t="s">
        <v>353</v>
      </c>
      <c r="AF20" t="s">
        <v>136</v>
      </c>
      <c r="AH20" t="s">
        <v>120</v>
      </c>
    </row>
    <row r="21" spans="1:34" x14ac:dyDescent="0.25">
      <c r="A21">
        <v>2026</v>
      </c>
      <c r="B21" s="3">
        <v>46082</v>
      </c>
      <c r="C21" s="3">
        <v>46112</v>
      </c>
      <c r="D21" t="s">
        <v>99</v>
      </c>
      <c r="E21">
        <v>9</v>
      </c>
      <c r="F21" t="s">
        <v>158</v>
      </c>
      <c r="G21" t="s">
        <v>158</v>
      </c>
      <c r="H21" t="s">
        <v>157</v>
      </c>
      <c r="I21" s="14" t="s">
        <v>160</v>
      </c>
      <c r="J21" t="s">
        <v>134</v>
      </c>
      <c r="K21" t="s">
        <v>159</v>
      </c>
      <c r="L21" t="s">
        <v>103</v>
      </c>
      <c r="M21" t="s">
        <v>104</v>
      </c>
      <c r="N21" s="14" t="s">
        <v>236</v>
      </c>
      <c r="O21" t="s">
        <v>106</v>
      </c>
      <c r="P21">
        <v>0</v>
      </c>
      <c r="R21" t="s">
        <v>117</v>
      </c>
      <c r="S21" t="s">
        <v>124</v>
      </c>
      <c r="T21" t="s">
        <v>119</v>
      </c>
      <c r="U21" t="s">
        <v>117</v>
      </c>
      <c r="V21" t="s">
        <v>125</v>
      </c>
      <c r="W21" t="s">
        <v>124</v>
      </c>
      <c r="X21" t="s">
        <v>236</v>
      </c>
      <c r="Y21" s="10">
        <v>46070</v>
      </c>
      <c r="Z21" s="3">
        <v>46070</v>
      </c>
      <c r="AA21" t="s">
        <v>90</v>
      </c>
      <c r="AB21" s="4">
        <v>309</v>
      </c>
      <c r="AD21" s="3">
        <v>46082</v>
      </c>
      <c r="AE21" s="26" t="s">
        <v>354</v>
      </c>
      <c r="AF21" t="s">
        <v>136</v>
      </c>
      <c r="AH21" t="s">
        <v>120</v>
      </c>
    </row>
    <row r="22" spans="1:34" ht="30" x14ac:dyDescent="0.25">
      <c r="A22">
        <v>2026</v>
      </c>
      <c r="B22" s="3">
        <v>46082</v>
      </c>
      <c r="C22" s="3">
        <v>46112</v>
      </c>
      <c r="D22" t="s">
        <v>99</v>
      </c>
      <c r="E22">
        <v>9</v>
      </c>
      <c r="F22" t="s">
        <v>238</v>
      </c>
      <c r="G22" t="s">
        <v>238</v>
      </c>
      <c r="H22" t="s">
        <v>120</v>
      </c>
      <c r="I22" s="14" t="s">
        <v>239</v>
      </c>
      <c r="J22" t="s">
        <v>172</v>
      </c>
      <c r="K22" t="s">
        <v>240</v>
      </c>
      <c r="L22" t="s">
        <v>103</v>
      </c>
      <c r="M22" t="s">
        <v>104</v>
      </c>
      <c r="N22" s="14" t="s">
        <v>241</v>
      </c>
      <c r="O22" t="s">
        <v>106</v>
      </c>
      <c r="P22">
        <v>1</v>
      </c>
      <c r="R22" t="s">
        <v>117</v>
      </c>
      <c r="S22" t="s">
        <v>118</v>
      </c>
      <c r="T22" t="s">
        <v>119</v>
      </c>
      <c r="U22" t="s">
        <v>117</v>
      </c>
      <c r="V22" t="s">
        <v>118</v>
      </c>
      <c r="W22" t="s">
        <v>118</v>
      </c>
      <c r="X22" s="14" t="s">
        <v>241</v>
      </c>
      <c r="Y22" s="10">
        <v>46079</v>
      </c>
      <c r="Z22" s="3">
        <v>46079</v>
      </c>
      <c r="AA22" t="s">
        <v>90</v>
      </c>
      <c r="AB22" s="4">
        <f>122+87+950.26+87+663+569+542+1240</f>
        <v>4260.26</v>
      </c>
      <c r="AD22" s="3">
        <v>46082</v>
      </c>
      <c r="AE22" s="26" t="s">
        <v>355</v>
      </c>
      <c r="AF22" t="s">
        <v>136</v>
      </c>
      <c r="AH22" t="s">
        <v>120</v>
      </c>
    </row>
    <row r="23" spans="1:34" ht="45" x14ac:dyDescent="0.25">
      <c r="A23">
        <v>2026</v>
      </c>
      <c r="B23" s="3">
        <v>46082</v>
      </c>
      <c r="C23" s="3">
        <v>46112</v>
      </c>
      <c r="D23" t="s">
        <v>99</v>
      </c>
      <c r="E23">
        <v>9</v>
      </c>
      <c r="F23" t="s">
        <v>168</v>
      </c>
      <c r="G23" t="s">
        <v>168</v>
      </c>
      <c r="H23" t="s">
        <v>167</v>
      </c>
      <c r="I23" s="14" t="s">
        <v>169</v>
      </c>
      <c r="J23" t="s">
        <v>165</v>
      </c>
      <c r="K23" t="s">
        <v>170</v>
      </c>
      <c r="L23" t="s">
        <v>102</v>
      </c>
      <c r="M23" t="s">
        <v>104</v>
      </c>
      <c r="N23" s="14" t="s">
        <v>244</v>
      </c>
      <c r="O23" t="s">
        <v>106</v>
      </c>
      <c r="P23">
        <v>0</v>
      </c>
      <c r="R23" t="s">
        <v>117</v>
      </c>
      <c r="S23" t="s">
        <v>245</v>
      </c>
      <c r="T23" t="s">
        <v>119</v>
      </c>
      <c r="U23" s="19" t="s">
        <v>117</v>
      </c>
      <c r="V23" s="19" t="s">
        <v>245</v>
      </c>
      <c r="W23" s="19" t="s">
        <v>245</v>
      </c>
      <c r="X23" s="14" t="s">
        <v>244</v>
      </c>
      <c r="Y23" s="10">
        <v>46086</v>
      </c>
      <c r="Z23" s="3">
        <v>46087</v>
      </c>
      <c r="AA23" t="s">
        <v>90</v>
      </c>
      <c r="AB23" s="4">
        <f>101+800+122+800+170+174+104+500+862.92+650.19+800+104+121+428+610</f>
        <v>6347.1100000000006</v>
      </c>
      <c r="AD23" s="3">
        <v>46090</v>
      </c>
      <c r="AE23" s="26" t="s">
        <v>356</v>
      </c>
      <c r="AF23" t="s">
        <v>136</v>
      </c>
      <c r="AH23" t="s">
        <v>120</v>
      </c>
    </row>
    <row r="24" spans="1:34" ht="30" x14ac:dyDescent="0.25">
      <c r="A24">
        <v>2026</v>
      </c>
      <c r="B24" s="3">
        <v>46082</v>
      </c>
      <c r="C24" s="3">
        <v>46112</v>
      </c>
      <c r="D24" t="s">
        <v>99</v>
      </c>
      <c r="E24">
        <v>9</v>
      </c>
      <c r="F24" t="s">
        <v>247</v>
      </c>
      <c r="G24" t="s">
        <v>248</v>
      </c>
      <c r="H24" t="s">
        <v>249</v>
      </c>
      <c r="I24" s="14" t="s">
        <v>250</v>
      </c>
      <c r="J24" t="s">
        <v>138</v>
      </c>
      <c r="K24" t="s">
        <v>251</v>
      </c>
      <c r="L24" t="s">
        <v>103</v>
      </c>
      <c r="M24" t="s">
        <v>104</v>
      </c>
      <c r="N24" s="14" t="s">
        <v>252</v>
      </c>
      <c r="O24" t="s">
        <v>106</v>
      </c>
      <c r="P24">
        <v>0</v>
      </c>
      <c r="R24" t="s">
        <v>117</v>
      </c>
      <c r="S24" t="s">
        <v>245</v>
      </c>
      <c r="T24" t="s">
        <v>119</v>
      </c>
      <c r="U24" t="s">
        <v>117</v>
      </c>
      <c r="V24" t="s">
        <v>245</v>
      </c>
      <c r="W24" t="s">
        <v>245</v>
      </c>
      <c r="X24" s="14" t="s">
        <v>252</v>
      </c>
      <c r="Y24" s="10">
        <v>46090</v>
      </c>
      <c r="Z24" s="3">
        <v>46091</v>
      </c>
      <c r="AA24" t="s">
        <v>90</v>
      </c>
      <c r="AB24" s="4">
        <v>1334</v>
      </c>
      <c r="AD24" s="3">
        <v>46092</v>
      </c>
      <c r="AE24" s="26" t="s">
        <v>357</v>
      </c>
      <c r="AF24" t="s">
        <v>136</v>
      </c>
      <c r="AH24" t="s">
        <v>120</v>
      </c>
    </row>
    <row r="25" spans="1:34" ht="45" x14ac:dyDescent="0.25">
      <c r="A25">
        <v>2026</v>
      </c>
      <c r="B25" s="3">
        <v>46082</v>
      </c>
      <c r="C25" s="3">
        <v>46112</v>
      </c>
      <c r="D25" t="s">
        <v>95</v>
      </c>
      <c r="E25">
        <v>5</v>
      </c>
      <c r="F25" t="s">
        <v>122</v>
      </c>
      <c r="G25" t="s">
        <v>122</v>
      </c>
      <c r="H25" t="s">
        <v>127</v>
      </c>
      <c r="I25" s="14" t="s">
        <v>171</v>
      </c>
      <c r="J25" t="s">
        <v>172</v>
      </c>
      <c r="K25" t="s">
        <v>173</v>
      </c>
      <c r="L25" t="s">
        <v>102</v>
      </c>
      <c r="M25" t="s">
        <v>104</v>
      </c>
      <c r="N25" s="14" t="s">
        <v>254</v>
      </c>
      <c r="O25" t="s">
        <v>106</v>
      </c>
      <c r="P25">
        <v>0</v>
      </c>
      <c r="R25" t="s">
        <v>117</v>
      </c>
      <c r="S25" t="s">
        <v>180</v>
      </c>
      <c r="T25" t="s">
        <v>119</v>
      </c>
      <c r="U25" t="s">
        <v>117</v>
      </c>
      <c r="V25" t="s">
        <v>180</v>
      </c>
      <c r="W25" t="s">
        <v>180</v>
      </c>
      <c r="X25" s="14" t="s">
        <v>254</v>
      </c>
      <c r="Y25" s="10">
        <v>46082</v>
      </c>
      <c r="Z25" s="3">
        <v>46082</v>
      </c>
      <c r="AA25" t="s">
        <v>90</v>
      </c>
      <c r="AB25" s="4">
        <f>99.5+139.52+475</f>
        <v>714.02</v>
      </c>
      <c r="AD25" s="3">
        <v>46055</v>
      </c>
      <c r="AE25" s="26" t="s">
        <v>358</v>
      </c>
      <c r="AF25" t="s">
        <v>136</v>
      </c>
      <c r="AH25" t="s">
        <v>120</v>
      </c>
    </row>
    <row r="26" spans="1:34" ht="30" x14ac:dyDescent="0.25">
      <c r="A26">
        <v>2026</v>
      </c>
      <c r="B26" s="3">
        <v>46082</v>
      </c>
      <c r="C26" s="3">
        <v>46112</v>
      </c>
      <c r="D26" t="s">
        <v>99</v>
      </c>
      <c r="E26">
        <v>9</v>
      </c>
      <c r="F26" t="s">
        <v>162</v>
      </c>
      <c r="G26" t="s">
        <v>162</v>
      </c>
      <c r="H26" t="s">
        <v>166</v>
      </c>
      <c r="I26" s="14" t="s">
        <v>163</v>
      </c>
      <c r="J26" t="s">
        <v>164</v>
      </c>
      <c r="K26" t="s">
        <v>165</v>
      </c>
      <c r="L26" t="s">
        <v>102</v>
      </c>
      <c r="M26" t="s">
        <v>104</v>
      </c>
      <c r="N26" s="14" t="s">
        <v>256</v>
      </c>
      <c r="O26" t="s">
        <v>106</v>
      </c>
      <c r="R26" t="s">
        <v>117</v>
      </c>
      <c r="S26" t="s">
        <v>118</v>
      </c>
      <c r="T26" t="s">
        <v>119</v>
      </c>
      <c r="U26" t="s">
        <v>117</v>
      </c>
      <c r="V26" t="s">
        <v>118</v>
      </c>
      <c r="W26" t="s">
        <v>118</v>
      </c>
      <c r="X26" s="14" t="s">
        <v>256</v>
      </c>
      <c r="Y26" s="10">
        <v>46083</v>
      </c>
      <c r="Z26" s="3">
        <v>46083</v>
      </c>
      <c r="AA26" t="s">
        <v>90</v>
      </c>
      <c r="AB26" s="4">
        <f>61+61+1360.13+87+515</f>
        <v>2084.13</v>
      </c>
      <c r="AD26" s="3">
        <v>46084</v>
      </c>
      <c r="AE26" s="26" t="s">
        <v>359</v>
      </c>
      <c r="AF26" t="s">
        <v>136</v>
      </c>
      <c r="AH26" t="s">
        <v>120</v>
      </c>
    </row>
    <row r="27" spans="1:34" x14ac:dyDescent="0.25">
      <c r="A27">
        <v>2026</v>
      </c>
      <c r="B27" s="3">
        <v>46082</v>
      </c>
      <c r="C27" s="3">
        <v>46112</v>
      </c>
      <c r="D27" t="s">
        <v>96</v>
      </c>
      <c r="E27">
        <v>6</v>
      </c>
      <c r="F27" t="s">
        <v>141</v>
      </c>
      <c r="G27" t="s">
        <v>141</v>
      </c>
      <c r="H27" t="s">
        <v>178</v>
      </c>
      <c r="I27" s="14" t="s">
        <v>179</v>
      </c>
      <c r="J27" t="s">
        <v>123</v>
      </c>
      <c r="K27" t="s">
        <v>142</v>
      </c>
      <c r="L27" t="s">
        <v>102</v>
      </c>
      <c r="M27" t="s">
        <v>104</v>
      </c>
      <c r="N27" s="14" t="s">
        <v>258</v>
      </c>
      <c r="O27" t="s">
        <v>106</v>
      </c>
      <c r="P27">
        <v>0</v>
      </c>
      <c r="R27" t="s">
        <v>117</v>
      </c>
      <c r="S27" t="s">
        <v>124</v>
      </c>
      <c r="T27" t="s">
        <v>119</v>
      </c>
      <c r="U27" t="s">
        <v>117</v>
      </c>
      <c r="V27" t="s">
        <v>125</v>
      </c>
      <c r="W27" t="s">
        <v>124</v>
      </c>
      <c r="X27" t="s">
        <v>258</v>
      </c>
      <c r="Y27" s="10">
        <v>46066</v>
      </c>
      <c r="Z27" s="3">
        <v>46066</v>
      </c>
      <c r="AA27" t="s">
        <v>90</v>
      </c>
      <c r="AB27" s="4">
        <f>795+800</f>
        <v>1595</v>
      </c>
      <c r="AD27" s="3">
        <v>46082</v>
      </c>
      <c r="AE27" s="26" t="s">
        <v>360</v>
      </c>
      <c r="AF27" t="s">
        <v>136</v>
      </c>
      <c r="AH27" t="s">
        <v>120</v>
      </c>
    </row>
    <row r="28" spans="1:34" ht="45" x14ac:dyDescent="0.25">
      <c r="A28">
        <v>2026</v>
      </c>
      <c r="B28" s="3">
        <v>46082</v>
      </c>
      <c r="C28" s="3">
        <v>46112</v>
      </c>
      <c r="D28" t="s">
        <v>95</v>
      </c>
      <c r="E28">
        <v>5</v>
      </c>
      <c r="F28" t="s">
        <v>127</v>
      </c>
      <c r="G28" t="s">
        <v>127</v>
      </c>
      <c r="H28" t="s">
        <v>122</v>
      </c>
      <c r="I28" s="14" t="s">
        <v>128</v>
      </c>
      <c r="J28" t="s">
        <v>129</v>
      </c>
      <c r="K28" t="s">
        <v>130</v>
      </c>
      <c r="L28" t="s">
        <v>102</v>
      </c>
      <c r="M28" t="s">
        <v>104</v>
      </c>
      <c r="N28" s="14" t="s">
        <v>260</v>
      </c>
      <c r="O28" t="s">
        <v>106</v>
      </c>
      <c r="R28" s="19" t="s">
        <v>117</v>
      </c>
      <c r="S28" s="19" t="s">
        <v>124</v>
      </c>
      <c r="T28" s="19" t="s">
        <v>119</v>
      </c>
      <c r="U28" s="19" t="s">
        <v>117</v>
      </c>
      <c r="V28" s="19" t="s">
        <v>125</v>
      </c>
      <c r="W28" s="19" t="s">
        <v>124</v>
      </c>
      <c r="X28" s="14" t="s">
        <v>260</v>
      </c>
      <c r="Y28" s="10">
        <v>46085</v>
      </c>
      <c r="Z28" s="3">
        <v>46085</v>
      </c>
      <c r="AA28" t="s">
        <v>90</v>
      </c>
      <c r="AB28" s="4">
        <f>366</f>
        <v>366</v>
      </c>
      <c r="AD28" s="3">
        <v>46085</v>
      </c>
      <c r="AE28" s="26" t="s">
        <v>361</v>
      </c>
      <c r="AF28" t="s">
        <v>136</v>
      </c>
      <c r="AH28" t="s">
        <v>120</v>
      </c>
    </row>
    <row r="29" spans="1:34" x14ac:dyDescent="0.25">
      <c r="A29">
        <v>2026</v>
      </c>
      <c r="B29" s="3">
        <v>46082</v>
      </c>
      <c r="C29" s="3">
        <v>46112</v>
      </c>
      <c r="D29" t="s">
        <v>95</v>
      </c>
      <c r="E29">
        <v>5</v>
      </c>
      <c r="F29" t="s">
        <v>127</v>
      </c>
      <c r="G29" t="s">
        <v>127</v>
      </c>
      <c r="H29" t="s">
        <v>122</v>
      </c>
      <c r="I29" s="14" t="s">
        <v>171</v>
      </c>
      <c r="J29" t="s">
        <v>172</v>
      </c>
      <c r="K29" t="s">
        <v>173</v>
      </c>
      <c r="L29" t="s">
        <v>102</v>
      </c>
      <c r="M29" t="s">
        <v>104</v>
      </c>
      <c r="N29" s="14" t="s">
        <v>261</v>
      </c>
      <c r="O29" t="s">
        <v>106</v>
      </c>
      <c r="P29">
        <v>0</v>
      </c>
      <c r="R29" t="s">
        <v>117</v>
      </c>
      <c r="S29" t="s">
        <v>180</v>
      </c>
      <c r="T29" t="s">
        <v>119</v>
      </c>
      <c r="U29" t="s">
        <v>117</v>
      </c>
      <c r="V29" t="s">
        <v>180</v>
      </c>
      <c r="W29" t="s">
        <v>180</v>
      </c>
      <c r="X29" t="s">
        <v>261</v>
      </c>
      <c r="Y29" s="10">
        <v>46087</v>
      </c>
      <c r="Z29" s="3">
        <v>46087</v>
      </c>
      <c r="AA29" t="s">
        <v>90</v>
      </c>
      <c r="AB29" s="4">
        <f>201.01+288+433</f>
        <v>922.01</v>
      </c>
      <c r="AD29" s="3">
        <v>46088</v>
      </c>
      <c r="AE29" s="26" t="s">
        <v>362</v>
      </c>
      <c r="AF29" t="s">
        <v>136</v>
      </c>
      <c r="AH29" t="s">
        <v>120</v>
      </c>
    </row>
    <row r="30" spans="1:34" ht="30" x14ac:dyDescent="0.25">
      <c r="A30">
        <v>2026</v>
      </c>
      <c r="B30" s="3">
        <v>46082</v>
      </c>
      <c r="C30" s="3">
        <v>46112</v>
      </c>
      <c r="D30" t="s">
        <v>95</v>
      </c>
      <c r="E30">
        <v>5</v>
      </c>
      <c r="F30" t="s">
        <v>263</v>
      </c>
      <c r="G30" t="s">
        <v>263</v>
      </c>
      <c r="H30" t="s">
        <v>264</v>
      </c>
      <c r="I30" s="14" t="s">
        <v>265</v>
      </c>
      <c r="J30" t="s">
        <v>266</v>
      </c>
      <c r="K30" t="s">
        <v>134</v>
      </c>
      <c r="L30" t="s">
        <v>102</v>
      </c>
      <c r="M30" t="s">
        <v>104</v>
      </c>
      <c r="N30" s="14" t="s">
        <v>267</v>
      </c>
      <c r="O30" t="s">
        <v>106</v>
      </c>
      <c r="P30">
        <v>2</v>
      </c>
      <c r="R30" t="s">
        <v>117</v>
      </c>
      <c r="S30" t="s">
        <v>118</v>
      </c>
      <c r="T30" t="s">
        <v>119</v>
      </c>
      <c r="U30" t="s">
        <v>117</v>
      </c>
      <c r="V30" t="s">
        <v>118</v>
      </c>
      <c r="W30" t="s">
        <v>118</v>
      </c>
      <c r="X30" s="14" t="s">
        <v>267</v>
      </c>
      <c r="Y30" s="10">
        <v>46090</v>
      </c>
      <c r="Z30" s="3">
        <v>46090</v>
      </c>
      <c r="AA30" t="s">
        <v>90</v>
      </c>
      <c r="AB30" s="4">
        <f>837+1640+87+61</f>
        <v>2625</v>
      </c>
      <c r="AD30" s="3">
        <v>46091</v>
      </c>
      <c r="AE30" s="26" t="s">
        <v>363</v>
      </c>
      <c r="AF30" t="s">
        <v>136</v>
      </c>
      <c r="AH30" t="s">
        <v>120</v>
      </c>
    </row>
    <row r="31" spans="1:34" ht="45" x14ac:dyDescent="0.25">
      <c r="A31">
        <v>2026</v>
      </c>
      <c r="B31" s="3">
        <v>46082</v>
      </c>
      <c r="C31" s="3">
        <v>46112</v>
      </c>
      <c r="D31" t="s">
        <v>99</v>
      </c>
      <c r="E31">
        <v>9</v>
      </c>
      <c r="F31" t="s">
        <v>158</v>
      </c>
      <c r="G31" t="s">
        <v>158</v>
      </c>
      <c r="H31" t="s">
        <v>157</v>
      </c>
      <c r="I31" s="14" t="s">
        <v>160</v>
      </c>
      <c r="J31" t="s">
        <v>134</v>
      </c>
      <c r="K31" t="s">
        <v>159</v>
      </c>
      <c r="L31" t="s">
        <v>103</v>
      </c>
      <c r="M31" t="s">
        <v>104</v>
      </c>
      <c r="N31" s="14" t="s">
        <v>269</v>
      </c>
      <c r="O31" t="s">
        <v>106</v>
      </c>
      <c r="P31">
        <v>0</v>
      </c>
      <c r="R31" t="s">
        <v>117</v>
      </c>
      <c r="S31" t="s">
        <v>161</v>
      </c>
      <c r="T31" t="s">
        <v>119</v>
      </c>
      <c r="U31" t="s">
        <v>117</v>
      </c>
      <c r="V31" t="s">
        <v>161</v>
      </c>
      <c r="W31" t="s">
        <v>161</v>
      </c>
      <c r="X31" s="14" t="s">
        <v>269</v>
      </c>
      <c r="Y31" s="10">
        <v>46084</v>
      </c>
      <c r="Z31" s="3">
        <v>46084</v>
      </c>
      <c r="AA31" t="s">
        <v>90</v>
      </c>
      <c r="AB31" s="4">
        <v>406</v>
      </c>
      <c r="AD31" s="3">
        <v>46085</v>
      </c>
      <c r="AE31" s="26" t="s">
        <v>364</v>
      </c>
      <c r="AF31" t="s">
        <v>136</v>
      </c>
      <c r="AH31" t="s">
        <v>120</v>
      </c>
    </row>
    <row r="32" spans="1:34" ht="30" x14ac:dyDescent="0.25">
      <c r="A32">
        <v>2026</v>
      </c>
      <c r="B32" s="3">
        <v>46082</v>
      </c>
      <c r="C32" s="3">
        <v>46112</v>
      </c>
      <c r="D32" t="s">
        <v>95</v>
      </c>
      <c r="E32">
        <v>5</v>
      </c>
      <c r="F32" t="s">
        <v>182</v>
      </c>
      <c r="G32" t="s">
        <v>182</v>
      </c>
      <c r="H32" t="s">
        <v>177</v>
      </c>
      <c r="I32" s="14" t="s">
        <v>183</v>
      </c>
      <c r="J32" t="s">
        <v>159</v>
      </c>
      <c r="K32" t="s">
        <v>184</v>
      </c>
      <c r="L32" t="s">
        <v>102</v>
      </c>
      <c r="M32" t="s">
        <v>104</v>
      </c>
      <c r="N32" s="14" t="s">
        <v>270</v>
      </c>
      <c r="O32" t="s">
        <v>106</v>
      </c>
      <c r="P32">
        <v>0</v>
      </c>
      <c r="R32" t="s">
        <v>117</v>
      </c>
      <c r="S32" t="s">
        <v>118</v>
      </c>
      <c r="T32" t="s">
        <v>119</v>
      </c>
      <c r="U32" t="s">
        <v>117</v>
      </c>
      <c r="V32" t="s">
        <v>118</v>
      </c>
      <c r="W32" t="s">
        <v>118</v>
      </c>
      <c r="X32" s="14" t="s">
        <v>270</v>
      </c>
      <c r="Y32" s="10">
        <v>46087</v>
      </c>
      <c r="Z32" s="3">
        <v>46087</v>
      </c>
      <c r="AA32" t="s">
        <v>90</v>
      </c>
      <c r="AB32" s="4">
        <f>440+550</f>
        <v>990</v>
      </c>
      <c r="AD32" s="3">
        <v>46090</v>
      </c>
      <c r="AE32" s="26" t="s">
        <v>365</v>
      </c>
      <c r="AF32" t="s">
        <v>136</v>
      </c>
      <c r="AH32" t="s">
        <v>120</v>
      </c>
    </row>
    <row r="33" spans="1:34" ht="30" x14ac:dyDescent="0.25">
      <c r="A33">
        <v>2026</v>
      </c>
      <c r="B33" s="3">
        <v>46082</v>
      </c>
      <c r="C33" s="3">
        <v>46112</v>
      </c>
      <c r="D33" t="s">
        <v>99</v>
      </c>
      <c r="E33">
        <v>9</v>
      </c>
      <c r="F33" t="s">
        <v>131</v>
      </c>
      <c r="G33" t="s">
        <v>131</v>
      </c>
      <c r="H33" t="s">
        <v>132</v>
      </c>
      <c r="I33" s="14" t="s">
        <v>133</v>
      </c>
      <c r="J33" t="s">
        <v>134</v>
      </c>
      <c r="K33" t="s">
        <v>135</v>
      </c>
      <c r="L33" t="s">
        <v>102</v>
      </c>
      <c r="M33" t="s">
        <v>104</v>
      </c>
      <c r="N33" s="14" t="s">
        <v>272</v>
      </c>
      <c r="O33" t="s">
        <v>106</v>
      </c>
      <c r="P33">
        <v>0</v>
      </c>
      <c r="R33" t="s">
        <v>117</v>
      </c>
      <c r="S33" t="s">
        <v>118</v>
      </c>
      <c r="T33" t="s">
        <v>119</v>
      </c>
      <c r="U33" t="s">
        <v>117</v>
      </c>
      <c r="V33" t="s">
        <v>118</v>
      </c>
      <c r="W33" t="s">
        <v>118</v>
      </c>
      <c r="X33" s="14" t="s">
        <v>272</v>
      </c>
      <c r="Y33" s="10">
        <v>46090</v>
      </c>
      <c r="Z33" s="3">
        <v>46090</v>
      </c>
      <c r="AA33" t="s">
        <v>90</v>
      </c>
      <c r="AB33" s="4">
        <f>500+87+837</f>
        <v>1424</v>
      </c>
      <c r="AD33" s="3">
        <v>46091</v>
      </c>
      <c r="AE33" s="26" t="s">
        <v>366</v>
      </c>
      <c r="AF33" t="s">
        <v>136</v>
      </c>
      <c r="AH33" t="s">
        <v>120</v>
      </c>
    </row>
    <row r="34" spans="1:34" ht="45" x14ac:dyDescent="0.25">
      <c r="A34">
        <v>2026</v>
      </c>
      <c r="B34" s="3">
        <v>46082</v>
      </c>
      <c r="C34" s="3">
        <v>46112</v>
      </c>
      <c r="D34" t="s">
        <v>95</v>
      </c>
      <c r="E34">
        <v>5</v>
      </c>
      <c r="F34" t="s">
        <v>274</v>
      </c>
      <c r="G34" s="20" t="s">
        <v>274</v>
      </c>
      <c r="H34" t="s">
        <v>122</v>
      </c>
      <c r="I34" s="14" t="s">
        <v>275</v>
      </c>
      <c r="J34" t="s">
        <v>276</v>
      </c>
      <c r="K34" t="s">
        <v>277</v>
      </c>
      <c r="L34" t="s">
        <v>102</v>
      </c>
      <c r="M34" t="s">
        <v>104</v>
      </c>
      <c r="N34" s="14" t="s">
        <v>278</v>
      </c>
      <c r="O34" t="s">
        <v>106</v>
      </c>
      <c r="P34">
        <v>2</v>
      </c>
      <c r="R34" t="s">
        <v>117</v>
      </c>
      <c r="S34" t="s">
        <v>124</v>
      </c>
      <c r="T34" t="s">
        <v>119</v>
      </c>
      <c r="U34" t="s">
        <v>117</v>
      </c>
      <c r="V34" t="s">
        <v>125</v>
      </c>
      <c r="W34" t="s">
        <v>124</v>
      </c>
      <c r="X34" s="14" t="s">
        <v>278</v>
      </c>
      <c r="Y34" s="10">
        <v>46091</v>
      </c>
      <c r="Z34" s="3">
        <v>46091</v>
      </c>
      <c r="AA34" t="s">
        <v>90</v>
      </c>
      <c r="AB34" s="4">
        <f>444+483+99.01</f>
        <v>1026.01</v>
      </c>
      <c r="AD34" s="3">
        <v>46092</v>
      </c>
      <c r="AE34" s="26" t="s">
        <v>367</v>
      </c>
      <c r="AF34" t="s">
        <v>136</v>
      </c>
      <c r="AH34" t="s">
        <v>120</v>
      </c>
    </row>
    <row r="35" spans="1:34" ht="30" x14ac:dyDescent="0.25">
      <c r="A35">
        <v>2026</v>
      </c>
      <c r="B35" s="3">
        <v>46054</v>
      </c>
      <c r="C35" s="3">
        <v>46081</v>
      </c>
      <c r="D35" t="s">
        <v>96</v>
      </c>
      <c r="E35">
        <v>6</v>
      </c>
      <c r="F35" t="s">
        <v>186</v>
      </c>
      <c r="G35" t="s">
        <v>186</v>
      </c>
      <c r="H35" t="s">
        <v>264</v>
      </c>
      <c r="I35" s="14" t="s">
        <v>187</v>
      </c>
      <c r="J35" t="s">
        <v>188</v>
      </c>
      <c r="K35" t="s">
        <v>189</v>
      </c>
      <c r="L35" t="s">
        <v>102</v>
      </c>
      <c r="M35" t="s">
        <v>105</v>
      </c>
      <c r="N35" s="14" t="s">
        <v>279</v>
      </c>
      <c r="O35" t="s">
        <v>106</v>
      </c>
      <c r="P35">
        <v>0</v>
      </c>
      <c r="R35" t="s">
        <v>117</v>
      </c>
      <c r="S35" t="s">
        <v>245</v>
      </c>
      <c r="T35" t="s">
        <v>119</v>
      </c>
      <c r="U35" t="s">
        <v>117</v>
      </c>
      <c r="V35" t="s">
        <v>245</v>
      </c>
      <c r="W35" t="s">
        <v>245</v>
      </c>
      <c r="X35" s="14" t="s">
        <v>279</v>
      </c>
      <c r="Y35" s="10">
        <v>46090</v>
      </c>
      <c r="Z35" s="3">
        <v>46091</v>
      </c>
      <c r="AA35" t="s">
        <v>90</v>
      </c>
      <c r="AB35" s="4">
        <f>2651+1244+1000+2006.13+5855.55</f>
        <v>12756.68</v>
      </c>
      <c r="AD35" s="3">
        <v>46092</v>
      </c>
      <c r="AE35" s="26" t="s">
        <v>368</v>
      </c>
      <c r="AF35" t="s">
        <v>136</v>
      </c>
      <c r="AH35" t="s">
        <v>120</v>
      </c>
    </row>
    <row r="36" spans="1:34" ht="30" x14ac:dyDescent="0.25">
      <c r="A36">
        <v>2026</v>
      </c>
      <c r="B36" s="3">
        <v>46054</v>
      </c>
      <c r="C36" s="3">
        <v>46081</v>
      </c>
      <c r="D36" t="s">
        <v>96</v>
      </c>
      <c r="E36">
        <v>6</v>
      </c>
      <c r="F36" t="s">
        <v>186</v>
      </c>
      <c r="G36" t="s">
        <v>186</v>
      </c>
      <c r="H36" s="20" t="s">
        <v>264</v>
      </c>
      <c r="I36" s="14" t="s">
        <v>187</v>
      </c>
      <c r="J36" t="s">
        <v>188</v>
      </c>
      <c r="K36" t="s">
        <v>189</v>
      </c>
      <c r="L36" t="s">
        <v>102</v>
      </c>
      <c r="M36" t="s">
        <v>105</v>
      </c>
      <c r="N36" s="14" t="s">
        <v>281</v>
      </c>
      <c r="O36" t="s">
        <v>106</v>
      </c>
      <c r="P36">
        <v>0</v>
      </c>
      <c r="R36" t="s">
        <v>117</v>
      </c>
      <c r="S36" t="s">
        <v>118</v>
      </c>
      <c r="T36" t="s">
        <v>119</v>
      </c>
      <c r="U36" t="s">
        <v>117</v>
      </c>
      <c r="V36" t="s">
        <v>118</v>
      </c>
      <c r="W36" t="s">
        <v>118</v>
      </c>
      <c r="X36" s="14" t="s">
        <v>281</v>
      </c>
      <c r="Y36" s="10">
        <v>46098</v>
      </c>
      <c r="Z36" s="3">
        <v>46098</v>
      </c>
      <c r="AA36" t="s">
        <v>90</v>
      </c>
      <c r="AB36" s="4">
        <v>2290</v>
      </c>
      <c r="AD36" s="3">
        <v>46099</v>
      </c>
      <c r="AE36" s="26" t="s">
        <v>369</v>
      </c>
      <c r="AF36" t="s">
        <v>136</v>
      </c>
      <c r="AH36" t="s">
        <v>120</v>
      </c>
    </row>
    <row r="37" spans="1:34" ht="30" x14ac:dyDescent="0.25">
      <c r="A37">
        <v>2026</v>
      </c>
      <c r="B37" s="3">
        <v>46054</v>
      </c>
      <c r="C37" s="3">
        <v>46081</v>
      </c>
      <c r="D37" t="s">
        <v>96</v>
      </c>
      <c r="E37">
        <v>6</v>
      </c>
      <c r="F37" t="s">
        <v>186</v>
      </c>
      <c r="G37" t="s">
        <v>186</v>
      </c>
      <c r="H37" s="20" t="s">
        <v>264</v>
      </c>
      <c r="I37" s="14" t="s">
        <v>187</v>
      </c>
      <c r="J37" t="s">
        <v>188</v>
      </c>
      <c r="K37" t="s">
        <v>189</v>
      </c>
      <c r="L37" t="s">
        <v>102</v>
      </c>
      <c r="M37" t="s">
        <v>105</v>
      </c>
      <c r="N37" s="14" t="s">
        <v>283</v>
      </c>
      <c r="O37" t="s">
        <v>106</v>
      </c>
      <c r="P37">
        <v>0</v>
      </c>
      <c r="R37" t="s">
        <v>117</v>
      </c>
      <c r="S37" t="s">
        <v>284</v>
      </c>
      <c r="T37" t="s">
        <v>119</v>
      </c>
      <c r="U37" t="s">
        <v>117</v>
      </c>
      <c r="V37" s="20" t="s">
        <v>284</v>
      </c>
      <c r="W37" s="20" t="s">
        <v>284</v>
      </c>
      <c r="X37" s="14" t="s">
        <v>283</v>
      </c>
      <c r="Y37" s="10">
        <v>46070</v>
      </c>
      <c r="Z37" s="3">
        <v>46070</v>
      </c>
      <c r="AA37" t="s">
        <v>90</v>
      </c>
      <c r="AB37" s="4">
        <v>2948</v>
      </c>
      <c r="AD37" s="3">
        <v>46082</v>
      </c>
      <c r="AE37" s="26" t="s">
        <v>370</v>
      </c>
      <c r="AF37" t="s">
        <v>136</v>
      </c>
      <c r="AH37" t="s">
        <v>120</v>
      </c>
    </row>
    <row r="38" spans="1:34" ht="30" x14ac:dyDescent="0.25">
      <c r="A38">
        <v>2026</v>
      </c>
      <c r="B38" s="3">
        <v>46082</v>
      </c>
      <c r="C38" s="3">
        <v>46112</v>
      </c>
      <c r="D38" t="s">
        <v>99</v>
      </c>
      <c r="E38">
        <v>9</v>
      </c>
      <c r="F38" t="s">
        <v>162</v>
      </c>
      <c r="G38" t="s">
        <v>162</v>
      </c>
      <c r="H38" t="s">
        <v>166</v>
      </c>
      <c r="I38" s="14" t="s">
        <v>163</v>
      </c>
      <c r="J38" t="s">
        <v>164</v>
      </c>
      <c r="K38" t="s">
        <v>165</v>
      </c>
      <c r="L38" t="s">
        <v>102</v>
      </c>
      <c r="M38" t="s">
        <v>104</v>
      </c>
      <c r="N38" s="14" t="s">
        <v>286</v>
      </c>
      <c r="O38" t="s">
        <v>106</v>
      </c>
      <c r="P38">
        <v>0</v>
      </c>
      <c r="R38" t="s">
        <v>117</v>
      </c>
      <c r="S38" t="s">
        <v>118</v>
      </c>
      <c r="T38" t="s">
        <v>119</v>
      </c>
      <c r="U38" t="s">
        <v>117</v>
      </c>
      <c r="V38" t="s">
        <v>118</v>
      </c>
      <c r="W38" t="s">
        <v>118</v>
      </c>
      <c r="X38" s="14" t="s">
        <v>286</v>
      </c>
      <c r="Y38" s="10">
        <v>46104</v>
      </c>
      <c r="Z38" s="3">
        <v>46104</v>
      </c>
      <c r="AA38" t="s">
        <v>90</v>
      </c>
      <c r="AB38" s="4">
        <f>600+355+210+61+87+87+61</f>
        <v>1461</v>
      </c>
      <c r="AD38" s="3">
        <v>46105</v>
      </c>
      <c r="AE38" s="26" t="s">
        <v>371</v>
      </c>
      <c r="AF38" t="s">
        <v>136</v>
      </c>
      <c r="AH38" t="s">
        <v>120</v>
      </c>
    </row>
    <row r="39" spans="1:34" x14ac:dyDescent="0.25">
      <c r="A39">
        <v>2026</v>
      </c>
      <c r="B39" s="3">
        <v>46082</v>
      </c>
      <c r="C39" s="3">
        <v>46112</v>
      </c>
      <c r="D39" t="s">
        <v>99</v>
      </c>
      <c r="E39">
        <v>9</v>
      </c>
      <c r="F39" t="s">
        <v>238</v>
      </c>
      <c r="G39" t="s">
        <v>238</v>
      </c>
      <c r="H39" t="s">
        <v>120</v>
      </c>
      <c r="I39" s="14" t="s">
        <v>239</v>
      </c>
      <c r="J39" t="s">
        <v>172</v>
      </c>
      <c r="K39" t="s">
        <v>240</v>
      </c>
      <c r="L39" t="s">
        <v>103</v>
      </c>
      <c r="M39" t="s">
        <v>104</v>
      </c>
      <c r="N39" s="14" t="s">
        <v>288</v>
      </c>
      <c r="O39" t="s">
        <v>106</v>
      </c>
      <c r="P39">
        <v>0</v>
      </c>
      <c r="R39" s="20" t="s">
        <v>117</v>
      </c>
      <c r="S39" s="20" t="s">
        <v>118</v>
      </c>
      <c r="T39" s="20" t="s">
        <v>119</v>
      </c>
      <c r="U39" s="20" t="s">
        <v>117</v>
      </c>
      <c r="V39" s="20" t="s">
        <v>118</v>
      </c>
      <c r="W39" s="20" t="s">
        <v>118</v>
      </c>
      <c r="X39" t="s">
        <v>288</v>
      </c>
      <c r="Y39" s="10">
        <v>46105</v>
      </c>
      <c r="Z39" s="3">
        <v>46105</v>
      </c>
      <c r="AA39" t="s">
        <v>90</v>
      </c>
      <c r="AB39" s="4">
        <f>122+910.08+174+439+937</f>
        <v>2582.08</v>
      </c>
      <c r="AD39" s="3">
        <v>46106</v>
      </c>
      <c r="AE39" s="26" t="s">
        <v>372</v>
      </c>
      <c r="AF39" t="s">
        <v>136</v>
      </c>
      <c r="AH39" t="s">
        <v>120</v>
      </c>
    </row>
    <row r="40" spans="1:34" ht="30" x14ac:dyDescent="0.25">
      <c r="A40">
        <v>2026</v>
      </c>
      <c r="B40" s="3">
        <v>46082</v>
      </c>
      <c r="C40" s="3">
        <v>46112</v>
      </c>
      <c r="D40" t="s">
        <v>95</v>
      </c>
      <c r="E40">
        <v>5</v>
      </c>
      <c r="F40" t="s">
        <v>127</v>
      </c>
      <c r="G40" t="s">
        <v>127</v>
      </c>
      <c r="H40" t="s">
        <v>122</v>
      </c>
      <c r="I40" s="14" t="s">
        <v>185</v>
      </c>
      <c r="J40" t="s">
        <v>159</v>
      </c>
      <c r="L40" t="s">
        <v>102</v>
      </c>
      <c r="M40" t="s">
        <v>104</v>
      </c>
      <c r="N40" s="14" t="s">
        <v>290</v>
      </c>
      <c r="O40" t="s">
        <v>106</v>
      </c>
      <c r="P40">
        <v>1</v>
      </c>
      <c r="R40" t="s">
        <v>117</v>
      </c>
      <c r="S40" t="s">
        <v>124</v>
      </c>
      <c r="T40" t="s">
        <v>119</v>
      </c>
      <c r="U40" t="s">
        <v>117</v>
      </c>
      <c r="V40" t="s">
        <v>125</v>
      </c>
      <c r="W40" t="s">
        <v>124</v>
      </c>
      <c r="X40" t="s">
        <v>290</v>
      </c>
      <c r="Y40" s="10">
        <v>46105</v>
      </c>
      <c r="Z40" s="3">
        <v>46105</v>
      </c>
      <c r="AA40" t="s">
        <v>90</v>
      </c>
      <c r="AB40" s="4">
        <v>185</v>
      </c>
      <c r="AD40" s="3">
        <v>46106</v>
      </c>
      <c r="AE40" s="26" t="s">
        <v>373</v>
      </c>
      <c r="AF40" t="s">
        <v>136</v>
      </c>
      <c r="AH40" t="s">
        <v>120</v>
      </c>
    </row>
    <row r="41" spans="1:34" x14ac:dyDescent="0.25">
      <c r="A41">
        <v>2026</v>
      </c>
      <c r="B41" s="3">
        <v>46082</v>
      </c>
      <c r="C41" s="3">
        <v>46112</v>
      </c>
      <c r="D41" t="s">
        <v>95</v>
      </c>
      <c r="E41">
        <v>5</v>
      </c>
      <c r="F41" t="s">
        <v>127</v>
      </c>
      <c r="G41" t="s">
        <v>127</v>
      </c>
      <c r="H41" t="s">
        <v>122</v>
      </c>
      <c r="I41" s="14" t="s">
        <v>185</v>
      </c>
      <c r="J41" t="s">
        <v>159</v>
      </c>
      <c r="L41" t="s">
        <v>102</v>
      </c>
      <c r="M41" t="s">
        <v>104</v>
      </c>
      <c r="N41" s="14" t="s">
        <v>291</v>
      </c>
      <c r="O41" t="s">
        <v>106</v>
      </c>
      <c r="P41">
        <v>0</v>
      </c>
      <c r="R41" s="20" t="s">
        <v>117</v>
      </c>
      <c r="S41" s="20" t="s">
        <v>124</v>
      </c>
      <c r="T41" s="20" t="s">
        <v>119</v>
      </c>
      <c r="U41" s="20" t="s">
        <v>117</v>
      </c>
      <c r="V41" s="20" t="s">
        <v>125</v>
      </c>
      <c r="W41" t="s">
        <v>118</v>
      </c>
      <c r="X41" t="s">
        <v>291</v>
      </c>
      <c r="Y41" s="10">
        <v>46100</v>
      </c>
      <c r="Z41" s="3">
        <v>46100</v>
      </c>
      <c r="AA41" t="s">
        <v>90</v>
      </c>
      <c r="AB41" s="4">
        <f>478+122+174+208</f>
        <v>982</v>
      </c>
      <c r="AD41" s="3">
        <v>46101</v>
      </c>
      <c r="AE41" s="26" t="s">
        <v>374</v>
      </c>
      <c r="AF41" t="s">
        <v>136</v>
      </c>
      <c r="AH41" t="s">
        <v>120</v>
      </c>
    </row>
    <row r="42" spans="1:34" x14ac:dyDescent="0.25">
      <c r="A42">
        <v>2026</v>
      </c>
      <c r="B42" s="3">
        <v>46082</v>
      </c>
      <c r="C42" s="3">
        <v>46112</v>
      </c>
      <c r="D42" t="s">
        <v>95</v>
      </c>
      <c r="E42">
        <v>5</v>
      </c>
      <c r="F42" t="s">
        <v>127</v>
      </c>
      <c r="G42" t="s">
        <v>127</v>
      </c>
      <c r="H42" t="s">
        <v>122</v>
      </c>
      <c r="I42" s="14" t="s">
        <v>175</v>
      </c>
      <c r="J42" t="s">
        <v>129</v>
      </c>
      <c r="K42" t="s">
        <v>159</v>
      </c>
      <c r="L42" t="s">
        <v>102</v>
      </c>
      <c r="M42" t="s">
        <v>104</v>
      </c>
      <c r="N42" s="14" t="s">
        <v>293</v>
      </c>
      <c r="O42" t="s">
        <v>106</v>
      </c>
      <c r="P42">
        <v>0</v>
      </c>
      <c r="R42" t="s">
        <v>117</v>
      </c>
      <c r="S42" t="s">
        <v>118</v>
      </c>
      <c r="T42" t="s">
        <v>119</v>
      </c>
      <c r="U42" t="s">
        <v>117</v>
      </c>
      <c r="V42" t="s">
        <v>118</v>
      </c>
      <c r="W42" t="s">
        <v>118</v>
      </c>
      <c r="X42" t="s">
        <v>293</v>
      </c>
      <c r="Y42" s="10">
        <v>46101</v>
      </c>
      <c r="Z42" s="3">
        <v>46101</v>
      </c>
      <c r="AA42" t="s">
        <v>90</v>
      </c>
      <c r="AB42" s="4">
        <f>122+174+104+239.9</f>
        <v>639.9</v>
      </c>
      <c r="AD42" s="3">
        <v>46104</v>
      </c>
      <c r="AE42" s="26" t="s">
        <v>375</v>
      </c>
      <c r="AF42" t="s">
        <v>136</v>
      </c>
      <c r="AH42" t="s">
        <v>120</v>
      </c>
    </row>
    <row r="43" spans="1:34" ht="30" x14ac:dyDescent="0.25">
      <c r="A43">
        <v>2026</v>
      </c>
      <c r="B43" s="3">
        <v>46082</v>
      </c>
      <c r="C43" s="3">
        <v>46112</v>
      </c>
      <c r="D43" t="s">
        <v>95</v>
      </c>
      <c r="E43">
        <v>5</v>
      </c>
      <c r="F43" t="s">
        <v>295</v>
      </c>
      <c r="G43" t="s">
        <v>295</v>
      </c>
      <c r="H43" t="s">
        <v>296</v>
      </c>
      <c r="I43" s="14" t="s">
        <v>297</v>
      </c>
      <c r="J43" t="s">
        <v>298</v>
      </c>
      <c r="K43" t="s">
        <v>189</v>
      </c>
      <c r="L43" t="s">
        <v>103</v>
      </c>
      <c r="M43" t="s">
        <v>104</v>
      </c>
      <c r="N43" s="14" t="s">
        <v>299</v>
      </c>
      <c r="O43" t="s">
        <v>106</v>
      </c>
      <c r="P43">
        <v>0</v>
      </c>
      <c r="R43" s="20" t="s">
        <v>117</v>
      </c>
      <c r="S43" s="20" t="s">
        <v>118</v>
      </c>
      <c r="T43" s="20" t="s">
        <v>119</v>
      </c>
      <c r="U43" s="20" t="s">
        <v>117</v>
      </c>
      <c r="V43" s="20" t="s">
        <v>118</v>
      </c>
      <c r="W43" s="20" t="s">
        <v>118</v>
      </c>
      <c r="X43" s="14" t="s">
        <v>299</v>
      </c>
      <c r="Y43" s="10">
        <v>46098</v>
      </c>
      <c r="Z43" s="3">
        <v>46098</v>
      </c>
      <c r="AA43" s="20" t="s">
        <v>90</v>
      </c>
      <c r="AB43" s="4">
        <f>122+174+785</f>
        <v>1081</v>
      </c>
      <c r="AD43" s="3">
        <v>46099</v>
      </c>
      <c r="AE43" s="26" t="s">
        <v>376</v>
      </c>
      <c r="AF43" t="s">
        <v>136</v>
      </c>
      <c r="AH43" t="s">
        <v>120</v>
      </c>
    </row>
    <row r="44" spans="1:34" ht="30" x14ac:dyDescent="0.25">
      <c r="A44">
        <v>2026</v>
      </c>
      <c r="B44" s="3">
        <v>46082</v>
      </c>
      <c r="C44" s="3">
        <v>46112</v>
      </c>
      <c r="D44" t="s">
        <v>99</v>
      </c>
      <c r="E44">
        <v>9</v>
      </c>
      <c r="F44" t="s">
        <v>154</v>
      </c>
      <c r="G44" t="s">
        <v>154</v>
      </c>
      <c r="H44" t="s">
        <v>139</v>
      </c>
      <c r="I44" s="14" t="s">
        <v>155</v>
      </c>
      <c r="J44" t="s">
        <v>134</v>
      </c>
      <c r="K44" t="s">
        <v>156</v>
      </c>
      <c r="L44" t="s">
        <v>103</v>
      </c>
      <c r="M44" t="s">
        <v>104</v>
      </c>
      <c r="N44" s="14" t="s">
        <v>301</v>
      </c>
      <c r="O44" t="s">
        <v>106</v>
      </c>
      <c r="P44">
        <v>1</v>
      </c>
      <c r="R44" s="20" t="s">
        <v>117</v>
      </c>
      <c r="S44" s="20" t="s">
        <v>118</v>
      </c>
      <c r="T44" s="20" t="s">
        <v>119</v>
      </c>
      <c r="U44" s="20" t="s">
        <v>117</v>
      </c>
      <c r="V44" s="20" t="s">
        <v>118</v>
      </c>
      <c r="W44" s="20" t="s">
        <v>118</v>
      </c>
      <c r="X44" s="14" t="s">
        <v>301</v>
      </c>
      <c r="Y44" s="10">
        <v>46094</v>
      </c>
      <c r="Z44" s="3">
        <v>46094</v>
      </c>
      <c r="AA44" t="s">
        <v>90</v>
      </c>
      <c r="AB44" s="4">
        <f>174+500+122+598</f>
        <v>1394</v>
      </c>
      <c r="AD44" s="3">
        <v>46097</v>
      </c>
      <c r="AE44" s="26" t="s">
        <v>377</v>
      </c>
      <c r="AF44" t="s">
        <v>136</v>
      </c>
      <c r="AH44" t="s">
        <v>120</v>
      </c>
    </row>
    <row r="45" spans="1:34" ht="30" x14ac:dyDescent="0.25">
      <c r="A45">
        <v>2026</v>
      </c>
      <c r="B45" s="3">
        <v>46082</v>
      </c>
      <c r="C45" s="3">
        <v>46112</v>
      </c>
      <c r="D45" t="s">
        <v>96</v>
      </c>
      <c r="E45">
        <v>6</v>
      </c>
      <c r="F45" t="s">
        <v>141</v>
      </c>
      <c r="G45" t="s">
        <v>141</v>
      </c>
      <c r="H45" t="s">
        <v>178</v>
      </c>
      <c r="I45" s="14" t="s">
        <v>179</v>
      </c>
      <c r="J45" t="s">
        <v>123</v>
      </c>
      <c r="K45" t="s">
        <v>142</v>
      </c>
      <c r="L45" t="s">
        <v>102</v>
      </c>
      <c r="M45" t="s">
        <v>104</v>
      </c>
      <c r="N45" s="14" t="s">
        <v>303</v>
      </c>
      <c r="O45" t="s">
        <v>106</v>
      </c>
      <c r="P45">
        <v>0</v>
      </c>
      <c r="R45" s="20" t="s">
        <v>117</v>
      </c>
      <c r="S45" s="20" t="s">
        <v>118</v>
      </c>
      <c r="T45" s="20" t="s">
        <v>119</v>
      </c>
      <c r="U45" s="20" t="s">
        <v>117</v>
      </c>
      <c r="V45" s="20" t="s">
        <v>118</v>
      </c>
      <c r="W45" s="20" t="s">
        <v>118</v>
      </c>
      <c r="X45" s="14" t="s">
        <v>303</v>
      </c>
      <c r="Y45" s="10">
        <v>46091</v>
      </c>
      <c r="Z45" s="3">
        <v>46092</v>
      </c>
      <c r="AA45" t="s">
        <v>90</v>
      </c>
      <c r="AB45" s="4">
        <f>104+87+87+61+61+1224+700</f>
        <v>2324</v>
      </c>
      <c r="AD45" s="3">
        <v>46093</v>
      </c>
      <c r="AE45" s="26" t="s">
        <v>378</v>
      </c>
      <c r="AF45" t="s">
        <v>136</v>
      </c>
      <c r="AH45" t="s">
        <v>120</v>
      </c>
    </row>
    <row r="46" spans="1:34" x14ac:dyDescent="0.25">
      <c r="A46">
        <v>2026</v>
      </c>
      <c r="B46" s="3">
        <v>46082</v>
      </c>
      <c r="C46" s="3">
        <v>46112</v>
      </c>
      <c r="D46" t="s">
        <v>99</v>
      </c>
      <c r="E46">
        <v>9</v>
      </c>
      <c r="F46" t="s">
        <v>307</v>
      </c>
      <c r="G46" s="20" t="s">
        <v>307</v>
      </c>
      <c r="H46" t="s">
        <v>167</v>
      </c>
      <c r="I46" s="14" t="s">
        <v>308</v>
      </c>
      <c r="J46" t="s">
        <v>309</v>
      </c>
      <c r="K46" t="s">
        <v>310</v>
      </c>
      <c r="L46" t="s">
        <v>102</v>
      </c>
      <c r="M46" t="s">
        <v>104</v>
      </c>
      <c r="N46" t="s">
        <v>306</v>
      </c>
      <c r="O46" t="s">
        <v>106</v>
      </c>
      <c r="P46">
        <v>0</v>
      </c>
      <c r="R46" t="s">
        <v>117</v>
      </c>
      <c r="S46" t="s">
        <v>161</v>
      </c>
      <c r="T46" t="s">
        <v>119</v>
      </c>
      <c r="U46" t="s">
        <v>117</v>
      </c>
      <c r="V46" t="s">
        <v>161</v>
      </c>
      <c r="W46" t="s">
        <v>161</v>
      </c>
      <c r="X46" t="s">
        <v>306</v>
      </c>
      <c r="Y46" s="10">
        <v>46092</v>
      </c>
      <c r="Z46" s="3">
        <v>46092</v>
      </c>
      <c r="AA46" t="s">
        <v>90</v>
      </c>
      <c r="AB46" s="4">
        <v>367.2</v>
      </c>
      <c r="AD46" s="3">
        <v>46093</v>
      </c>
      <c r="AE46" s="26" t="s">
        <v>379</v>
      </c>
      <c r="AF46" t="s">
        <v>136</v>
      </c>
      <c r="AH46" t="s">
        <v>120</v>
      </c>
    </row>
    <row r="47" spans="1:34" x14ac:dyDescent="0.25">
      <c r="A47">
        <v>2026</v>
      </c>
      <c r="B47" s="3">
        <v>46082</v>
      </c>
      <c r="C47" s="3">
        <v>46112</v>
      </c>
      <c r="D47" t="s">
        <v>95</v>
      </c>
      <c r="E47">
        <v>5</v>
      </c>
      <c r="F47" t="s">
        <v>127</v>
      </c>
      <c r="G47" t="s">
        <v>127</v>
      </c>
      <c r="H47" t="s">
        <v>122</v>
      </c>
      <c r="I47" s="14" t="s">
        <v>185</v>
      </c>
      <c r="J47" t="s">
        <v>159</v>
      </c>
      <c r="L47" t="s">
        <v>102</v>
      </c>
      <c r="M47" t="s">
        <v>104</v>
      </c>
      <c r="N47" s="14" t="s">
        <v>311</v>
      </c>
      <c r="O47" t="s">
        <v>106</v>
      </c>
      <c r="P47">
        <v>1</v>
      </c>
      <c r="R47" t="s">
        <v>117</v>
      </c>
      <c r="S47" t="s">
        <v>124</v>
      </c>
      <c r="T47" t="s">
        <v>119</v>
      </c>
      <c r="U47" t="s">
        <v>117</v>
      </c>
      <c r="V47" t="s">
        <v>125</v>
      </c>
      <c r="W47" t="s">
        <v>118</v>
      </c>
      <c r="X47" t="s">
        <v>311</v>
      </c>
      <c r="Y47" s="10">
        <v>46090</v>
      </c>
      <c r="Z47" s="3">
        <v>46090</v>
      </c>
      <c r="AA47" t="s">
        <v>90</v>
      </c>
      <c r="AB47" s="4">
        <v>515</v>
      </c>
      <c r="AD47" s="3">
        <v>46091</v>
      </c>
      <c r="AE47" s="26" t="s">
        <v>380</v>
      </c>
      <c r="AF47" t="s">
        <v>136</v>
      </c>
      <c r="AH47" t="s">
        <v>120</v>
      </c>
    </row>
    <row r="48" spans="1:34" ht="45" x14ac:dyDescent="0.25">
      <c r="A48">
        <v>2026</v>
      </c>
      <c r="B48" s="3">
        <v>46082</v>
      </c>
      <c r="C48" s="3">
        <v>46112</v>
      </c>
      <c r="D48" t="s">
        <v>95</v>
      </c>
      <c r="E48">
        <v>5</v>
      </c>
      <c r="F48" t="s">
        <v>274</v>
      </c>
      <c r="G48" t="s">
        <v>274</v>
      </c>
      <c r="H48" t="s">
        <v>122</v>
      </c>
      <c r="I48" s="14" t="s">
        <v>275</v>
      </c>
      <c r="J48" t="s">
        <v>276</v>
      </c>
      <c r="K48" t="s">
        <v>277</v>
      </c>
      <c r="L48" t="s">
        <v>102</v>
      </c>
      <c r="M48" t="s">
        <v>104</v>
      </c>
      <c r="N48" s="14" t="s">
        <v>312</v>
      </c>
      <c r="O48" t="s">
        <v>106</v>
      </c>
      <c r="P48">
        <v>2</v>
      </c>
      <c r="R48" s="20" t="s">
        <v>117</v>
      </c>
      <c r="S48" s="20" t="s">
        <v>124</v>
      </c>
      <c r="T48" s="20" t="s">
        <v>119</v>
      </c>
      <c r="U48" s="20" t="s">
        <v>117</v>
      </c>
      <c r="V48" s="20" t="s">
        <v>125</v>
      </c>
      <c r="W48" s="20" t="s">
        <v>118</v>
      </c>
      <c r="X48" s="14" t="s">
        <v>312</v>
      </c>
      <c r="Y48" s="10">
        <v>46099</v>
      </c>
      <c r="Z48" s="3">
        <v>46099</v>
      </c>
      <c r="AA48" t="s">
        <v>90</v>
      </c>
      <c r="AB48" s="4">
        <v>979</v>
      </c>
      <c r="AD48" s="3">
        <v>46100</v>
      </c>
      <c r="AE48" s="26" t="s">
        <v>381</v>
      </c>
      <c r="AF48" t="s">
        <v>136</v>
      </c>
      <c r="AH48" t="s">
        <v>120</v>
      </c>
    </row>
    <row r="49" spans="1:34" ht="30" x14ac:dyDescent="0.25">
      <c r="A49">
        <v>2026</v>
      </c>
      <c r="B49" s="3">
        <v>46082</v>
      </c>
      <c r="C49" s="3">
        <v>46112</v>
      </c>
      <c r="D49" t="s">
        <v>95</v>
      </c>
      <c r="E49">
        <v>5</v>
      </c>
      <c r="F49" t="s">
        <v>313</v>
      </c>
      <c r="G49" t="s">
        <v>313</v>
      </c>
      <c r="H49" t="s">
        <v>314</v>
      </c>
      <c r="I49" s="14" t="s">
        <v>315</v>
      </c>
      <c r="J49" t="s">
        <v>137</v>
      </c>
      <c r="K49" t="s">
        <v>140</v>
      </c>
      <c r="L49" t="s">
        <v>103</v>
      </c>
      <c r="M49" t="s">
        <v>104</v>
      </c>
      <c r="N49" s="14" t="s">
        <v>316</v>
      </c>
      <c r="O49" t="s">
        <v>106</v>
      </c>
      <c r="P49">
        <v>7</v>
      </c>
      <c r="R49" s="20" t="s">
        <v>117</v>
      </c>
      <c r="S49" s="20" t="s">
        <v>124</v>
      </c>
      <c r="T49" s="20" t="s">
        <v>119</v>
      </c>
      <c r="U49" s="20" t="s">
        <v>117</v>
      </c>
      <c r="V49" s="20" t="s">
        <v>125</v>
      </c>
      <c r="W49" s="20" t="s">
        <v>118</v>
      </c>
      <c r="X49" t="s">
        <v>316</v>
      </c>
      <c r="Y49" s="10">
        <v>46097</v>
      </c>
      <c r="Z49" s="3">
        <v>46097</v>
      </c>
      <c r="AA49" t="s">
        <v>90</v>
      </c>
      <c r="AB49" s="4">
        <f>438+920</f>
        <v>1358</v>
      </c>
      <c r="AD49" s="3">
        <v>46098</v>
      </c>
      <c r="AE49" s="26" t="s">
        <v>382</v>
      </c>
      <c r="AF49" t="s">
        <v>136</v>
      </c>
      <c r="AH49" t="s">
        <v>120</v>
      </c>
    </row>
    <row r="50" spans="1:34" ht="30" x14ac:dyDescent="0.25">
      <c r="A50">
        <v>2026</v>
      </c>
      <c r="B50" s="3">
        <v>46082</v>
      </c>
      <c r="C50" s="3">
        <v>46112</v>
      </c>
      <c r="D50" t="s">
        <v>95</v>
      </c>
      <c r="E50">
        <v>5</v>
      </c>
      <c r="F50" t="s">
        <v>127</v>
      </c>
      <c r="G50" t="s">
        <v>127</v>
      </c>
      <c r="H50" t="s">
        <v>122</v>
      </c>
      <c r="I50" s="14" t="s">
        <v>175</v>
      </c>
      <c r="J50" t="s">
        <v>129</v>
      </c>
      <c r="K50" t="s">
        <v>159</v>
      </c>
      <c r="L50" t="s">
        <v>102</v>
      </c>
      <c r="M50" t="s">
        <v>104</v>
      </c>
      <c r="N50" s="14" t="s">
        <v>318</v>
      </c>
      <c r="O50" t="s">
        <v>106</v>
      </c>
      <c r="P50">
        <v>0</v>
      </c>
      <c r="R50" t="s">
        <v>117</v>
      </c>
      <c r="S50" t="s">
        <v>118</v>
      </c>
      <c r="T50" t="s">
        <v>119</v>
      </c>
      <c r="U50" t="s">
        <v>117</v>
      </c>
      <c r="V50" t="s">
        <v>118</v>
      </c>
      <c r="W50" t="s">
        <v>118</v>
      </c>
      <c r="X50" t="s">
        <v>318</v>
      </c>
      <c r="Y50" s="10">
        <v>46106</v>
      </c>
      <c r="Z50" s="3">
        <v>46106</v>
      </c>
      <c r="AA50" t="s">
        <v>90</v>
      </c>
      <c r="AB50" s="4">
        <f>462+122+174</f>
        <v>758</v>
      </c>
      <c r="AD50" s="3">
        <v>46107</v>
      </c>
      <c r="AE50" s="26" t="s">
        <v>383</v>
      </c>
      <c r="AF50" t="s">
        <v>136</v>
      </c>
      <c r="AH50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128" xr:uid="{00000000-0002-0000-0000-000000000000}">
      <formula1>Hidden_13</formula1>
    </dataValidation>
    <dataValidation type="list" allowBlank="1" showErrorMessage="1" sqref="L8:L128" xr:uid="{00000000-0002-0000-0000-000001000000}">
      <formula1>Hidden_211</formula1>
    </dataValidation>
    <dataValidation type="list" allowBlank="1" showErrorMessage="1" sqref="M8:M128" xr:uid="{00000000-0002-0000-0000-000002000000}">
      <formula1>Hidden_312</formula1>
    </dataValidation>
    <dataValidation type="list" allowBlank="1" showErrorMessage="1" sqref="O8:O128" xr:uid="{00000000-0002-0000-0000-000003000000}">
      <formula1>Hidden_414</formula1>
    </dataValidation>
  </dataValidations>
  <hyperlinks>
    <hyperlink ref="AE8" r:id="rId1" xr:uid="{255952FD-11C8-4F48-B5BD-0B1AFD47AFC1}"/>
    <hyperlink ref="AE9" r:id="rId2" xr:uid="{12C4FF7B-4C46-40B2-8061-C39D0779CB3A}"/>
    <hyperlink ref="AE10" r:id="rId3" xr:uid="{B898A625-DBA3-47A8-BFDA-9A3B96CBEC94}"/>
    <hyperlink ref="AE11" r:id="rId4" xr:uid="{AF0BFCAB-CFDA-40E4-80E2-6240471C7E44}"/>
    <hyperlink ref="AE12" r:id="rId5" xr:uid="{2EDA7421-4B8F-4304-8E3F-F42BD485F35D}"/>
    <hyperlink ref="AE13" r:id="rId6" xr:uid="{9C73BAB0-D3F5-41DF-B9D9-759D558AEC43}"/>
    <hyperlink ref="AE14" r:id="rId7" xr:uid="{0E811A5F-F755-4321-8CA4-8AD4EB6336D1}"/>
    <hyperlink ref="AE16" r:id="rId8" xr:uid="{B5AD8D47-6F4F-4430-ABE4-348BBE7CB132}"/>
    <hyperlink ref="AE17" r:id="rId9" xr:uid="{71B62DF7-90DD-4199-9317-2693B8EC03E3}"/>
    <hyperlink ref="AE18" r:id="rId10" xr:uid="{B0C2CC20-3F75-4E8D-9262-CC47BC0BBD58}"/>
    <hyperlink ref="AE19" r:id="rId11" xr:uid="{01A10F63-F4F3-4396-A96D-34FD86D90A63}"/>
    <hyperlink ref="AE20" r:id="rId12" xr:uid="{323DFEA8-2B11-4A6D-8F9A-1787C1A84015}"/>
    <hyperlink ref="AE21" r:id="rId13" xr:uid="{F98F29B0-2BB3-46BA-AC1D-6D27BF6AFEA6}"/>
    <hyperlink ref="AE22" r:id="rId14" xr:uid="{2CD2F7ED-1CDF-4671-BB97-50442966AAF5}"/>
    <hyperlink ref="AE23" r:id="rId15" xr:uid="{3369D22F-EB1E-407F-B808-3405E5EAD230}"/>
    <hyperlink ref="AE24" r:id="rId16" xr:uid="{53FCE0E5-F4B7-4A03-8593-9BB74FF8F9E9}"/>
    <hyperlink ref="AE25" r:id="rId17" xr:uid="{E3214419-D4EA-481F-BD17-29046AF90CC1}"/>
    <hyperlink ref="AE26" r:id="rId18" xr:uid="{9D04C62D-2232-467F-8E2C-36B5FAC6C5DF}"/>
    <hyperlink ref="AE27" r:id="rId19" xr:uid="{1D0E1AA6-E17B-460F-AA0F-BC0AA27AC357}"/>
    <hyperlink ref="AE28" r:id="rId20" xr:uid="{F901632B-9503-4161-A630-A8AA964CAC3A}"/>
    <hyperlink ref="AE29" r:id="rId21" xr:uid="{C505BD32-929F-469C-AC16-40740294BE3B}"/>
    <hyperlink ref="AE30" r:id="rId22" xr:uid="{E4903FDE-B62E-42C0-963B-6281027884DD}"/>
    <hyperlink ref="AE31" r:id="rId23" xr:uid="{074ADDB0-997C-4E7E-9CDE-8ADC43EA64A8}"/>
    <hyperlink ref="AE32" r:id="rId24" xr:uid="{04716648-8C6A-4AD6-96B8-91D9FBC5CC43}"/>
    <hyperlink ref="AE33" r:id="rId25" xr:uid="{8009720F-2347-49FF-9413-363E4016F146}"/>
    <hyperlink ref="AE34" r:id="rId26" xr:uid="{914029C8-F2CF-422C-959D-51FFE5C50D38}"/>
    <hyperlink ref="AE35" r:id="rId27" xr:uid="{CA8BF385-6369-444E-977E-F185D9CE330E}"/>
    <hyperlink ref="AE36" r:id="rId28" xr:uid="{6DDAA9B5-ADBE-4AA3-A335-6ED5C4DEEA2D}"/>
    <hyperlink ref="AE37" r:id="rId29" xr:uid="{20CF0692-5458-4E42-BFE0-A3D8C8570B52}"/>
    <hyperlink ref="AE38" r:id="rId30" xr:uid="{C2716CC9-D423-439C-81E5-2CAF1D636C98}"/>
    <hyperlink ref="AE39" r:id="rId31" xr:uid="{0BA3FB0A-0762-4D72-942F-F74F90D0AB80}"/>
    <hyperlink ref="AE40" r:id="rId32" xr:uid="{97DC6055-E1BD-4FD5-808D-0DE09FC4DE81}"/>
    <hyperlink ref="AE41" r:id="rId33" xr:uid="{1F8B2EBE-15C4-46ED-87CE-395FE980468D}"/>
    <hyperlink ref="AE42" r:id="rId34" xr:uid="{5EDBA2F0-0EAF-4773-8565-FBB453438BE3}"/>
    <hyperlink ref="AE43" r:id="rId35" xr:uid="{59D54272-1B2A-43F7-A7EA-2C448F0CC1E8}"/>
    <hyperlink ref="AE44" r:id="rId36" xr:uid="{73340151-8CAA-4625-BF58-31C3CA1C1121}"/>
    <hyperlink ref="AE45" r:id="rId37" xr:uid="{5F100A97-9720-485B-ABBC-A88123685D5F}"/>
    <hyperlink ref="AE46" r:id="rId38" xr:uid="{4F183E89-7C8F-4374-8048-22E10A55CC49}"/>
    <hyperlink ref="AE47" r:id="rId39" xr:uid="{2EF519C6-EAEB-4731-A52F-AD99461265B5}"/>
    <hyperlink ref="AE48" r:id="rId40" xr:uid="{16408E40-03FE-44EC-A5D8-00A57FC6E1C3}"/>
    <hyperlink ref="AE49" r:id="rId41" xr:uid="{448FE98B-066D-40DC-B039-01605B414D7F}"/>
    <hyperlink ref="AE50" r:id="rId42" xr:uid="{A3C5BB69-198B-4639-B9D2-0909F8ED20C5}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:XFD9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topLeftCell="A3" workbookViewId="0">
      <selection activeCell="C46" sqref="C3:C4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58.42578125" style="14" customWidth="1"/>
    <col min="4" max="4" width="45.140625" style="4" customWidth="1"/>
  </cols>
  <sheetData>
    <row r="1" spans="1:4" hidden="1" x14ac:dyDescent="0.25">
      <c r="B1" t="s">
        <v>7</v>
      </c>
      <c r="C1" s="14" t="s">
        <v>10</v>
      </c>
      <c r="D1" s="4" t="s">
        <v>12</v>
      </c>
    </row>
    <row r="2" spans="1:4" hidden="1" x14ac:dyDescent="0.25">
      <c r="B2" t="s">
        <v>108</v>
      </c>
      <c r="C2" s="14" t="s">
        <v>109</v>
      </c>
      <c r="D2" s="4" t="s">
        <v>110</v>
      </c>
    </row>
    <row r="3" spans="1:4" ht="45" x14ac:dyDescent="0.25">
      <c r="A3" s="1" t="s">
        <v>111</v>
      </c>
      <c r="B3" s="1" t="s">
        <v>112</v>
      </c>
      <c r="C3" s="8" t="s">
        <v>113</v>
      </c>
      <c r="D3" s="6" t="s">
        <v>114</v>
      </c>
    </row>
    <row r="4" spans="1:4" ht="60" x14ac:dyDescent="0.25">
      <c r="A4">
        <v>1</v>
      </c>
      <c r="B4" s="14" t="s">
        <v>200</v>
      </c>
      <c r="C4" s="14" t="s">
        <v>199</v>
      </c>
      <c r="D4" s="4">
        <f>87+87+61+61+500+386+780</f>
        <v>1962</v>
      </c>
    </row>
    <row r="5" spans="1:4" x14ac:dyDescent="0.25">
      <c r="A5">
        <v>2</v>
      </c>
      <c r="B5" t="s">
        <v>202</v>
      </c>
      <c r="C5" s="14" t="s">
        <v>201</v>
      </c>
      <c r="D5" s="4">
        <v>410</v>
      </c>
    </row>
    <row r="6" spans="1:4" x14ac:dyDescent="0.25">
      <c r="A6" s="9">
        <v>3</v>
      </c>
      <c r="B6" t="s">
        <v>205</v>
      </c>
      <c r="C6" s="14" t="s">
        <v>203</v>
      </c>
      <c r="D6" s="4">
        <v>629</v>
      </c>
    </row>
    <row r="7" spans="1:4" ht="30" x14ac:dyDescent="0.25">
      <c r="A7" s="9">
        <v>4</v>
      </c>
      <c r="B7" s="14" t="s">
        <v>207</v>
      </c>
      <c r="C7" s="14" t="s">
        <v>206</v>
      </c>
      <c r="D7" s="4">
        <f>122+174+208+364</f>
        <v>868</v>
      </c>
    </row>
    <row r="8" spans="1:4" x14ac:dyDescent="0.25">
      <c r="A8" s="9">
        <v>5</v>
      </c>
      <c r="B8" t="s">
        <v>212</v>
      </c>
      <c r="C8" s="14" t="s">
        <v>211</v>
      </c>
      <c r="D8" s="4">
        <v>510</v>
      </c>
    </row>
    <row r="9" spans="1:4" x14ac:dyDescent="0.25">
      <c r="A9" s="9">
        <v>6</v>
      </c>
      <c r="B9" s="14" t="s">
        <v>214</v>
      </c>
      <c r="C9" s="14" t="s">
        <v>213</v>
      </c>
      <c r="D9" s="4">
        <v>527.01</v>
      </c>
    </row>
    <row r="10" spans="1:4" ht="45" x14ac:dyDescent="0.25">
      <c r="A10" s="9">
        <v>7</v>
      </c>
      <c r="B10" s="14" t="s">
        <v>174</v>
      </c>
      <c r="C10" s="14" t="s">
        <v>215</v>
      </c>
      <c r="D10" s="4">
        <f>87+61+568</f>
        <v>716</v>
      </c>
    </row>
    <row r="11" spans="1:4" x14ac:dyDescent="0.25">
      <c r="A11" s="9">
        <v>8</v>
      </c>
      <c r="B11" s="14" t="s">
        <v>221</v>
      </c>
      <c r="C11" s="14" t="s">
        <v>220</v>
      </c>
      <c r="D11" s="4">
        <f>1304+319</f>
        <v>1623</v>
      </c>
    </row>
    <row r="12" spans="1:4" ht="60" x14ac:dyDescent="0.25">
      <c r="A12" s="9">
        <v>9</v>
      </c>
      <c r="B12" s="14" t="s">
        <v>226</v>
      </c>
      <c r="C12" s="14" t="s">
        <v>225</v>
      </c>
      <c r="D12" s="4">
        <v>1341</v>
      </c>
    </row>
    <row r="13" spans="1:4" ht="60" x14ac:dyDescent="0.25">
      <c r="A13" s="9">
        <v>10</v>
      </c>
      <c r="B13" s="14" t="s">
        <v>243</v>
      </c>
      <c r="C13" s="14" t="s">
        <v>227</v>
      </c>
      <c r="D13" s="4">
        <f>700+104+104+87+87+61+61+1360</f>
        <v>2564</v>
      </c>
    </row>
    <row r="14" spans="1:4" x14ac:dyDescent="0.25">
      <c r="A14" s="9">
        <v>11</v>
      </c>
      <c r="B14" s="14" t="s">
        <v>229</v>
      </c>
      <c r="C14" s="14" t="s">
        <v>228</v>
      </c>
      <c r="D14" s="4">
        <v>1000.18</v>
      </c>
    </row>
    <row r="15" spans="1:4" ht="30" x14ac:dyDescent="0.25">
      <c r="A15" s="9">
        <v>12</v>
      </c>
      <c r="B15" s="14" t="s">
        <v>181</v>
      </c>
      <c r="C15" s="14" t="s">
        <v>230</v>
      </c>
      <c r="D15" s="4">
        <v>506.02</v>
      </c>
    </row>
    <row r="16" spans="1:4" ht="30" x14ac:dyDescent="0.25">
      <c r="A16" s="9">
        <v>13</v>
      </c>
      <c r="B16" s="14" t="s">
        <v>231</v>
      </c>
      <c r="C16" s="14" t="s">
        <v>235</v>
      </c>
      <c r="D16" s="4">
        <v>796</v>
      </c>
    </row>
    <row r="17" spans="1:4" x14ac:dyDescent="0.25">
      <c r="A17" s="17">
        <v>14</v>
      </c>
      <c r="B17" s="14" t="s">
        <v>237</v>
      </c>
      <c r="C17" s="14" t="s">
        <v>236</v>
      </c>
      <c r="D17" s="4">
        <v>309</v>
      </c>
    </row>
    <row r="18" spans="1:4" ht="60" x14ac:dyDescent="0.25">
      <c r="A18" s="17">
        <v>15</v>
      </c>
      <c r="B18" s="14" t="s">
        <v>242</v>
      </c>
      <c r="C18" s="14" t="s">
        <v>241</v>
      </c>
      <c r="D18" s="4">
        <f>1240+542+569+663+87+950.26+87+122</f>
        <v>4260.26</v>
      </c>
    </row>
    <row r="19" spans="1:4" ht="105" x14ac:dyDescent="0.25">
      <c r="A19" s="17">
        <v>16</v>
      </c>
      <c r="B19" s="14" t="s">
        <v>246</v>
      </c>
      <c r="C19" s="14" t="s">
        <v>244</v>
      </c>
      <c r="D19" s="4">
        <f>101+800+122+800+170+174+104+500+862.92+650.19+800+104+121+428+610</f>
        <v>6347.1100000000006</v>
      </c>
    </row>
    <row r="20" spans="1:4" ht="30" x14ac:dyDescent="0.25">
      <c r="A20" s="17">
        <v>17</v>
      </c>
      <c r="B20" s="14" t="s">
        <v>253</v>
      </c>
      <c r="C20" s="14" t="s">
        <v>252</v>
      </c>
      <c r="D20" s="4">
        <v>1334</v>
      </c>
    </row>
    <row r="21" spans="1:4" ht="30" x14ac:dyDescent="0.25">
      <c r="A21" s="17">
        <v>18</v>
      </c>
      <c r="B21" s="14" t="s">
        <v>255</v>
      </c>
      <c r="C21" s="14" t="s">
        <v>254</v>
      </c>
      <c r="D21" s="4">
        <f>475+139.52+99.5</f>
        <v>714.02</v>
      </c>
    </row>
    <row r="22" spans="1:4" ht="45" x14ac:dyDescent="0.25">
      <c r="A22" s="17">
        <v>19</v>
      </c>
      <c r="B22" s="14" t="s">
        <v>257</v>
      </c>
      <c r="C22" s="14" t="s">
        <v>256</v>
      </c>
      <c r="D22" s="4">
        <f>61+61+1360.13+87+515</f>
        <v>2084.13</v>
      </c>
    </row>
    <row r="23" spans="1:4" x14ac:dyDescent="0.25">
      <c r="A23" s="17">
        <v>20</v>
      </c>
      <c r="B23" s="14" t="s">
        <v>259</v>
      </c>
      <c r="C23" s="14" t="s">
        <v>258</v>
      </c>
      <c r="D23" s="4">
        <f>800+795</f>
        <v>1595</v>
      </c>
    </row>
    <row r="24" spans="1:4" ht="30" x14ac:dyDescent="0.25">
      <c r="A24" s="18">
        <v>21</v>
      </c>
      <c r="B24" s="14" t="s">
        <v>181</v>
      </c>
      <c r="C24" s="14" t="s">
        <v>260</v>
      </c>
      <c r="D24" s="4">
        <v>366</v>
      </c>
    </row>
    <row r="25" spans="1:4" ht="30" x14ac:dyDescent="0.25">
      <c r="A25" s="18">
        <v>22</v>
      </c>
      <c r="B25" s="14" t="s">
        <v>262</v>
      </c>
      <c r="C25" s="14" t="s">
        <v>261</v>
      </c>
      <c r="D25" s="4">
        <f>201.01+288+433</f>
        <v>922.01</v>
      </c>
    </row>
    <row r="26" spans="1:4" s="12" customFormat="1" ht="30" x14ac:dyDescent="0.25">
      <c r="A26" s="20">
        <v>23</v>
      </c>
      <c r="B26" s="15" t="s">
        <v>268</v>
      </c>
      <c r="C26" s="15" t="s">
        <v>267</v>
      </c>
      <c r="D26" s="13">
        <f>837+1640+87+61</f>
        <v>2625</v>
      </c>
    </row>
    <row r="27" spans="1:4" ht="45" x14ac:dyDescent="0.25">
      <c r="A27" s="20">
        <v>24</v>
      </c>
      <c r="B27" s="15" t="s">
        <v>237</v>
      </c>
      <c r="C27" s="14" t="s">
        <v>269</v>
      </c>
      <c r="D27" s="4">
        <v>406</v>
      </c>
    </row>
    <row r="28" spans="1:4" ht="30" x14ac:dyDescent="0.25">
      <c r="A28" s="20">
        <v>25</v>
      </c>
      <c r="B28" s="15" t="s">
        <v>271</v>
      </c>
      <c r="C28" s="14" t="s">
        <v>270</v>
      </c>
      <c r="D28" s="4">
        <f>550+440</f>
        <v>990</v>
      </c>
    </row>
    <row r="29" spans="1:4" ht="30" x14ac:dyDescent="0.25">
      <c r="A29" s="20">
        <v>26</v>
      </c>
      <c r="B29" s="15" t="s">
        <v>273</v>
      </c>
      <c r="C29" s="14" t="s">
        <v>272</v>
      </c>
      <c r="D29" s="4">
        <f>500+87+837</f>
        <v>1424</v>
      </c>
    </row>
    <row r="30" spans="1:4" ht="45" x14ac:dyDescent="0.25">
      <c r="A30" s="20">
        <v>27</v>
      </c>
      <c r="B30" s="15" t="s">
        <v>255</v>
      </c>
      <c r="C30" s="14" t="s">
        <v>278</v>
      </c>
      <c r="D30" s="4">
        <f>444+483+99.01</f>
        <v>1026.01</v>
      </c>
    </row>
    <row r="31" spans="1:4" ht="45" x14ac:dyDescent="0.25">
      <c r="A31" s="20">
        <v>28</v>
      </c>
      <c r="B31" s="15" t="s">
        <v>280</v>
      </c>
      <c r="C31" s="14" t="s">
        <v>279</v>
      </c>
      <c r="D31" s="4">
        <f>5855.55+2006.13+1000+1244+2651</f>
        <v>12756.68</v>
      </c>
    </row>
    <row r="32" spans="1:4" ht="30" x14ac:dyDescent="0.25">
      <c r="A32" s="20">
        <v>29</v>
      </c>
      <c r="B32" s="15" t="s">
        <v>282</v>
      </c>
      <c r="C32" s="14" t="s">
        <v>281</v>
      </c>
      <c r="D32" s="4">
        <v>2290</v>
      </c>
    </row>
    <row r="33" spans="1:4" ht="30" x14ac:dyDescent="0.25">
      <c r="A33" s="20">
        <v>30</v>
      </c>
      <c r="B33" s="15" t="s">
        <v>285</v>
      </c>
      <c r="C33" s="14" t="s">
        <v>283</v>
      </c>
      <c r="D33" s="4">
        <v>2948</v>
      </c>
    </row>
    <row r="34" spans="1:4" ht="60" x14ac:dyDescent="0.25">
      <c r="A34" s="20">
        <v>31</v>
      </c>
      <c r="B34" s="15" t="s">
        <v>287</v>
      </c>
      <c r="C34" s="14" t="s">
        <v>286</v>
      </c>
      <c r="D34" s="4">
        <f>61+87+87+61+210+355+600</f>
        <v>1461</v>
      </c>
    </row>
    <row r="35" spans="1:4" ht="45" x14ac:dyDescent="0.25">
      <c r="A35" s="20">
        <v>32</v>
      </c>
      <c r="B35" s="15" t="s">
        <v>289</v>
      </c>
      <c r="C35" s="14" t="s">
        <v>288</v>
      </c>
      <c r="D35" s="4">
        <f>122+910.08+174+439+937</f>
        <v>2582.08</v>
      </c>
    </row>
    <row r="36" spans="1:4" x14ac:dyDescent="0.25">
      <c r="A36" s="20">
        <v>33</v>
      </c>
      <c r="B36" s="15" t="s">
        <v>181</v>
      </c>
      <c r="C36" s="14" t="s">
        <v>290</v>
      </c>
      <c r="D36" s="4">
        <v>185</v>
      </c>
    </row>
    <row r="37" spans="1:4" ht="30" x14ac:dyDescent="0.25">
      <c r="A37" s="20">
        <v>34</v>
      </c>
      <c r="B37" s="15" t="s">
        <v>292</v>
      </c>
      <c r="C37" s="14" t="s">
        <v>291</v>
      </c>
      <c r="D37" s="4">
        <f>208+174+122+478</f>
        <v>982</v>
      </c>
    </row>
    <row r="38" spans="1:4" ht="30" x14ac:dyDescent="0.25">
      <c r="A38" s="20">
        <v>35</v>
      </c>
      <c r="B38" s="15" t="s">
        <v>294</v>
      </c>
      <c r="C38" s="14" t="s">
        <v>293</v>
      </c>
      <c r="D38" s="4">
        <f>122+174+104+239.9</f>
        <v>639.9</v>
      </c>
    </row>
    <row r="39" spans="1:4" ht="30" x14ac:dyDescent="0.25">
      <c r="A39" s="20">
        <v>36</v>
      </c>
      <c r="B39" s="15" t="s">
        <v>300</v>
      </c>
      <c r="C39" s="14" t="s">
        <v>299</v>
      </c>
      <c r="D39" s="4">
        <f>122+174+785</f>
        <v>1081</v>
      </c>
    </row>
    <row r="40" spans="1:4" ht="30" x14ac:dyDescent="0.25">
      <c r="A40" s="20">
        <v>37</v>
      </c>
      <c r="B40" s="15" t="s">
        <v>302</v>
      </c>
      <c r="C40" s="14" t="s">
        <v>301</v>
      </c>
      <c r="D40" s="4">
        <f>174+500+122+598</f>
        <v>1394</v>
      </c>
    </row>
    <row r="41" spans="1:4" ht="60" x14ac:dyDescent="0.25">
      <c r="A41" s="20">
        <v>38</v>
      </c>
      <c r="B41" s="15" t="s">
        <v>304</v>
      </c>
      <c r="C41" s="14" t="s">
        <v>303</v>
      </c>
      <c r="D41" s="4">
        <f>104+87+87+61+61+1224+700</f>
        <v>2324</v>
      </c>
    </row>
    <row r="42" spans="1:4" x14ac:dyDescent="0.25">
      <c r="A42" s="20">
        <v>39</v>
      </c>
      <c r="B42" s="15" t="s">
        <v>305</v>
      </c>
      <c r="C42" s="14" t="s">
        <v>306</v>
      </c>
      <c r="D42" s="4">
        <v>367.2</v>
      </c>
    </row>
    <row r="43" spans="1:4" x14ac:dyDescent="0.25">
      <c r="A43" s="20">
        <v>40</v>
      </c>
      <c r="B43" s="15" t="s">
        <v>181</v>
      </c>
      <c r="C43" s="14" t="s">
        <v>311</v>
      </c>
      <c r="D43" s="4">
        <v>515</v>
      </c>
    </row>
    <row r="44" spans="1:4" ht="30" x14ac:dyDescent="0.25">
      <c r="A44" s="20">
        <v>41</v>
      </c>
      <c r="B44" s="15" t="s">
        <v>181</v>
      </c>
      <c r="C44" s="14" t="s">
        <v>312</v>
      </c>
      <c r="D44" s="4">
        <v>979</v>
      </c>
    </row>
    <row r="45" spans="1:4" x14ac:dyDescent="0.25">
      <c r="A45" s="20">
        <v>42</v>
      </c>
      <c r="B45" s="15" t="s">
        <v>317</v>
      </c>
      <c r="C45" s="14" t="s">
        <v>316</v>
      </c>
      <c r="D45" s="4">
        <f>438+920</f>
        <v>1358</v>
      </c>
    </row>
    <row r="46" spans="1:4" ht="30" x14ac:dyDescent="0.25">
      <c r="A46" s="20">
        <v>43</v>
      </c>
      <c r="B46" s="15" t="s">
        <v>319</v>
      </c>
      <c r="C46" s="14" t="s">
        <v>318</v>
      </c>
      <c r="D46" s="4">
        <f>122+174+462</f>
        <v>758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6"/>
  <sheetViews>
    <sheetView topLeftCell="A13" workbookViewId="0">
      <selection activeCell="B47" sqref="B4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121</v>
      </c>
    </row>
    <row r="5" spans="1:2" x14ac:dyDescent="0.25">
      <c r="A5">
        <v>2</v>
      </c>
      <c r="B5" t="s">
        <v>126</v>
      </c>
    </row>
    <row r="6" spans="1:2" x14ac:dyDescent="0.25">
      <c r="A6" s="16">
        <v>3</v>
      </c>
      <c r="B6" s="16" t="s">
        <v>143</v>
      </c>
    </row>
    <row r="7" spans="1:2" x14ac:dyDescent="0.25">
      <c r="A7" s="16">
        <v>4</v>
      </c>
      <c r="B7" s="16" t="s">
        <v>144</v>
      </c>
    </row>
    <row r="8" spans="1:2" x14ac:dyDescent="0.25">
      <c r="A8" s="16">
        <v>5</v>
      </c>
      <c r="B8" s="16" t="s">
        <v>145</v>
      </c>
    </row>
    <row r="9" spans="1:2" x14ac:dyDescent="0.25">
      <c r="A9" s="16">
        <v>6</v>
      </c>
      <c r="B9" s="16" t="s">
        <v>146</v>
      </c>
    </row>
    <row r="10" spans="1:2" x14ac:dyDescent="0.25">
      <c r="A10" s="16">
        <v>7</v>
      </c>
      <c r="B10" s="16" t="s">
        <v>147</v>
      </c>
    </row>
    <row r="11" spans="1:2" x14ac:dyDescent="0.25">
      <c r="A11" s="16">
        <v>8</v>
      </c>
      <c r="B11" s="16" t="s">
        <v>148</v>
      </c>
    </row>
    <row r="12" spans="1:2" x14ac:dyDescent="0.25">
      <c r="A12" s="16">
        <v>9</v>
      </c>
      <c r="B12" s="16" t="s">
        <v>149</v>
      </c>
    </row>
    <row r="13" spans="1:2" x14ac:dyDescent="0.25">
      <c r="A13" s="16">
        <v>10</v>
      </c>
      <c r="B13" s="16" t="s">
        <v>150</v>
      </c>
    </row>
    <row r="14" spans="1:2" x14ac:dyDescent="0.25">
      <c r="A14" s="16">
        <v>11</v>
      </c>
      <c r="B14" s="16" t="s">
        <v>151</v>
      </c>
    </row>
    <row r="15" spans="1:2" x14ac:dyDescent="0.25">
      <c r="A15" s="16">
        <v>12</v>
      </c>
      <c r="B15" s="16" t="s">
        <v>152</v>
      </c>
    </row>
    <row r="16" spans="1:2" x14ac:dyDescent="0.25">
      <c r="A16" s="16">
        <v>13</v>
      </c>
      <c r="B16" s="16" t="s">
        <v>153</v>
      </c>
    </row>
    <row r="17" spans="1:2" x14ac:dyDescent="0.25">
      <c r="A17" s="18">
        <v>14</v>
      </c>
      <c r="B17" s="18" t="s">
        <v>190</v>
      </c>
    </row>
    <row r="18" spans="1:2" x14ac:dyDescent="0.25">
      <c r="A18" s="18">
        <v>15</v>
      </c>
      <c r="B18" s="18" t="s">
        <v>191</v>
      </c>
    </row>
    <row r="19" spans="1:2" x14ac:dyDescent="0.25">
      <c r="A19" s="18">
        <v>16</v>
      </c>
      <c r="B19" s="18" t="s">
        <v>192</v>
      </c>
    </row>
    <row r="20" spans="1:2" x14ac:dyDescent="0.25">
      <c r="A20" s="18">
        <v>17</v>
      </c>
      <c r="B20" s="18" t="s">
        <v>193</v>
      </c>
    </row>
    <row r="21" spans="1:2" x14ac:dyDescent="0.25">
      <c r="A21" s="18">
        <v>18</v>
      </c>
      <c r="B21" s="18" t="s">
        <v>194</v>
      </c>
    </row>
    <row r="22" spans="1:2" x14ac:dyDescent="0.25">
      <c r="A22" s="18">
        <v>19</v>
      </c>
      <c r="B22" s="18" t="s">
        <v>195</v>
      </c>
    </row>
    <row r="23" spans="1:2" x14ac:dyDescent="0.25">
      <c r="A23" s="18">
        <v>20</v>
      </c>
      <c r="B23" s="18" t="s">
        <v>196</v>
      </c>
    </row>
    <row r="24" spans="1:2" x14ac:dyDescent="0.25">
      <c r="A24" s="18">
        <v>21</v>
      </c>
      <c r="B24" s="18" t="s">
        <v>197</v>
      </c>
    </row>
    <row r="25" spans="1:2" x14ac:dyDescent="0.25">
      <c r="A25" s="18">
        <v>22</v>
      </c>
      <c r="B25" s="18" t="s">
        <v>198</v>
      </c>
    </row>
    <row r="26" spans="1:2" s="12" customFormat="1" x14ac:dyDescent="0.25">
      <c r="A26" s="21">
        <v>23</v>
      </c>
      <c r="B26" s="21" t="s">
        <v>320</v>
      </c>
    </row>
    <row r="27" spans="1:2" x14ac:dyDescent="0.25">
      <c r="A27" s="21">
        <v>24</v>
      </c>
      <c r="B27" s="21" t="s">
        <v>321</v>
      </c>
    </row>
    <row r="28" spans="1:2" x14ac:dyDescent="0.25">
      <c r="A28" s="21">
        <v>25</v>
      </c>
      <c r="B28" s="21" t="s">
        <v>322</v>
      </c>
    </row>
    <row r="29" spans="1:2" x14ac:dyDescent="0.25">
      <c r="A29" s="21">
        <v>26</v>
      </c>
      <c r="B29" s="21" t="s">
        <v>323</v>
      </c>
    </row>
    <row r="30" spans="1:2" x14ac:dyDescent="0.25">
      <c r="A30" s="21">
        <v>27</v>
      </c>
      <c r="B30" s="21" t="s">
        <v>324</v>
      </c>
    </row>
    <row r="31" spans="1:2" x14ac:dyDescent="0.25">
      <c r="A31" s="21">
        <v>28</v>
      </c>
      <c r="B31" s="21" t="s">
        <v>325</v>
      </c>
    </row>
    <row r="32" spans="1:2" x14ac:dyDescent="0.25">
      <c r="A32" s="21">
        <v>29</v>
      </c>
      <c r="B32" s="21" t="s">
        <v>326</v>
      </c>
    </row>
    <row r="33" spans="1:2" x14ac:dyDescent="0.25">
      <c r="A33" s="21">
        <v>30</v>
      </c>
      <c r="B33" s="21" t="s">
        <v>327</v>
      </c>
    </row>
    <row r="34" spans="1:2" x14ac:dyDescent="0.25">
      <c r="A34" s="21">
        <v>31</v>
      </c>
      <c r="B34" s="21" t="s">
        <v>328</v>
      </c>
    </row>
    <row r="35" spans="1:2" x14ac:dyDescent="0.25">
      <c r="A35" s="21">
        <v>32</v>
      </c>
      <c r="B35" s="21" t="s">
        <v>329</v>
      </c>
    </row>
    <row r="36" spans="1:2" x14ac:dyDescent="0.25">
      <c r="A36" s="21">
        <v>33</v>
      </c>
      <c r="B36" s="21" t="s">
        <v>330</v>
      </c>
    </row>
    <row r="37" spans="1:2" x14ac:dyDescent="0.25">
      <c r="A37" s="21">
        <v>34</v>
      </c>
      <c r="B37" s="21" t="s">
        <v>331</v>
      </c>
    </row>
    <row r="38" spans="1:2" x14ac:dyDescent="0.25">
      <c r="A38" s="21">
        <v>35</v>
      </c>
      <c r="B38" s="21" t="s">
        <v>332</v>
      </c>
    </row>
    <row r="39" spans="1:2" x14ac:dyDescent="0.25">
      <c r="A39" s="21">
        <v>36</v>
      </c>
      <c r="B39" s="21" t="s">
        <v>333</v>
      </c>
    </row>
    <row r="40" spans="1:2" x14ac:dyDescent="0.25">
      <c r="A40" s="21">
        <v>37</v>
      </c>
      <c r="B40" s="21" t="s">
        <v>334</v>
      </c>
    </row>
    <row r="41" spans="1:2" x14ac:dyDescent="0.25">
      <c r="A41" s="21">
        <v>38</v>
      </c>
      <c r="B41" s="21" t="s">
        <v>335</v>
      </c>
    </row>
    <row r="42" spans="1:2" x14ac:dyDescent="0.25">
      <c r="A42" s="21">
        <v>39</v>
      </c>
      <c r="B42" s="21" t="s">
        <v>336</v>
      </c>
    </row>
    <row r="43" spans="1:2" x14ac:dyDescent="0.25">
      <c r="A43" s="21">
        <v>40</v>
      </c>
      <c r="B43" s="21" t="s">
        <v>337</v>
      </c>
    </row>
    <row r="44" spans="1:2" x14ac:dyDescent="0.25">
      <c r="A44" s="21">
        <v>41</v>
      </c>
      <c r="B44" s="21" t="s">
        <v>338</v>
      </c>
    </row>
    <row r="45" spans="1:2" x14ac:dyDescent="0.25">
      <c r="A45" s="21">
        <v>42</v>
      </c>
      <c r="B45" s="21" t="s">
        <v>339</v>
      </c>
    </row>
    <row r="46" spans="1:2" x14ac:dyDescent="0.25">
      <c r="A46" s="21">
        <v>43</v>
      </c>
      <c r="B46" s="21" t="s">
        <v>340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2024-03-21T16:49:34Z</dcterms:created>
  <dcterms:modified xsi:type="dcterms:W3CDTF">2026-09-08T20:33:44Z</dcterms:modified>
</cp:coreProperties>
</file>