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34LTAIPESLP ART 84 FXXXIV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20" i="1" l="1"/>
  <c r="BD20" i="1" s="1"/>
  <c r="BE20" i="1" s="1"/>
  <c r="BF20" i="1" s="1"/>
  <c r="BC19" i="1"/>
  <c r="BD19" i="1" s="1"/>
  <c r="BE19" i="1" s="1"/>
  <c r="BF19" i="1" s="1"/>
  <c r="BC18" i="1"/>
  <c r="BD18" i="1" s="1"/>
  <c r="BE18" i="1" s="1"/>
  <c r="BF18" i="1" s="1"/>
  <c r="BC17" i="1"/>
  <c r="BD17" i="1" s="1"/>
  <c r="BE17" i="1" s="1"/>
  <c r="BF17" i="1" s="1"/>
  <c r="BC16" i="1"/>
  <c r="BD16" i="1" s="1"/>
  <c r="BE16" i="1" s="1"/>
  <c r="BF16" i="1" s="1"/>
  <c r="BC15" i="1"/>
  <c r="BD15" i="1" s="1"/>
  <c r="BE15" i="1" s="1"/>
  <c r="BF15" i="1" s="1"/>
  <c r="BC14" i="1"/>
  <c r="BD14" i="1" s="1"/>
  <c r="BE14" i="1" s="1"/>
  <c r="BF14" i="1" s="1"/>
  <c r="BC13" i="1"/>
  <c r="BD13" i="1" s="1"/>
  <c r="BE13" i="1" s="1"/>
  <c r="BF13" i="1" s="1"/>
  <c r="BC12" i="1"/>
  <c r="BD12" i="1" s="1"/>
  <c r="BE12" i="1" s="1"/>
  <c r="BF12" i="1" s="1"/>
  <c r="BC11" i="1"/>
  <c r="BD11" i="1" s="1"/>
  <c r="BE11" i="1" s="1"/>
  <c r="BF11" i="1" s="1"/>
  <c r="BC10" i="1"/>
  <c r="BC9" i="1" l="1"/>
  <c r="BD9" i="1" s="1"/>
  <c r="BE9" i="1" s="1"/>
  <c r="BF9" i="1" s="1"/>
  <c r="BC8" i="1"/>
  <c r="BD8" i="1" s="1"/>
  <c r="BE8" i="1" s="1"/>
  <c r="BF8" i="1" s="1"/>
  <c r="BD10" i="1"/>
  <c r="BE10" i="1" s="1"/>
  <c r="BF10" i="1" s="1"/>
</calcChain>
</file>

<file path=xl/sharedStrings.xml><?xml version="1.0" encoding="utf-8"?>
<sst xmlns="http://schemas.openxmlformats.org/spreadsheetml/2006/main" count="1443" uniqueCount="495">
  <si>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</si>
  <si>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</si>
  <si>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</si>
  <si>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</si>
  <si>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</si>
  <si>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</si>
  <si>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</si>
  <si>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</si>
  <si>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</si>
  <si>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</si>
  <si>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</si>
  <si>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</si>
  <si>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</si>
  <si>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</si>
  <si>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</si>
  <si>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</si>
  <si>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</si>
  <si>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</si>
  <si>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</si>
  <si>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</si>
  <si>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</si>
  <si>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</si>
  <si>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</si>
  <si>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</si>
  <si>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</si>
  <si>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</si>
  <si>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</si>
  <si>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</si>
  <si>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</si>
  <si>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</si>
  <si>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</si>
  <si>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</si>
  <si>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</si>
  <si>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</si>
  <si>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</si>
  <si>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</si>
  <si>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</si>
  <si>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</si>
  <si>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</si>
  <si>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</si>
  <si>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</si>
  <si>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</si>
  <si>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</si>
  <si>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</si>
  <si>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</si>
  <si>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</si>
  <si>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</si>
  <si>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</si>
  <si>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</si>
  <si>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</si>
  <si>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</si>
  <si>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</si>
  <si>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</si>
  <si>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</si>
  <si>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</si>
  <si>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</si>
  <si>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</si>
  <si>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</si>
  <si>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</si>
  <si>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</si>
  <si>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</si>
  <si>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</si>
  <si>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</si>
  <si>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</si>
  <si>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</si>
  <si>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</si>
  <si>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</si>
  <si>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</si>
  <si>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</si>
  <si>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</si>
  <si>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</si>
  <si>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</si>
  <si>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</si>
  <si>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</si>
  <si>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</si>
  <si>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</si>
  <si>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</si>
  <si>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</si>
  <si>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</si>
  <si>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</si>
  <si>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</si>
  <si>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</si>
  <si>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</si>
  <si>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</si>
  <si>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</si>
  <si>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</si>
  <si>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</si>
  <si>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</si>
  <si>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</si>
  <si>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</si>
  <si>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</si>
  <si>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</si>
  <si>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</si>
  <si>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</si>
  <si>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</si>
  <si>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</si>
  <si>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</si>
  <si>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</si>
  <si>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</si>
  <si>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</si>
  <si>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</si>
  <si>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</si>
  <si>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</si>
  <si>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</si>
  <si>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</si>
  <si>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</si>
  <si>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</si>
  <si>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</si>
  <si>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</si>
  <si>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</si>
  <si>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</si>
  <si>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</si>
  <si>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</si>
  <si>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</si>
  <si>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</si>
  <si>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</si>
  <si>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</si>
  <si>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</si>
  <si>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</si>
  <si>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</si>
  <si>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</si>
  <si>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</si>
  <si>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</si>
  <si>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</si>
  <si>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</si>
  <si>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</si>
  <si>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</si>
  <si>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</si>
  <si>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</si>
  <si>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</si>
  <si>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</si>
  <si>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</si>
  <si>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</si>
  <si>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</si>
  <si>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</si>
  <si>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</si>
  <si>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</si>
  <si>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</si>
  <si>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</si>
  <si>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</si>
  <si>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</si>
  <si>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</si>
  <si>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</si>
  <si>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</si>
  <si>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</si>
  <si>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</si>
  <si>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</si>
  <si>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</si>
  <si>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</si>
  <si>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</si>
  <si>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</si>
  <si>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</si>
  <si>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</si>
  <si>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</si>
  <si>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</si>
  <si>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</si>
  <si>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</si>
  <si>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</si>
  <si>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</si>
  <si>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</si>
  <si>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</si>
  <si>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</si>
  <si>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</si>
  <si>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</si>
  <si>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</si>
  <si>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</si>
  <si>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</si>
  <si>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</si>
  <si>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</si>
  <si>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</si>
  <si>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</si>
  <si>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</si>
  <si>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</si>
  <si>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</si>
  <si>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</si>
  <si>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</si>
  <si>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</si>
  <si>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</si>
  <si>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</si>
  <si>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</si>
  <si>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</si>
  <si>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</si>
  <si>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</si>
  <si>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</si>
  <si>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</si>
  <si>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</si>
  <si>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</si>
  <si>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</si>
  <si>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</si>
  <si>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</si>
  <si>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</si>
  <si>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</si>
  <si>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</si>
  <si>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</si>
  <si>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</si>
  <si>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</si>
  <si>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</si>
  <si>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</si>
  <si>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</si>
  <si>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</si>
  <si>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</si>
  <si>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</si>
  <si>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</si>
  <si>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</si>
  <si>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</si>
  <si>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</si>
  <si>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</si>
  <si>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</si>
  <si>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</si>
  <si>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</si>
  <si>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</si>
  <si>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</si>
  <si>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</si>
  <si>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</si>
  <si>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</si>
  <si>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</si>
  <si>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</si>
  <si>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</si>
  <si>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</si>
  <si>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</si>
  <si>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</si>
  <si>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</si>
  <si>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</si>
  <si>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</si>
  <si>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</si>
  <si>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</si>
  <si>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</si>
  <si>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</si>
  <si>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</si>
  <si>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</si>
  <si>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</si>
  <si>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</si>
  <si>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</si>
  <si>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</si>
  <si>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</si>
  <si>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</si>
  <si>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</si>
  <si>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</si>
  <si>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</si>
  <si>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</si>
  <si>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</si>
  <si>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</si>
  <si>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</si>
  <si>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</si>
  <si>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</si>
  <si>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</si>
  <si>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</si>
  <si>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</si>
  <si>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</si>
  <si>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</si>
  <si>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</si>
  <si>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</si>
  <si>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</si>
  <si>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</si>
  <si>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</si>
  <si>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</si>
  <si>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</si>
  <si>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</si>
  <si>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</si>
  <si>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</si>
  <si>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</si>
  <si>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</si>
  <si>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</si>
  <si>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</si>
  <si>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</si>
  <si>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</si>
  <si>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</si>
  <si>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</si>
  <si>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</si>
  <si>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</si>
  <si>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</si>
  <si>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</si>
  <si>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</si>
  <si>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</si>
  <si>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</si>
  <si>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</si>
  <si>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</si>
  <si>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</si>
  <si>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</si>
  <si>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</si>
  <si>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</si>
  <si>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</si>
  <si>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</si>
  <si>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</si>
  <si>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</si>
  <si>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</si>
  <si>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</si>
  <si>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</si>
  <si>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</si>
  <si>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</si>
  <si>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</si>
  <si>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</si>
  <si>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</si>
  <si>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</si>
  <si>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</si>
  <si>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</si>
  <si>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</si>
  <si>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</si>
  <si>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</si>
  <si>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</si>
  <si>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</si>
  <si>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</si>
  <si>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</si>
  <si>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</si>
  <si>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</si>
  <si>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</si>
  <si>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</si>
  <si>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</si>
  <si>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</si>
  <si>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</si>
  <si>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</si>
  <si>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</si>
  <si>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</si>
  <si>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</si>
  <si>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</si>
  <si>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</si>
  <si>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</si>
  <si>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</si>
  <si>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</si>
  <si>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</si>
  <si>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</si>
  <si>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</si>
  <si>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</si>
  <si>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</si>
  <si>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</si>
  <si>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</si>
  <si>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</si>
  <si>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</si>
  <si>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</si>
  <si>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</si>
  <si>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</si>
  <si>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</si>
  <si>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</si>
  <si>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</si>
  <si>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</si>
  <si>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</si>
  <si>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</si>
  <si>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</si>
  <si>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</si>
  <si>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</si>
  <si>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</si>
  <si>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</si>
  <si>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</si>
  <si>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</si>
  <si>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</si>
  <si>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</si>
  <si>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</si>
  <si>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</si>
  <si>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</si>
  <si>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</si>
  <si>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</si>
  <si>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</si>
  <si>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</si>
  <si>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</si>
  <si>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</si>
  <si>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</si>
  <si>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</si>
  <si>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</si>
  <si>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</si>
  <si>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</si>
  <si>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</si>
  <si>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</si>
  <si>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</si>
  <si>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</si>
  <si>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</si>
  <si>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</si>
  <si>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</si>
  <si>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</si>
  <si>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</si>
  <si>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</si>
  <si>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</si>
  <si>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</si>
  <si>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</si>
  <si>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Por el monto no requiere procedimiento de licitación pública o invitación restringida</t>
  </si>
  <si>
    <t>http://200.23.144.30:8080/Transparencia/01FORMATOS%20TRANSPARENCIA%20P%20ESTATAL%20ART%2084/2025%20PLATAFORMA%20ESTATAL%20ART%2084/34LTAIPESLP%20ART%2084%20FXXXIV-ADMVO/05MAYO/NO%20SE%20GENERAN%20XXXIV.pdf</t>
  </si>
  <si>
    <t>No se realizó procedimiento de licitación pública o invitación restringida. Las fechas señaladas corresponden a la fecha de adquisición</t>
  </si>
  <si>
    <t>Área de Estacionamiento, Intendencia y Vigilancia</t>
  </si>
  <si>
    <t>F-541187</t>
  </si>
  <si>
    <t>F-541373</t>
  </si>
  <si>
    <t>Administración y Servicios computacionales SA de CV</t>
  </si>
  <si>
    <t>ASC801203BCA</t>
  </si>
  <si>
    <t>Mensajerias Martinez Posadas S.A. de C.V.</t>
  </si>
  <si>
    <t>MMP9004274D2</t>
  </si>
  <si>
    <t>Alquiler de mobiliario para revista fisica</t>
  </si>
  <si>
    <t>Anáhuac</t>
  </si>
  <si>
    <t>Tequisquiapan</t>
  </si>
  <si>
    <t>Recursos Hidráulicos</t>
  </si>
  <si>
    <t>Prados de San Luis</t>
  </si>
  <si>
    <t>Área de Informática</t>
  </si>
  <si>
    <t>Área de Pensionados</t>
  </si>
  <si>
    <t>Una sola exhibición</t>
  </si>
  <si>
    <t>Unidad de estado solido Kingston A400</t>
  </si>
  <si>
    <t>Suministros para equipos informáticos</t>
  </si>
  <si>
    <t>Adqusición de Unidad de estado solido Kingston A400</t>
  </si>
  <si>
    <t>Adquisición de Suministros para equipos informáticos</t>
  </si>
  <si>
    <t>F- 8086 y 8089</t>
  </si>
  <si>
    <t>Por precio, tiempo de entrega y calidad</t>
  </si>
  <si>
    <t>F-37533</t>
  </si>
  <si>
    <t>Papel Oro OPB SA de CV</t>
  </si>
  <si>
    <t>POO1002168N3</t>
  </si>
  <si>
    <t>Compra de artículos de limpieza</t>
  </si>
  <si>
    <t>Privada Miguel de Mier y Caso</t>
  </si>
  <si>
    <t>Estrella de Oriente</t>
  </si>
  <si>
    <t>F-37722</t>
  </si>
  <si>
    <t>F-3131 y 3432</t>
  </si>
  <si>
    <t>Beatriz Eugenia</t>
  </si>
  <si>
    <t>Nales</t>
  </si>
  <si>
    <t>Martínez</t>
  </si>
  <si>
    <t>Beatriz Eugenia Nales Martínez</t>
  </si>
  <si>
    <t>NAMB681204B43</t>
  </si>
  <si>
    <t>Compra de papeleria y artículos de escritorio</t>
  </si>
  <si>
    <t>Avenida Manuel J. Clouthier</t>
  </si>
  <si>
    <t>C</t>
  </si>
  <si>
    <t>Viveros</t>
  </si>
  <si>
    <t>Compra de artículos de papelería y escritorio</t>
  </si>
  <si>
    <t>Adjudicación directa DPE-01-2026</t>
  </si>
  <si>
    <t>Se realizó proceso de adjudicación directa con base a lo señalado en los artículos 3o y 4o de la Ley de Adquisiciones para el Estado de San Luis Potosí</t>
  </si>
  <si>
    <t xml:space="preserve">Miguel Ángel </t>
  </si>
  <si>
    <t>Tapia</t>
  </si>
  <si>
    <t>Guel</t>
  </si>
  <si>
    <t>Miguel Ángel Tapia Guel</t>
  </si>
  <si>
    <t>TAGM7510109G9</t>
  </si>
  <si>
    <t>Leobardo</t>
  </si>
  <si>
    <t>Segura</t>
  </si>
  <si>
    <t>López</t>
  </si>
  <si>
    <t>Leobardo Segura López</t>
  </si>
  <si>
    <t>SELL801029JK2</t>
  </si>
  <si>
    <t>Rodrigo</t>
  </si>
  <si>
    <t>Núñez</t>
  </si>
  <si>
    <t>Proal</t>
  </si>
  <si>
    <t>Rodrigo Núñez Proal</t>
  </si>
  <si>
    <t>NUPR8410054S3</t>
  </si>
  <si>
    <t>Corporativo Midamo SA de CV.</t>
  </si>
  <si>
    <t>CMI181116MH3</t>
  </si>
  <si>
    <t>Elevadores Otis S.A. de C.V.</t>
  </si>
  <si>
    <t>Elevadores y Mecanismos S.A. de C.V.</t>
  </si>
  <si>
    <t>EOT631205877</t>
  </si>
  <si>
    <t>EME190820QQ4</t>
  </si>
  <si>
    <t>Orb Telecom S.A. de C.V.</t>
  </si>
  <si>
    <t>OTE980325946</t>
  </si>
  <si>
    <t>Servicios contables</t>
  </si>
  <si>
    <t>Guadalupe Vázquez Castillo</t>
  </si>
  <si>
    <t>A</t>
  </si>
  <si>
    <t>Graciano Sánchez</t>
  </si>
  <si>
    <t>Para dar continuidad en la prestación del servicio y por ser la opcion mas benefica para la Dirección</t>
  </si>
  <si>
    <t>Dirección General</t>
  </si>
  <si>
    <t>DPE-01-2026-1</t>
  </si>
  <si>
    <t>En 12 pagos mensuales idénticos</t>
  </si>
  <si>
    <t>Servicios de contabilidad</t>
  </si>
  <si>
    <t>Los pagos mensuales son el equivalente al monto del contrato dividido entre 12 meses. El contrato inicia en febrero 2026</t>
  </si>
  <si>
    <t>República del Brasil</t>
  </si>
  <si>
    <t>Satélite</t>
  </si>
  <si>
    <t>DPE-01-2026-2</t>
  </si>
  <si>
    <t>Servicios legales y de representación jurídica</t>
  </si>
  <si>
    <t>Pedro Vallejo</t>
  </si>
  <si>
    <t>San Miguelito</t>
  </si>
  <si>
    <t>DPE-01-2026-3</t>
  </si>
  <si>
    <t>Servicios de vigilancia</t>
  </si>
  <si>
    <t>calle</t>
  </si>
  <si>
    <t>Rayón</t>
  </si>
  <si>
    <t>centro</t>
  </si>
  <si>
    <t>DPE-01-2026-4</t>
  </si>
  <si>
    <t>Servicio de vigilancia a instalaciones</t>
  </si>
  <si>
    <t>Los pagos mensuales son el equivalente al monto del contrato dividido entre 12 meses. El contrato inicia en marzo 2026</t>
  </si>
  <si>
    <t>Servicio de mantenimiento a elevador</t>
  </si>
  <si>
    <t>Libertad</t>
  </si>
  <si>
    <t>Americana</t>
  </si>
  <si>
    <t xml:space="preserve">Guadalajara </t>
  </si>
  <si>
    <t>Guadalajara</t>
  </si>
  <si>
    <t>Carretera Federal 57</t>
  </si>
  <si>
    <t>Zona Industrial</t>
  </si>
  <si>
    <t>Por ser la marca del elevador adquirido y para efectos de garantía</t>
  </si>
  <si>
    <t>ME1718</t>
  </si>
  <si>
    <t>Los pagos mensuales son el equivalente al monto del contrato dividido entre 12 meses. El contrato inicia en enero 2026</t>
  </si>
  <si>
    <t>Servicios de internet</t>
  </si>
  <si>
    <t>Carranza</t>
  </si>
  <si>
    <t>Polanco</t>
  </si>
  <si>
    <t>Por ser internet dedicado especializado a las operaciones de la Dirección de Pensiones</t>
  </si>
  <si>
    <t>En 6 pagos bimestrales idénticos</t>
  </si>
  <si>
    <t>Servicio de internet</t>
  </si>
  <si>
    <t>Los pagos mensuales son el equivalente al monto del contrato dividido entre 6 bimestres. El contrato es por tiempo indefinido a partir del 1o de enero del 2025</t>
  </si>
  <si>
    <t>http://200.23.144.30:8080/Transparencia/01FORMATOS%20TRANSPARENCIA%20P%20ESTATAL%20ART%2084/2026%20PLATAFORMA%20ESTATAL%20ART%2084/34LTAIPESLP%20ART%2084%20FXXXIV-ADMVO/01ENERO/1%20PRESUPUESTO%20ANUAL%20DE%20EGRESOS%20ENERO%202026.xlsx</t>
  </si>
  <si>
    <t>http://200.23.144.30:8080/Transparencia/01FORMATOS%20TRANSPARENCIA%20P%20ESTATAL%20ART%2084/2026%20PLATAFORMA%20ESTATAL%20ART%2084/34LTAIPESLP%20ART%2084%20FXXXIV-ADMVO/01ENERO/ACTA%20ADQ%20ENERO%202026.pdf</t>
  </si>
  <si>
    <t>http://200.23.144.30:8080/Transparencia/01FORMATOS%20TRANSPARENCIA%20P%20ESTATAL%20ART%2084/2026%20PLATAFORMA%20ESTATAL%20ART%2084/34LTAIPESLP%20ART%2084%20FXXXIV-ADMVO/01ENERO/ASC%20F-541187.pdf</t>
  </si>
  <si>
    <t>http://200.23.144.30:8080/Transparencia/01FORMATOS%20TRANSPARENCIA%20P%20ESTATAL%20ART%2084/2026%20PLATAFORMA%20ESTATAL%20ART%2084/34LTAIPESLP%20ART%2084%20FXXXIV-ADMVO/01ENERO/ASC%20F-541373.pdf</t>
  </si>
  <si>
    <t>http://200.23.144.30:8080/Transparencia/01FORMATOS%20TRANSPARENCIA%20P%20ESTATAL%20ART%2084/2026%20PLATAFORMA%20ESTATAL%20ART%2084/34LTAIPESLP%20ART%2084%20FXXXIV-ADMVO/01ENERO/MENSAJERIAS%20F-8086%20F-8089.pdf</t>
  </si>
  <si>
    <t>http://200.23.144.30:8080/Transparencia/01FORMATOS%20TRANSPARENCIA%20P%20ESTATAL%20ART%2084/2026%20PLATAFORMA%20ESTATAL%20ART%2084/34LTAIPESLP%20ART%2084%20FXXXIV-ADMVO/01ENERO/PAPEL%20ORO%20F-37533.pdf</t>
  </si>
  <si>
    <t>http://200.23.144.30:8080/Transparencia/01FORMATOS%20TRANSPARENCIA%20P%20ESTATAL%20ART%2084/2026%20PLATAFORMA%20ESTATAL%20ART%2084/34LTAIPESLP%20ART%2084%20FXXXIV-ADMVO/01ENERO/PAPEL%20ORO%20F-37722.pdf</t>
  </si>
  <si>
    <t>http://200.23.144.30:8080/Transparencia/01FORMATOS%20TRANSPARENCIA%20P%20ESTATAL%20ART%2084/2026%20PLATAFORMA%20ESTATAL%20ART%2084/34LTAIPESLP%20ART%2084%20FXXXIV-ADMVO/01ENERO/BEATRIZ%20EUGENIA%20NALES_0001.pdf</t>
  </si>
  <si>
    <t>http://200.23.144.30:8080/Transparencia/01FORMATOS%20TRANSPARENCIA%20P%20ESTATAL%20ART%2084/2026%20PLATAFORMA%20ESTATAL%20ART%2084/34LTAIPESLP%20ART%2084%20FXXXIV-ADMVO/01ENERO/LIC.%20LEOBARDO%20SEGURA%20LOPEZ%20FEB26%20ENE27%20.pdf</t>
  </si>
  <si>
    <t>http://200.23.144.30:8080/Transparencia/01FORMATOS%20TRANSPARENCIA%20P%20ESTATAL%20ART%2084/2026%20PLATAFORMA%20ESTATAL%20ART%2084/34LTAIPESLP%20ART%2084%20FXXXIV-ADMVO/01ENERO/LIC.%20RODRIGO%20NUÑEZ%20PROAL%20FEB26%20ENE27%20.pdf</t>
  </si>
  <si>
    <t>http://200.23.144.30:8080/Transparencia/01FORMATOS%20TRANSPARENCIA%20P%20ESTATAL%20ART%2084/2026%20PLATAFORMA%20ESTATAL%20ART%2084/34LTAIPESLP%20ART%2084%20FXXXIV-ADMVO/01ENERO/CORPORATIVO%20MIDAMO.pdf</t>
  </si>
  <si>
    <t>http://200.23.144.30:8080/Transparencia/01FORMATOS%20TRANSPARENCIA%20P%20ESTATAL%20ART%2084/2026%20PLATAFORMA%20ESTATAL%20ART%2084/34LTAIPESLP%20ART%2084%20FXXXIV-ADMVO/01ENERO/CONTRATO%20ELEVADORES%20OTIS%202026.pdf</t>
  </si>
  <si>
    <t>http://200.23.144.30:8080/Transparencia/01FORMATOS%20TRANSPARENCIA%20P%20ESTATAL%20ART%2084/2026%20PLATAFORMA%20ESTATAL%20ART%2084/34LTAIPESLP%20ART%2084%20FXXXIV-ADMVO/01ENERO/CP%20MIGUEL%20ANGEL%20TAPIA%20GUEL%20FEB26%20ENE27%20-%20MOD.pdf</t>
  </si>
  <si>
    <t>http://200.23.144.30:8080/Transparencia/01FORMATOS%20TRANSPARENCIA%20P%20ESTATAL%20ART%2084/2026%20PLATAFORMA%20ESTATAL%20ART%2084/34LTAIPESLP%20ART%2084%20FXXXIV-ADMVO/01ENERO/ORB%20TELECOM.pdf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</si>
</sst>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7" Type="http://schemas.openxmlformats.org/officeDocument/2006/relationships/hyperlink" Target="http://200.23.144.30:8080/Transparencia/01FORMATOS%20TRANSPARENCIA%20P%20ESTATAL%20ART%2084/2026%20PLATAFORMA%20ESTATAL%20ART%2084/34LTAIPESLP%20ART%2084%20FXXXIV-ADMVO/01ENERO/ACTA%20ADQ%20ENERO%202026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3" Type="http://schemas.openxmlformats.org/officeDocument/2006/relationships/hyperlink" Target="http://200.23.144.30:8080/Transparencia/01FORMATOS%20TRANSPARENCIA%20P%20ESTATAL%20ART%2084/2026%20PLATAFORMA%20ESTATAL%20ART%2084/34LTAIPESLP%20ART%2084%20FXXXIV-ADMVO/01ENERO/PAPEL%20ORO%20F-37533.pdf" TargetMode="External"/><Relationship Id="rId128" Type="http://schemas.openxmlformats.org/officeDocument/2006/relationships/hyperlink" Target="http://200.23.144.30:8080/Transparencia/01FORMATOS%20TRANSPARENCIA%20P%20ESTATAL%20ART%2084/2026%20PLATAFORMA%20ESTATAL%20ART%2084/34LTAIPESLP%20ART%2084%20FXXXIV-ADMVO/01ENERO/LIC.%20LEOBARDO%20SEGURA%20LOPEZ%20FEB26%20ENE27%20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8" Type="http://schemas.openxmlformats.org/officeDocument/2006/relationships/hyperlink" Target="http://200.23.144.30:8080/Transparencia/01FORMATOS%20TRANSPARENCIA%20P%20ESTATAL%20ART%2084/2026%20PLATAFORMA%20ESTATAL%20ART%2084/34LTAIPESLP%20ART%2084%20FXXXIV-ADMVO/01ENERO/ACTA%20ADQ%20ENERO%202026.pdf" TargetMode="External"/><Relationship Id="rId1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1" Type="http://schemas.openxmlformats.org/officeDocument/2006/relationships/hyperlink" Target="http://200.23.144.30:8080/Transparencia/01FORMATOS%20TRANSPARENCIA%20P%20ESTATAL%20ART%2084/2026%20PLATAFORMA%20ESTATAL%20ART%2084/34LTAIPESLP%20ART%2084%20FXXXIV-ADMVO/01ENERO/ASC%20F-541373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6" Type="http://schemas.openxmlformats.org/officeDocument/2006/relationships/hyperlink" Target="http://200.23.144.30:8080/Transparencia/01FORMATOS%20TRANSPARENCIA%20P%20ESTATAL%20ART%2084/2026%20PLATAFORMA%20ESTATAL%20ART%2084/34LTAIPESLP%20ART%2084%20FXXXIV-ADMVO/01ENERO/ACTA%20ADQ%20ENERO%202026.pdf" TargetMode="External"/><Relationship Id="rId124" Type="http://schemas.openxmlformats.org/officeDocument/2006/relationships/hyperlink" Target="http://200.23.144.30:8080/Transparencia/01FORMATOS%20TRANSPARENCIA%20P%20ESTATAL%20ART%2084/2026%20PLATAFORMA%20ESTATAL%20ART%2084/34LTAIPESLP%20ART%2084%20FXXXIV-ADMVO/01ENERO/PAPEL%20ORO%20F-37722.pdf" TargetMode="External"/><Relationship Id="rId129" Type="http://schemas.openxmlformats.org/officeDocument/2006/relationships/hyperlink" Target="http://200.23.144.30:8080/Transparencia/01FORMATOS%20TRANSPARENCIA%20P%20ESTATAL%20ART%2084/2026%20PLATAFORMA%20ESTATAL%20ART%2084/34LTAIPESLP%20ART%2084%20FXXXIV-ADMVO/01ENERO/LIC.%20RODRIGO%20NU&#209;EZ%20PROAL%20FEB26%20ENE27%20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2" Type="http://schemas.openxmlformats.org/officeDocument/2006/relationships/hyperlink" Target="http://200.23.144.30:8080/Transparencia/01FORMATOS%20TRANSPARENCIA%20P%20ESTATAL%20ART%2084/2026%20PLATAFORMA%20ESTATAL%20ART%2084/34LTAIPESLP%20ART%2084%20FXXXIV-ADMVO/01ENERO/ORB%20TELECOM.pdf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7" Type="http://schemas.openxmlformats.org/officeDocument/2006/relationships/hyperlink" Target="http://200.23.144.30:8080/Transparencia/01FORMATOS%20TRANSPARENCIA%20P%20ESTATAL%20ART%2084/2026%20PLATAFORMA%20ESTATAL%20ART%2084/34LTAIPESLP%20ART%2084%20FXXXIV-ADMVO/01ENERO/CP%20MIGUEL%20ANGEL%20TAPIA%20GUEL%20FEB26%20ENE27%20-%20MOD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2" Type="http://schemas.openxmlformats.org/officeDocument/2006/relationships/hyperlink" Target="http://200.23.144.30:8080/Transparencia/01FORMATOS%20TRANSPARENCIA%20P%20ESTATAL%20ART%2084/2026%20PLATAFORMA%20ESTATAL%20ART%2084/34LTAIPESLP%20ART%2084%20FXXXIV-ADMVO/01ENERO/MENSAJERIAS%20F-8086%20F-8089.pdf" TargetMode="External"/><Relationship Id="rId130" Type="http://schemas.openxmlformats.org/officeDocument/2006/relationships/hyperlink" Target="http://200.23.144.30:8080/Transparencia/01FORMATOS%20TRANSPARENCIA%20P%20ESTATAL%20ART%2084/2026%20PLATAFORMA%20ESTATAL%20ART%2084/34LTAIPESLP%20ART%2084%20FXXXIV-ADMVO/01ENERO/CORPORATIVO%20MIDAMO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0" Type="http://schemas.openxmlformats.org/officeDocument/2006/relationships/hyperlink" Target="http://200.23.144.30:8080/Transparencia/01FORMATOS%20TRANSPARENCIA%20P%20ESTATAL%20ART%2084/2026%20PLATAFORMA%20ESTATAL%20ART%2084/34LTAIPESLP%20ART%2084%20FXXXIV-ADMVO/01ENERO/ASC%20F-541187.pdf" TargetMode="External"/><Relationship Id="rId125" Type="http://schemas.openxmlformats.org/officeDocument/2006/relationships/hyperlink" Target="http://200.23.144.30:8080/Transparencia/01FORMATOS%20TRANSPARENCIA%20P%20ESTATAL%20ART%2084/2026%20PLATAFORMA%20ESTATAL%20ART%2084/34LTAIPESLP%20ART%2084%20FXXXIV-ADMVO/01ENERO/BEATRIZ%20EUGENIA%20NALES_0001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5" Type="http://schemas.openxmlformats.org/officeDocument/2006/relationships/hyperlink" Target="http://200.23.144.30:8080/Transparencia/01FORMATOS%20TRANSPARENCIA%20P%20ESTATAL%20ART%2084/2026%20PLATAFORMA%20ESTATAL%20ART%2084/34LTAIPESLP%20ART%2084%20FXXXIV-ADMVO/01ENERO/1%20PRESUPUESTO%20ANUAL%20DE%20EGRESOS%20ENERO%202026.xlsx" TargetMode="External"/><Relationship Id="rId131" Type="http://schemas.openxmlformats.org/officeDocument/2006/relationships/hyperlink" Target="http://200.23.144.30:8080/Transparencia/01FORMATOS%20TRANSPARENCIA%20P%20ESTATAL%20ART%2084/2026%20PLATAFORMA%20ESTATAL%20ART%2084/34LTAIPESLP%20ART%2084%20FXXXIV-ADMVO/01ENERO/CONTRATO%20ELEVADORES%20OTIS%202026.pdf" TargetMode="External"/><Relationship Id="rId6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3"/>
  <sheetViews>
    <sheetView tabSelected="1" topLeftCell="A2" zoomScaleNormal="100" workbookViewId="0">
      <selection activeCell="B25" sqref="B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197</v>
      </c>
      <c r="F8" t="s">
        <v>200</v>
      </c>
      <c r="G8" t="s">
        <v>377</v>
      </c>
      <c r="H8" t="s">
        <v>203</v>
      </c>
      <c r="I8" t="s">
        <v>373</v>
      </c>
      <c r="J8" s="5" t="s">
        <v>481</v>
      </c>
      <c r="K8">
        <v>1</v>
      </c>
      <c r="L8" s="5" t="s">
        <v>374</v>
      </c>
      <c r="M8" s="3">
        <v>46036</v>
      </c>
      <c r="N8" t="s">
        <v>392</v>
      </c>
      <c r="O8">
        <v>1</v>
      </c>
      <c r="P8" s="3">
        <v>46036</v>
      </c>
      <c r="Q8">
        <v>1</v>
      </c>
      <c r="R8">
        <v>1</v>
      </c>
      <c r="S8" s="5" t="s">
        <v>374</v>
      </c>
      <c r="T8" s="5" t="s">
        <v>374</v>
      </c>
      <c r="U8" s="5" t="s">
        <v>374</v>
      </c>
      <c r="V8" s="5" t="s">
        <v>374</v>
      </c>
      <c r="W8" t="s">
        <v>379</v>
      </c>
      <c r="X8" t="s">
        <v>379</v>
      </c>
      <c r="Y8" t="s">
        <v>379</v>
      </c>
      <c r="Z8" t="s">
        <v>204</v>
      </c>
      <c r="AA8" t="s">
        <v>379</v>
      </c>
      <c r="AB8">
        <v>1</v>
      </c>
      <c r="AC8" t="s">
        <v>380</v>
      </c>
      <c r="AD8" t="s">
        <v>212</v>
      </c>
      <c r="AE8" t="s">
        <v>386</v>
      </c>
      <c r="AF8">
        <v>490</v>
      </c>
      <c r="AG8">
        <v>0</v>
      </c>
      <c r="AH8" t="s">
        <v>237</v>
      </c>
      <c r="AI8" t="s">
        <v>387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78270</v>
      </c>
      <c r="AQ8" t="s">
        <v>362</v>
      </c>
      <c r="AR8" t="s">
        <v>362</v>
      </c>
      <c r="AS8" t="s">
        <v>362</v>
      </c>
      <c r="AT8" t="s">
        <v>362</v>
      </c>
      <c r="AU8" t="s">
        <v>372</v>
      </c>
      <c r="AV8" t="s">
        <v>388</v>
      </c>
      <c r="AW8" t="s">
        <v>363</v>
      </c>
      <c r="AX8" t="s">
        <v>363</v>
      </c>
      <c r="AY8">
        <v>0</v>
      </c>
      <c r="AZ8" s="3">
        <v>46036</v>
      </c>
      <c r="BA8" s="3">
        <v>46036</v>
      </c>
      <c r="BB8" s="3">
        <v>46036</v>
      </c>
      <c r="BC8" s="4">
        <f>59640.82/1.16</f>
        <v>51414.5</v>
      </c>
      <c r="BD8" s="4">
        <f t="shared" ref="BD8:BD10" si="0">BC8*1.16</f>
        <v>59640.819999999992</v>
      </c>
      <c r="BE8" s="4">
        <f t="shared" ref="BE8:BE10" si="1">BD8</f>
        <v>59640.819999999992</v>
      </c>
      <c r="BF8" s="4">
        <f t="shared" ref="BF8:BF10" si="2">BE8</f>
        <v>59640.819999999992</v>
      </c>
      <c r="BG8" t="s">
        <v>364</v>
      </c>
      <c r="BH8" t="s">
        <v>365</v>
      </c>
      <c r="BI8" t="s">
        <v>390</v>
      </c>
      <c r="BJ8" t="s">
        <v>394</v>
      </c>
      <c r="BK8" t="s">
        <v>366</v>
      </c>
      <c r="BL8" s="3">
        <v>46036</v>
      </c>
      <c r="BM8" s="3">
        <v>46036</v>
      </c>
      <c r="BN8" s="5" t="s">
        <v>374</v>
      </c>
      <c r="BO8" s="5" t="s">
        <v>374</v>
      </c>
      <c r="BP8">
        <v>1</v>
      </c>
      <c r="BQ8" t="s">
        <v>303</v>
      </c>
      <c r="BR8" t="s">
        <v>368</v>
      </c>
      <c r="BS8" t="s">
        <v>369</v>
      </c>
      <c r="BT8" t="s">
        <v>370</v>
      </c>
      <c r="BU8" t="s">
        <v>370</v>
      </c>
      <c r="BV8" s="5" t="s">
        <v>374</v>
      </c>
      <c r="BW8" t="s">
        <v>370</v>
      </c>
      <c r="BX8" t="s">
        <v>307</v>
      </c>
      <c r="BY8" t="s">
        <v>203</v>
      </c>
      <c r="BZ8">
        <v>1</v>
      </c>
      <c r="CA8" t="s">
        <v>371</v>
      </c>
      <c r="CB8" s="5" t="s">
        <v>374</v>
      </c>
      <c r="CC8" s="5" t="s">
        <v>374</v>
      </c>
      <c r="CD8" s="5" t="s">
        <v>374</v>
      </c>
      <c r="CE8" s="5" t="s">
        <v>374</v>
      </c>
      <c r="CF8" s="6" t="s">
        <v>483</v>
      </c>
      <c r="CG8" t="s">
        <v>363</v>
      </c>
      <c r="CH8" s="3">
        <v>46062</v>
      </c>
      <c r="CI8" t="s">
        <v>375</v>
      </c>
    </row>
    <row r="9" spans="1:87" x14ac:dyDescent="0.25">
      <c r="A9">
        <v>2026</v>
      </c>
      <c r="B9" s="3">
        <v>46023</v>
      </c>
      <c r="C9" s="3">
        <v>46053</v>
      </c>
      <c r="D9" t="s">
        <v>193</v>
      </c>
      <c r="E9" t="s">
        <v>197</v>
      </c>
      <c r="F9" t="s">
        <v>200</v>
      </c>
      <c r="G9" t="s">
        <v>378</v>
      </c>
      <c r="H9" t="s">
        <v>203</v>
      </c>
      <c r="I9" t="s">
        <v>373</v>
      </c>
      <c r="J9" s="5" t="s">
        <v>481</v>
      </c>
      <c r="K9">
        <v>1</v>
      </c>
      <c r="L9" s="5" t="s">
        <v>374</v>
      </c>
      <c r="M9" s="3">
        <v>46050</v>
      </c>
      <c r="N9" t="s">
        <v>391</v>
      </c>
      <c r="O9">
        <v>1</v>
      </c>
      <c r="P9" s="3">
        <v>46050</v>
      </c>
      <c r="Q9">
        <v>1</v>
      </c>
      <c r="R9">
        <v>1</v>
      </c>
      <c r="S9" s="5" t="s">
        <v>374</v>
      </c>
      <c r="T9" s="5" t="s">
        <v>374</v>
      </c>
      <c r="U9" s="5" t="s">
        <v>374</v>
      </c>
      <c r="V9" s="5" t="s">
        <v>374</v>
      </c>
      <c r="W9" t="s">
        <v>379</v>
      </c>
      <c r="X9" t="s">
        <v>379</v>
      </c>
      <c r="Y9" t="s">
        <v>379</v>
      </c>
      <c r="Z9" t="s">
        <v>204</v>
      </c>
      <c r="AA9" t="s">
        <v>379</v>
      </c>
      <c r="AB9">
        <v>1</v>
      </c>
      <c r="AC9" t="s">
        <v>380</v>
      </c>
      <c r="AD9" t="s">
        <v>212</v>
      </c>
      <c r="AE9" t="s">
        <v>386</v>
      </c>
      <c r="AF9">
        <v>490</v>
      </c>
      <c r="AG9">
        <v>0</v>
      </c>
      <c r="AH9" t="s">
        <v>237</v>
      </c>
      <c r="AI9" t="s">
        <v>387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78270</v>
      </c>
      <c r="AQ9" t="s">
        <v>362</v>
      </c>
      <c r="AR9" t="s">
        <v>362</v>
      </c>
      <c r="AS9" t="s">
        <v>362</v>
      </c>
      <c r="AT9" t="s">
        <v>362</v>
      </c>
      <c r="AU9" t="s">
        <v>372</v>
      </c>
      <c r="AV9" t="s">
        <v>388</v>
      </c>
      <c r="AW9" t="s">
        <v>363</v>
      </c>
      <c r="AX9" t="s">
        <v>363</v>
      </c>
      <c r="AY9">
        <v>0</v>
      </c>
      <c r="AZ9" s="3">
        <v>46050</v>
      </c>
      <c r="BA9" s="3">
        <v>46050</v>
      </c>
      <c r="BB9" s="3">
        <v>46050</v>
      </c>
      <c r="BC9" s="4">
        <f>6333.6/1.16</f>
        <v>5460.0000000000009</v>
      </c>
      <c r="BD9" s="4">
        <f t="shared" si="0"/>
        <v>6333.6</v>
      </c>
      <c r="BE9" s="4">
        <f t="shared" si="1"/>
        <v>6333.6</v>
      </c>
      <c r="BF9" s="4">
        <f t="shared" si="2"/>
        <v>6333.6</v>
      </c>
      <c r="BG9" t="s">
        <v>364</v>
      </c>
      <c r="BH9" t="s">
        <v>365</v>
      </c>
      <c r="BI9" t="s">
        <v>390</v>
      </c>
      <c r="BJ9" t="s">
        <v>393</v>
      </c>
      <c r="BK9" t="s">
        <v>366</v>
      </c>
      <c r="BL9" s="3">
        <v>46050</v>
      </c>
      <c r="BM9" s="3">
        <v>46050</v>
      </c>
      <c r="BN9" s="5" t="s">
        <v>374</v>
      </c>
      <c r="BO9" s="5" t="s">
        <v>374</v>
      </c>
      <c r="BP9">
        <v>2</v>
      </c>
      <c r="BQ9" t="s">
        <v>303</v>
      </c>
      <c r="BR9" t="s">
        <v>368</v>
      </c>
      <c r="BS9" t="s">
        <v>369</v>
      </c>
      <c r="BT9" t="s">
        <v>370</v>
      </c>
      <c r="BU9" t="s">
        <v>370</v>
      </c>
      <c r="BV9" s="5" t="s">
        <v>374</v>
      </c>
      <c r="BW9" t="s">
        <v>370</v>
      </c>
      <c r="BX9" t="s">
        <v>307</v>
      </c>
      <c r="BY9" t="s">
        <v>203</v>
      </c>
      <c r="BZ9">
        <v>1</v>
      </c>
      <c r="CA9" t="s">
        <v>371</v>
      </c>
      <c r="CB9" s="5" t="s">
        <v>374</v>
      </c>
      <c r="CC9" s="5" t="s">
        <v>374</v>
      </c>
      <c r="CD9" s="5" t="s">
        <v>374</v>
      </c>
      <c r="CE9" s="5" t="s">
        <v>374</v>
      </c>
      <c r="CF9" s="6" t="s">
        <v>484</v>
      </c>
      <c r="CG9" t="s">
        <v>363</v>
      </c>
      <c r="CH9" s="3">
        <v>46062</v>
      </c>
      <c r="CI9" t="s">
        <v>375</v>
      </c>
    </row>
    <row r="10" spans="1:87" x14ac:dyDescent="0.25">
      <c r="A10">
        <v>2026</v>
      </c>
      <c r="B10" s="3">
        <v>46023</v>
      </c>
      <c r="C10" s="3">
        <v>46053</v>
      </c>
      <c r="D10" t="s">
        <v>193</v>
      </c>
      <c r="E10" t="s">
        <v>199</v>
      </c>
      <c r="F10" t="s">
        <v>200</v>
      </c>
      <c r="G10" t="s">
        <v>395</v>
      </c>
      <c r="H10" t="s">
        <v>203</v>
      </c>
      <c r="I10" t="s">
        <v>373</v>
      </c>
      <c r="J10" s="5" t="s">
        <v>481</v>
      </c>
      <c r="K10">
        <v>2</v>
      </c>
      <c r="L10" s="5" t="s">
        <v>374</v>
      </c>
      <c r="M10" s="3">
        <v>46052</v>
      </c>
      <c r="N10" t="s">
        <v>383</v>
      </c>
      <c r="O10">
        <v>2</v>
      </c>
      <c r="P10" s="3">
        <v>46052</v>
      </c>
      <c r="Q10">
        <v>1</v>
      </c>
      <c r="R10">
        <v>1</v>
      </c>
      <c r="S10" s="5" t="s">
        <v>374</v>
      </c>
      <c r="T10" s="5" t="s">
        <v>374</v>
      </c>
      <c r="U10" s="5" t="s">
        <v>374</v>
      </c>
      <c r="V10" s="5" t="s">
        <v>374</v>
      </c>
      <c r="W10" t="s">
        <v>381</v>
      </c>
      <c r="X10" t="s">
        <v>381</v>
      </c>
      <c r="Y10" t="s">
        <v>381</v>
      </c>
      <c r="Z10" t="s">
        <v>204</v>
      </c>
      <c r="AA10" t="s">
        <v>381</v>
      </c>
      <c r="AB10">
        <v>2</v>
      </c>
      <c r="AC10" t="s">
        <v>382</v>
      </c>
      <c r="AD10" t="s">
        <v>212</v>
      </c>
      <c r="AE10" t="s">
        <v>384</v>
      </c>
      <c r="AF10">
        <v>630</v>
      </c>
      <c r="AG10">
        <v>0</v>
      </c>
      <c r="AH10" t="s">
        <v>237</v>
      </c>
      <c r="AI10" t="s">
        <v>385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78230</v>
      </c>
      <c r="AQ10" t="s">
        <v>362</v>
      </c>
      <c r="AR10" t="s">
        <v>362</v>
      </c>
      <c r="AS10" t="s">
        <v>362</v>
      </c>
      <c r="AT10" t="s">
        <v>362</v>
      </c>
      <c r="AU10" t="s">
        <v>396</v>
      </c>
      <c r="AV10" t="s">
        <v>389</v>
      </c>
      <c r="AW10" t="s">
        <v>363</v>
      </c>
      <c r="AX10" t="s">
        <v>363</v>
      </c>
      <c r="AY10">
        <v>0</v>
      </c>
      <c r="AZ10" s="3">
        <v>46052</v>
      </c>
      <c r="BA10" s="3">
        <v>46052</v>
      </c>
      <c r="BB10" s="3">
        <v>46081</v>
      </c>
      <c r="BC10" s="4">
        <f>21112/1.16</f>
        <v>18200</v>
      </c>
      <c r="BD10" s="4">
        <f t="shared" si="0"/>
        <v>21112</v>
      </c>
      <c r="BE10" s="4">
        <f t="shared" si="1"/>
        <v>21112</v>
      </c>
      <c r="BF10" s="4">
        <f t="shared" si="2"/>
        <v>21112</v>
      </c>
      <c r="BG10" t="s">
        <v>364</v>
      </c>
      <c r="BH10" t="s">
        <v>365</v>
      </c>
      <c r="BI10" t="s">
        <v>390</v>
      </c>
      <c r="BJ10" t="s">
        <v>383</v>
      </c>
      <c r="BK10" t="s">
        <v>366</v>
      </c>
      <c r="BL10" s="3">
        <v>46052</v>
      </c>
      <c r="BM10" s="3">
        <v>46081</v>
      </c>
      <c r="BN10" s="5" t="s">
        <v>374</v>
      </c>
      <c r="BO10" s="5" t="s">
        <v>374</v>
      </c>
      <c r="BP10">
        <v>3</v>
      </c>
      <c r="BQ10" t="s">
        <v>303</v>
      </c>
      <c r="BR10" t="s">
        <v>368</v>
      </c>
      <c r="BS10" t="s">
        <v>369</v>
      </c>
      <c r="BT10" t="s">
        <v>370</v>
      </c>
      <c r="BU10" t="s">
        <v>370</v>
      </c>
      <c r="BV10" s="5" t="s">
        <v>374</v>
      </c>
      <c r="BW10" t="s">
        <v>370</v>
      </c>
      <c r="BX10" t="s">
        <v>307</v>
      </c>
      <c r="BY10" t="s">
        <v>203</v>
      </c>
      <c r="BZ10">
        <v>1</v>
      </c>
      <c r="CA10" t="s">
        <v>371</v>
      </c>
      <c r="CB10" s="5" t="s">
        <v>374</v>
      </c>
      <c r="CC10" s="5" t="s">
        <v>374</v>
      </c>
      <c r="CD10" s="5" t="s">
        <v>374</v>
      </c>
      <c r="CE10" s="5" t="s">
        <v>374</v>
      </c>
      <c r="CF10" s="6" t="s">
        <v>485</v>
      </c>
      <c r="CG10" t="s">
        <v>363</v>
      </c>
      <c r="CH10" s="3">
        <v>46062</v>
      </c>
      <c r="CI10" t="s">
        <v>375</v>
      </c>
    </row>
    <row r="11" spans="1:87" x14ac:dyDescent="0.25">
      <c r="A11">
        <v>2026</v>
      </c>
      <c r="B11" s="3">
        <v>46023</v>
      </c>
      <c r="C11" s="3">
        <v>46053</v>
      </c>
      <c r="D11" t="s">
        <v>193</v>
      </c>
      <c r="E11" t="s">
        <v>197</v>
      </c>
      <c r="F11" t="s">
        <v>200</v>
      </c>
      <c r="G11" t="s">
        <v>397</v>
      </c>
      <c r="H11" t="s">
        <v>203</v>
      </c>
      <c r="I11" t="s">
        <v>373</v>
      </c>
      <c r="J11" s="5" t="s">
        <v>481</v>
      </c>
      <c r="K11">
        <v>3</v>
      </c>
      <c r="L11" s="5" t="s">
        <v>374</v>
      </c>
      <c r="M11" s="3">
        <v>46027</v>
      </c>
      <c r="N11" t="s">
        <v>400</v>
      </c>
      <c r="O11">
        <v>3</v>
      </c>
      <c r="P11" s="3">
        <v>46027</v>
      </c>
      <c r="Q11">
        <v>1</v>
      </c>
      <c r="R11">
        <v>1</v>
      </c>
      <c r="S11" s="5" t="s">
        <v>374</v>
      </c>
      <c r="T11" s="5" t="s">
        <v>374</v>
      </c>
      <c r="U11" s="5" t="s">
        <v>374</v>
      </c>
      <c r="V11" s="5" t="s">
        <v>374</v>
      </c>
      <c r="W11" t="s">
        <v>398</v>
      </c>
      <c r="X11" t="s">
        <v>398</v>
      </c>
      <c r="Y11" t="s">
        <v>398</v>
      </c>
      <c r="Z11" t="s">
        <v>204</v>
      </c>
      <c r="AA11" t="s">
        <v>398</v>
      </c>
      <c r="AB11">
        <v>3</v>
      </c>
      <c r="AC11" t="s">
        <v>399</v>
      </c>
      <c r="AD11" t="s">
        <v>212</v>
      </c>
      <c r="AE11" t="s">
        <v>401</v>
      </c>
      <c r="AF11">
        <v>120</v>
      </c>
      <c r="AG11">
        <v>0</v>
      </c>
      <c r="AH11" t="s">
        <v>237</v>
      </c>
      <c r="AI11" t="s">
        <v>402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78396</v>
      </c>
      <c r="AQ11" t="s">
        <v>362</v>
      </c>
      <c r="AR11" t="s">
        <v>362</v>
      </c>
      <c r="AS11" t="s">
        <v>362</v>
      </c>
      <c r="AT11" t="s">
        <v>362</v>
      </c>
      <c r="AU11" t="s">
        <v>396</v>
      </c>
      <c r="AV11" t="s">
        <v>376</v>
      </c>
      <c r="AW11" t="s">
        <v>363</v>
      </c>
      <c r="AX11" t="s">
        <v>363</v>
      </c>
      <c r="AY11">
        <v>0</v>
      </c>
      <c r="AZ11" s="3">
        <v>46027</v>
      </c>
      <c r="BA11" s="3">
        <v>46027</v>
      </c>
      <c r="BB11" s="3">
        <v>46027</v>
      </c>
      <c r="BC11" s="4">
        <f>17500.92/1.16</f>
        <v>15087</v>
      </c>
      <c r="BD11" s="4">
        <f t="shared" ref="BD11" si="3">BC11*1.16</f>
        <v>17500.919999999998</v>
      </c>
      <c r="BE11" s="4">
        <f t="shared" ref="BE11" si="4">BD11</f>
        <v>17500.919999999998</v>
      </c>
      <c r="BF11" s="4">
        <f t="shared" ref="BF11" si="5">BE11</f>
        <v>17500.919999999998</v>
      </c>
      <c r="BG11" t="s">
        <v>364</v>
      </c>
      <c r="BH11" t="s">
        <v>365</v>
      </c>
      <c r="BI11" t="s">
        <v>390</v>
      </c>
      <c r="BJ11" t="s">
        <v>400</v>
      </c>
      <c r="BK11" t="s">
        <v>366</v>
      </c>
      <c r="BL11" s="3">
        <v>46027</v>
      </c>
      <c r="BM11" s="3">
        <v>46027</v>
      </c>
      <c r="BN11" s="5" t="s">
        <v>374</v>
      </c>
      <c r="BO11" s="5" t="s">
        <v>374</v>
      </c>
      <c r="BP11">
        <v>4</v>
      </c>
      <c r="BQ11" t="s">
        <v>303</v>
      </c>
      <c r="BR11" t="s">
        <v>368</v>
      </c>
      <c r="BS11" t="s">
        <v>369</v>
      </c>
      <c r="BT11" t="s">
        <v>370</v>
      </c>
      <c r="BU11" t="s">
        <v>370</v>
      </c>
      <c r="BV11" s="5" t="s">
        <v>374</v>
      </c>
      <c r="BW11" t="s">
        <v>370</v>
      </c>
      <c r="BX11" t="s">
        <v>307</v>
      </c>
      <c r="BY11" t="s">
        <v>203</v>
      </c>
      <c r="BZ11">
        <v>1</v>
      </c>
      <c r="CA11" t="s">
        <v>371</v>
      </c>
      <c r="CB11" s="5" t="s">
        <v>374</v>
      </c>
      <c r="CC11" s="5" t="s">
        <v>374</v>
      </c>
      <c r="CD11" s="5" t="s">
        <v>374</v>
      </c>
      <c r="CE11" s="5" t="s">
        <v>374</v>
      </c>
      <c r="CF11" s="6" t="s">
        <v>486</v>
      </c>
      <c r="CG11" t="s">
        <v>363</v>
      </c>
      <c r="CH11" s="3">
        <v>46062</v>
      </c>
      <c r="CI11" t="s">
        <v>375</v>
      </c>
    </row>
    <row r="12" spans="1:87" x14ac:dyDescent="0.25">
      <c r="A12">
        <v>2026</v>
      </c>
      <c r="B12" s="3">
        <v>46023</v>
      </c>
      <c r="C12" s="3">
        <v>46053</v>
      </c>
      <c r="D12" t="s">
        <v>193</v>
      </c>
      <c r="E12" t="s">
        <v>197</v>
      </c>
      <c r="F12" t="s">
        <v>200</v>
      </c>
      <c r="G12" t="s">
        <v>403</v>
      </c>
      <c r="H12" t="s">
        <v>203</v>
      </c>
      <c r="I12" t="s">
        <v>373</v>
      </c>
      <c r="J12" s="5" t="s">
        <v>481</v>
      </c>
      <c r="K12">
        <v>3</v>
      </c>
      <c r="L12" s="5" t="s">
        <v>374</v>
      </c>
      <c r="M12" s="3">
        <v>46050</v>
      </c>
      <c r="N12" t="s">
        <v>400</v>
      </c>
      <c r="O12">
        <v>3</v>
      </c>
      <c r="P12" s="3">
        <v>46050</v>
      </c>
      <c r="Q12">
        <v>1</v>
      </c>
      <c r="R12">
        <v>1</v>
      </c>
      <c r="S12" s="5" t="s">
        <v>374</v>
      </c>
      <c r="T12" s="5" t="s">
        <v>374</v>
      </c>
      <c r="U12" s="5" t="s">
        <v>374</v>
      </c>
      <c r="V12" s="5" t="s">
        <v>374</v>
      </c>
      <c r="W12" t="s">
        <v>398</v>
      </c>
      <c r="X12" t="s">
        <v>398</v>
      </c>
      <c r="Y12" t="s">
        <v>398</v>
      </c>
      <c r="Z12" t="s">
        <v>204</v>
      </c>
      <c r="AA12" t="s">
        <v>398</v>
      </c>
      <c r="AB12">
        <v>3</v>
      </c>
      <c r="AC12" t="s">
        <v>399</v>
      </c>
      <c r="AD12" t="s">
        <v>212</v>
      </c>
      <c r="AE12" t="s">
        <v>401</v>
      </c>
      <c r="AF12">
        <v>120</v>
      </c>
      <c r="AG12">
        <v>0</v>
      </c>
      <c r="AH12" t="s">
        <v>237</v>
      </c>
      <c r="AI12" t="s">
        <v>402</v>
      </c>
      <c r="AJ12">
        <v>1</v>
      </c>
      <c r="AK12" t="s">
        <v>277</v>
      </c>
      <c r="AL12">
        <v>28</v>
      </c>
      <c r="AM12" t="s">
        <v>277</v>
      </c>
      <c r="AN12">
        <v>24</v>
      </c>
      <c r="AO12" t="s">
        <v>277</v>
      </c>
      <c r="AP12">
        <v>78396</v>
      </c>
      <c r="AQ12" t="s">
        <v>362</v>
      </c>
      <c r="AR12" t="s">
        <v>362</v>
      </c>
      <c r="AS12" t="s">
        <v>362</v>
      </c>
      <c r="AT12" t="s">
        <v>362</v>
      </c>
      <c r="AU12" t="s">
        <v>396</v>
      </c>
      <c r="AV12" t="s">
        <v>376</v>
      </c>
      <c r="AW12" t="s">
        <v>363</v>
      </c>
      <c r="AX12" t="s">
        <v>363</v>
      </c>
      <c r="AY12">
        <v>0</v>
      </c>
      <c r="AZ12" s="3">
        <v>46050</v>
      </c>
      <c r="BA12" s="3">
        <v>46050</v>
      </c>
      <c r="BB12" s="3">
        <v>46050</v>
      </c>
      <c r="BC12" s="4">
        <f>10649.38/1.16</f>
        <v>9180.5</v>
      </c>
      <c r="BD12" s="4">
        <f t="shared" ref="BD12" si="6">BC12*1.16</f>
        <v>10649.38</v>
      </c>
      <c r="BE12" s="4">
        <f t="shared" ref="BE12" si="7">BD12</f>
        <v>10649.38</v>
      </c>
      <c r="BF12" s="4">
        <f t="shared" ref="BF12" si="8">BE12</f>
        <v>10649.38</v>
      </c>
      <c r="BG12" t="s">
        <v>364</v>
      </c>
      <c r="BH12" t="s">
        <v>365</v>
      </c>
      <c r="BI12" t="s">
        <v>390</v>
      </c>
      <c r="BJ12" t="s">
        <v>400</v>
      </c>
      <c r="BK12" t="s">
        <v>366</v>
      </c>
      <c r="BL12" s="3">
        <v>46050</v>
      </c>
      <c r="BM12" s="3">
        <v>46050</v>
      </c>
      <c r="BN12" s="5" t="s">
        <v>374</v>
      </c>
      <c r="BO12" s="5" t="s">
        <v>374</v>
      </c>
      <c r="BP12">
        <v>4</v>
      </c>
      <c r="BQ12" t="s">
        <v>303</v>
      </c>
      <c r="BR12" t="s">
        <v>368</v>
      </c>
      <c r="BS12" t="s">
        <v>369</v>
      </c>
      <c r="BT12" t="s">
        <v>370</v>
      </c>
      <c r="BU12" t="s">
        <v>370</v>
      </c>
      <c r="BV12" s="5" t="s">
        <v>374</v>
      </c>
      <c r="BW12" t="s">
        <v>370</v>
      </c>
      <c r="BX12" t="s">
        <v>307</v>
      </c>
      <c r="BY12" t="s">
        <v>203</v>
      </c>
      <c r="BZ12">
        <v>1</v>
      </c>
      <c r="CA12" t="s">
        <v>371</v>
      </c>
      <c r="CB12" s="5" t="s">
        <v>374</v>
      </c>
      <c r="CC12" s="5" t="s">
        <v>374</v>
      </c>
      <c r="CD12" s="5" t="s">
        <v>374</v>
      </c>
      <c r="CE12" s="5" t="s">
        <v>374</v>
      </c>
      <c r="CF12" s="6" t="s">
        <v>487</v>
      </c>
      <c r="CG12" t="s">
        <v>363</v>
      </c>
      <c r="CH12" s="3">
        <v>46062</v>
      </c>
      <c r="CI12" t="s">
        <v>375</v>
      </c>
    </row>
    <row r="13" spans="1:87" x14ac:dyDescent="0.25">
      <c r="A13">
        <v>2026</v>
      </c>
      <c r="B13" s="3">
        <v>46023</v>
      </c>
      <c r="C13" s="3">
        <v>46053</v>
      </c>
      <c r="D13" t="s">
        <v>193</v>
      </c>
      <c r="E13" t="s">
        <v>197</v>
      </c>
      <c r="F13" t="s">
        <v>200</v>
      </c>
      <c r="G13" t="s">
        <v>404</v>
      </c>
      <c r="H13" t="s">
        <v>203</v>
      </c>
      <c r="I13" t="s">
        <v>373</v>
      </c>
      <c r="J13" s="5" t="s">
        <v>481</v>
      </c>
      <c r="K13">
        <v>4</v>
      </c>
      <c r="L13" s="5" t="s">
        <v>374</v>
      </c>
      <c r="M13" s="3">
        <v>46031</v>
      </c>
      <c r="N13" t="s">
        <v>410</v>
      </c>
      <c r="O13">
        <v>4</v>
      </c>
      <c r="P13" s="3">
        <v>46031</v>
      </c>
      <c r="Q13">
        <v>1</v>
      </c>
      <c r="R13">
        <v>1</v>
      </c>
      <c r="S13" s="5" t="s">
        <v>374</v>
      </c>
      <c r="T13" s="5" t="s">
        <v>374</v>
      </c>
      <c r="U13" s="5" t="s">
        <v>374</v>
      </c>
      <c r="V13" s="5" t="s">
        <v>374</v>
      </c>
      <c r="W13" t="s">
        <v>405</v>
      </c>
      <c r="X13" t="s">
        <v>406</v>
      </c>
      <c r="Y13" t="s">
        <v>407</v>
      </c>
      <c r="Z13" t="s">
        <v>205</v>
      </c>
      <c r="AA13" t="s">
        <v>408</v>
      </c>
      <c r="AB13">
        <v>4</v>
      </c>
      <c r="AC13" t="s">
        <v>409</v>
      </c>
      <c r="AD13" t="s">
        <v>231</v>
      </c>
      <c r="AE13" t="s">
        <v>411</v>
      </c>
      <c r="AF13">
        <v>317</v>
      </c>
      <c r="AG13" t="s">
        <v>412</v>
      </c>
      <c r="AH13" t="s">
        <v>237</v>
      </c>
      <c r="AI13" t="s">
        <v>413</v>
      </c>
      <c r="AJ13">
        <v>1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78290</v>
      </c>
      <c r="AQ13" t="s">
        <v>362</v>
      </c>
      <c r="AR13" t="s">
        <v>362</v>
      </c>
      <c r="AS13" t="s">
        <v>362</v>
      </c>
      <c r="AT13" t="s">
        <v>362</v>
      </c>
      <c r="AU13" t="s">
        <v>396</v>
      </c>
      <c r="AV13" t="s">
        <v>363</v>
      </c>
      <c r="AW13" t="s">
        <v>363</v>
      </c>
      <c r="AX13" t="s">
        <v>363</v>
      </c>
      <c r="AY13">
        <v>0</v>
      </c>
      <c r="AZ13" s="3">
        <v>46031</v>
      </c>
      <c r="BA13" s="3">
        <v>46031</v>
      </c>
      <c r="BB13" s="3">
        <v>46031</v>
      </c>
      <c r="BC13" s="4">
        <f>5259.21/1.16</f>
        <v>4533.8017241379312</v>
      </c>
      <c r="BD13" s="4">
        <f t="shared" ref="BD13" si="9">BC13*1.16</f>
        <v>5259.21</v>
      </c>
      <c r="BE13" s="4">
        <f t="shared" ref="BE13" si="10">BD13</f>
        <v>5259.21</v>
      </c>
      <c r="BF13" s="4">
        <f t="shared" ref="BF13" si="11">BE13</f>
        <v>5259.21</v>
      </c>
      <c r="BG13" t="s">
        <v>364</v>
      </c>
      <c r="BH13" t="s">
        <v>365</v>
      </c>
      <c r="BI13" t="s">
        <v>390</v>
      </c>
      <c r="BJ13" t="s">
        <v>414</v>
      </c>
      <c r="BK13" t="s">
        <v>366</v>
      </c>
      <c r="BL13" s="3">
        <v>46031</v>
      </c>
      <c r="BM13" s="3">
        <v>46031</v>
      </c>
      <c r="BN13" s="5" t="s">
        <v>374</v>
      </c>
      <c r="BO13" s="5" t="s">
        <v>374</v>
      </c>
      <c r="BP13">
        <v>4</v>
      </c>
      <c r="BQ13" t="s">
        <v>303</v>
      </c>
      <c r="BR13" t="s">
        <v>368</v>
      </c>
      <c r="BS13" t="s">
        <v>369</v>
      </c>
      <c r="BT13" t="s">
        <v>370</v>
      </c>
      <c r="BU13" t="s">
        <v>370</v>
      </c>
      <c r="BV13" s="5" t="s">
        <v>374</v>
      </c>
      <c r="BW13" t="s">
        <v>370</v>
      </c>
      <c r="BX13" t="s">
        <v>307</v>
      </c>
      <c r="BY13" t="s">
        <v>203</v>
      </c>
      <c r="BZ13">
        <v>1</v>
      </c>
      <c r="CA13" t="s">
        <v>371</v>
      </c>
      <c r="CB13" s="5" t="s">
        <v>374</v>
      </c>
      <c r="CC13" s="5" t="s">
        <v>374</v>
      </c>
      <c r="CD13" s="5" t="s">
        <v>374</v>
      </c>
      <c r="CE13" s="5" t="s">
        <v>374</v>
      </c>
      <c r="CF13" s="6" t="s">
        <v>488</v>
      </c>
      <c r="CG13" t="s">
        <v>363</v>
      </c>
      <c r="CH13" s="3">
        <v>46062</v>
      </c>
      <c r="CI13" t="s">
        <v>375</v>
      </c>
    </row>
    <row r="14" spans="1:87" x14ac:dyDescent="0.25">
      <c r="A14">
        <v>2026</v>
      </c>
      <c r="B14" s="3">
        <v>46023</v>
      </c>
      <c r="C14" s="3">
        <v>46053</v>
      </c>
      <c r="D14" t="s">
        <v>193</v>
      </c>
      <c r="E14" t="s">
        <v>199</v>
      </c>
      <c r="F14" t="s">
        <v>200</v>
      </c>
      <c r="G14" t="s">
        <v>415</v>
      </c>
      <c r="H14" t="s">
        <v>203</v>
      </c>
      <c r="I14" t="s">
        <v>416</v>
      </c>
      <c r="J14" s="5" t="s">
        <v>481</v>
      </c>
      <c r="K14">
        <v>5</v>
      </c>
      <c r="L14" s="5" t="s">
        <v>374</v>
      </c>
      <c r="M14" s="3">
        <v>46049</v>
      </c>
      <c r="N14" t="s">
        <v>440</v>
      </c>
      <c r="O14">
        <v>5</v>
      </c>
      <c r="P14" s="3">
        <v>46049</v>
      </c>
      <c r="Q14">
        <v>1</v>
      </c>
      <c r="R14">
        <v>1</v>
      </c>
      <c r="S14" s="5" t="s">
        <v>374</v>
      </c>
      <c r="T14" s="6" t="s">
        <v>482</v>
      </c>
      <c r="U14" s="6" t="s">
        <v>482</v>
      </c>
      <c r="V14" s="6" t="s">
        <v>482</v>
      </c>
      <c r="W14" t="s">
        <v>417</v>
      </c>
      <c r="X14" t="s">
        <v>418</v>
      </c>
      <c r="Y14" t="s">
        <v>419</v>
      </c>
      <c r="Z14" t="s">
        <v>204</v>
      </c>
      <c r="AA14" t="s">
        <v>420</v>
      </c>
      <c r="AB14">
        <v>5</v>
      </c>
      <c r="AC14" t="s">
        <v>421</v>
      </c>
      <c r="AD14" t="s">
        <v>212</v>
      </c>
      <c r="AE14" t="s">
        <v>441</v>
      </c>
      <c r="AF14">
        <v>125</v>
      </c>
      <c r="AG14" t="s">
        <v>442</v>
      </c>
      <c r="AH14" t="s">
        <v>237</v>
      </c>
      <c r="AI14" t="s">
        <v>443</v>
      </c>
      <c r="AJ14">
        <v>1</v>
      </c>
      <c r="AK14" t="s">
        <v>277</v>
      </c>
      <c r="AL14">
        <v>28</v>
      </c>
      <c r="AM14" t="s">
        <v>277</v>
      </c>
      <c r="AN14">
        <v>24</v>
      </c>
      <c r="AO14" t="s">
        <v>277</v>
      </c>
      <c r="AP14">
        <v>78360</v>
      </c>
      <c r="AQ14" t="s">
        <v>362</v>
      </c>
      <c r="AR14" t="s">
        <v>362</v>
      </c>
      <c r="AS14" t="s">
        <v>362</v>
      </c>
      <c r="AT14" t="s">
        <v>362</v>
      </c>
      <c r="AU14" t="s">
        <v>444</v>
      </c>
      <c r="AV14" t="s">
        <v>445</v>
      </c>
      <c r="AW14" t="s">
        <v>363</v>
      </c>
      <c r="AX14" t="s">
        <v>363</v>
      </c>
      <c r="AY14" t="s">
        <v>446</v>
      </c>
      <c r="AZ14" s="3">
        <v>46049</v>
      </c>
      <c r="BA14" s="3">
        <v>46054</v>
      </c>
      <c r="BB14" s="3">
        <v>46418</v>
      </c>
      <c r="BC14" s="4">
        <f>(101500*12)/1.16</f>
        <v>1050000</v>
      </c>
      <c r="BD14" s="4">
        <f t="shared" ref="BD14" si="12">BC14*1.16</f>
        <v>1218000</v>
      </c>
      <c r="BE14" s="4">
        <f t="shared" ref="BE14" si="13">BD14</f>
        <v>1218000</v>
      </c>
      <c r="BF14" s="4">
        <f t="shared" ref="BF14" si="14">BE14</f>
        <v>1218000</v>
      </c>
      <c r="BG14" t="s">
        <v>364</v>
      </c>
      <c r="BH14" t="s">
        <v>365</v>
      </c>
      <c r="BI14" t="s">
        <v>447</v>
      </c>
      <c r="BJ14" t="s">
        <v>448</v>
      </c>
      <c r="BK14" t="s">
        <v>366</v>
      </c>
      <c r="BL14" s="3">
        <v>46054</v>
      </c>
      <c r="BM14" s="3">
        <v>46418</v>
      </c>
      <c r="BN14" s="6" t="s">
        <v>493</v>
      </c>
      <c r="BO14" s="5" t="s">
        <v>374</v>
      </c>
      <c r="BP14">
        <v>6</v>
      </c>
      <c r="BQ14" t="s">
        <v>303</v>
      </c>
      <c r="BR14" t="s">
        <v>368</v>
      </c>
      <c r="BS14" t="s">
        <v>369</v>
      </c>
      <c r="BT14" t="s">
        <v>370</v>
      </c>
      <c r="BU14" t="s">
        <v>370</v>
      </c>
      <c r="BV14" s="5" t="s">
        <v>374</v>
      </c>
      <c r="BW14" t="s">
        <v>370</v>
      </c>
      <c r="BX14" t="s">
        <v>307</v>
      </c>
      <c r="BY14" t="s">
        <v>203</v>
      </c>
      <c r="BZ14">
        <v>1</v>
      </c>
      <c r="CA14" t="s">
        <v>371</v>
      </c>
      <c r="CB14" s="5" t="s">
        <v>374</v>
      </c>
      <c r="CC14" s="5" t="s">
        <v>374</v>
      </c>
      <c r="CD14" s="5" t="s">
        <v>374</v>
      </c>
      <c r="CE14" s="5" t="s">
        <v>374</v>
      </c>
      <c r="CF14" s="5" t="s">
        <v>374</v>
      </c>
      <c r="CG14" t="s">
        <v>363</v>
      </c>
      <c r="CH14" s="3">
        <v>46062</v>
      </c>
      <c r="CI14" t="s">
        <v>449</v>
      </c>
    </row>
    <row r="15" spans="1:87" x14ac:dyDescent="0.25">
      <c r="A15">
        <v>2026</v>
      </c>
      <c r="B15" s="3">
        <v>46023</v>
      </c>
      <c r="C15" s="3">
        <v>46053</v>
      </c>
      <c r="D15" t="s">
        <v>193</v>
      </c>
      <c r="E15" t="s">
        <v>199</v>
      </c>
      <c r="F15" t="s">
        <v>200</v>
      </c>
      <c r="G15" t="s">
        <v>415</v>
      </c>
      <c r="H15" t="s">
        <v>203</v>
      </c>
      <c r="I15" t="s">
        <v>416</v>
      </c>
      <c r="J15" s="5" t="s">
        <v>481</v>
      </c>
      <c r="K15">
        <v>6</v>
      </c>
      <c r="L15" s="5" t="s">
        <v>374</v>
      </c>
      <c r="M15" s="3">
        <v>46049</v>
      </c>
      <c r="N15" t="s">
        <v>453</v>
      </c>
      <c r="O15">
        <v>6</v>
      </c>
      <c r="P15" s="3">
        <v>46049</v>
      </c>
      <c r="Q15">
        <v>1</v>
      </c>
      <c r="R15">
        <v>1</v>
      </c>
      <c r="S15" s="5" t="s">
        <v>374</v>
      </c>
      <c r="T15" s="6" t="s">
        <v>482</v>
      </c>
      <c r="U15" s="6" t="s">
        <v>482</v>
      </c>
      <c r="V15" s="6" t="s">
        <v>482</v>
      </c>
      <c r="W15" t="s">
        <v>422</v>
      </c>
      <c r="X15" t="s">
        <v>423</v>
      </c>
      <c r="Y15" t="s">
        <v>424</v>
      </c>
      <c r="Z15" t="s">
        <v>204</v>
      </c>
      <c r="AA15" t="s">
        <v>425</v>
      </c>
      <c r="AB15">
        <v>6</v>
      </c>
      <c r="AC15" t="s">
        <v>426</v>
      </c>
      <c r="AD15" t="s">
        <v>212</v>
      </c>
      <c r="AE15" t="s">
        <v>450</v>
      </c>
      <c r="AF15">
        <v>269</v>
      </c>
      <c r="AG15" t="s">
        <v>442</v>
      </c>
      <c r="AH15" t="s">
        <v>237</v>
      </c>
      <c r="AI15" t="s">
        <v>451</v>
      </c>
      <c r="AJ15">
        <v>1</v>
      </c>
      <c r="AK15" t="s">
        <v>277</v>
      </c>
      <c r="AL15">
        <v>28</v>
      </c>
      <c r="AM15" t="s">
        <v>277</v>
      </c>
      <c r="AN15">
        <v>24</v>
      </c>
      <c r="AO15" t="s">
        <v>277</v>
      </c>
      <c r="AP15">
        <v>78394</v>
      </c>
      <c r="AQ15" t="s">
        <v>362</v>
      </c>
      <c r="AR15" t="s">
        <v>362</v>
      </c>
      <c r="AS15" t="s">
        <v>362</v>
      </c>
      <c r="AT15" t="s">
        <v>362</v>
      </c>
      <c r="AU15" t="s">
        <v>444</v>
      </c>
      <c r="AV15" t="s">
        <v>445</v>
      </c>
      <c r="AW15" t="s">
        <v>363</v>
      </c>
      <c r="AX15" t="s">
        <v>363</v>
      </c>
      <c r="AY15" t="s">
        <v>452</v>
      </c>
      <c r="AZ15" s="3">
        <v>46049</v>
      </c>
      <c r="BA15" s="3">
        <v>46054</v>
      </c>
      <c r="BB15" s="3">
        <v>46418</v>
      </c>
      <c r="BC15" s="4">
        <f>(68092*12)/1.16</f>
        <v>704400</v>
      </c>
      <c r="BD15" s="4">
        <f t="shared" ref="BD15" si="15">BC15*1.16</f>
        <v>817104</v>
      </c>
      <c r="BE15" s="4">
        <f t="shared" ref="BE15" si="16">BD15</f>
        <v>817104</v>
      </c>
      <c r="BF15" s="4">
        <f t="shared" ref="BF15" si="17">BE15</f>
        <v>817104</v>
      </c>
      <c r="BG15" t="s">
        <v>364</v>
      </c>
      <c r="BH15" t="s">
        <v>365</v>
      </c>
      <c r="BI15" t="s">
        <v>447</v>
      </c>
      <c r="BJ15" t="s">
        <v>453</v>
      </c>
      <c r="BK15" t="s">
        <v>366</v>
      </c>
      <c r="BL15" s="3">
        <v>46054</v>
      </c>
      <c r="BM15" s="3">
        <v>46418</v>
      </c>
      <c r="BN15" s="6" t="s">
        <v>489</v>
      </c>
      <c r="BO15" s="5" t="s">
        <v>374</v>
      </c>
      <c r="BP15">
        <v>6</v>
      </c>
      <c r="BQ15" t="s">
        <v>303</v>
      </c>
      <c r="BR15" t="s">
        <v>368</v>
      </c>
      <c r="BS15" t="s">
        <v>369</v>
      </c>
      <c r="BT15" t="s">
        <v>370</v>
      </c>
      <c r="BU15" t="s">
        <v>370</v>
      </c>
      <c r="BV15" s="5" t="s">
        <v>374</v>
      </c>
      <c r="BW15" t="s">
        <v>370</v>
      </c>
      <c r="BX15" t="s">
        <v>307</v>
      </c>
      <c r="BY15" t="s">
        <v>203</v>
      </c>
      <c r="BZ15">
        <v>1</v>
      </c>
      <c r="CA15" t="s">
        <v>371</v>
      </c>
      <c r="CB15" s="5" t="s">
        <v>374</v>
      </c>
      <c r="CC15" s="5" t="s">
        <v>374</v>
      </c>
      <c r="CD15" s="5" t="s">
        <v>374</v>
      </c>
      <c r="CE15" s="5" t="s">
        <v>374</v>
      </c>
      <c r="CF15" s="5" t="s">
        <v>374</v>
      </c>
      <c r="CG15" t="s">
        <v>363</v>
      </c>
      <c r="CH15" s="3">
        <v>46062</v>
      </c>
      <c r="CI15" t="s">
        <v>449</v>
      </c>
    </row>
    <row r="16" spans="1:87" x14ac:dyDescent="0.25">
      <c r="A16">
        <v>2026</v>
      </c>
      <c r="B16" s="3">
        <v>46023</v>
      </c>
      <c r="C16" s="3">
        <v>46053</v>
      </c>
      <c r="D16" t="s">
        <v>193</v>
      </c>
      <c r="E16" t="s">
        <v>199</v>
      </c>
      <c r="F16" t="s">
        <v>200</v>
      </c>
      <c r="G16" t="s">
        <v>415</v>
      </c>
      <c r="H16" t="s">
        <v>203</v>
      </c>
      <c r="I16" t="s">
        <v>416</v>
      </c>
      <c r="J16" s="5" t="s">
        <v>481</v>
      </c>
      <c r="K16">
        <v>7</v>
      </c>
      <c r="L16" s="5" t="s">
        <v>374</v>
      </c>
      <c r="M16" s="3">
        <v>46049</v>
      </c>
      <c r="N16" t="s">
        <v>453</v>
      </c>
      <c r="O16">
        <v>7</v>
      </c>
      <c r="P16" s="3">
        <v>46049</v>
      </c>
      <c r="Q16">
        <v>1</v>
      </c>
      <c r="R16">
        <v>1</v>
      </c>
      <c r="S16" s="5" t="s">
        <v>374</v>
      </c>
      <c r="T16" s="6" t="s">
        <v>482</v>
      </c>
      <c r="U16" s="6" t="s">
        <v>482</v>
      </c>
      <c r="V16" s="6" t="s">
        <v>482</v>
      </c>
      <c r="W16" t="s">
        <v>427</v>
      </c>
      <c r="X16" t="s">
        <v>428</v>
      </c>
      <c r="Y16" t="s">
        <v>429</v>
      </c>
      <c r="Z16" t="s">
        <v>204</v>
      </c>
      <c r="AA16" t="s">
        <v>430</v>
      </c>
      <c r="AB16">
        <v>7</v>
      </c>
      <c r="AC16" t="s">
        <v>431</v>
      </c>
      <c r="AD16" t="s">
        <v>212</v>
      </c>
      <c r="AE16" t="s">
        <v>454</v>
      </c>
      <c r="AF16">
        <v>480</v>
      </c>
      <c r="AG16">
        <v>0</v>
      </c>
      <c r="AH16" t="s">
        <v>237</v>
      </c>
      <c r="AI16" t="s">
        <v>455</v>
      </c>
      <c r="AJ16">
        <v>1</v>
      </c>
      <c r="AK16" t="s">
        <v>277</v>
      </c>
      <c r="AL16">
        <v>28</v>
      </c>
      <c r="AM16" t="s">
        <v>277</v>
      </c>
      <c r="AN16">
        <v>24</v>
      </c>
      <c r="AO16" t="s">
        <v>277</v>
      </c>
      <c r="AP16">
        <v>78339</v>
      </c>
      <c r="AQ16" t="s">
        <v>362</v>
      </c>
      <c r="AR16" t="s">
        <v>362</v>
      </c>
      <c r="AS16" t="s">
        <v>362</v>
      </c>
      <c r="AT16" t="s">
        <v>362</v>
      </c>
      <c r="AU16" t="s">
        <v>444</v>
      </c>
      <c r="AV16" t="s">
        <v>445</v>
      </c>
      <c r="AW16" t="s">
        <v>363</v>
      </c>
      <c r="AX16" t="s">
        <v>363</v>
      </c>
      <c r="AY16" t="s">
        <v>456</v>
      </c>
      <c r="AZ16" s="3">
        <v>46049</v>
      </c>
      <c r="BA16" s="3">
        <v>46054</v>
      </c>
      <c r="BB16" s="3">
        <v>46418</v>
      </c>
      <c r="BC16" s="4">
        <f>(52200*12)/1.16</f>
        <v>540000</v>
      </c>
      <c r="BD16" s="4">
        <f t="shared" ref="BD16" si="18">BC16*1.16</f>
        <v>626400</v>
      </c>
      <c r="BE16" s="4">
        <f t="shared" ref="BE16" si="19">BD16</f>
        <v>626400</v>
      </c>
      <c r="BF16" s="4">
        <f t="shared" ref="BF16" si="20">BE16</f>
        <v>626400</v>
      </c>
      <c r="BG16" t="s">
        <v>364</v>
      </c>
      <c r="BH16" t="s">
        <v>365</v>
      </c>
      <c r="BI16" t="s">
        <v>447</v>
      </c>
      <c r="BJ16" t="s">
        <v>453</v>
      </c>
      <c r="BK16" t="s">
        <v>366</v>
      </c>
      <c r="BL16" s="3">
        <v>46054</v>
      </c>
      <c r="BM16" s="3">
        <v>46418</v>
      </c>
      <c r="BN16" s="6" t="s">
        <v>490</v>
      </c>
      <c r="BO16" s="5" t="s">
        <v>374</v>
      </c>
      <c r="BP16">
        <v>6</v>
      </c>
      <c r="BQ16" t="s">
        <v>303</v>
      </c>
      <c r="BR16" t="s">
        <v>368</v>
      </c>
      <c r="BS16" t="s">
        <v>369</v>
      </c>
      <c r="BT16" t="s">
        <v>370</v>
      </c>
      <c r="BU16" t="s">
        <v>370</v>
      </c>
      <c r="BV16" s="5" t="s">
        <v>374</v>
      </c>
      <c r="BW16" t="s">
        <v>370</v>
      </c>
      <c r="BX16" t="s">
        <v>307</v>
      </c>
      <c r="BY16" t="s">
        <v>203</v>
      </c>
      <c r="BZ16">
        <v>1</v>
      </c>
      <c r="CA16" t="s">
        <v>371</v>
      </c>
      <c r="CB16" s="5" t="s">
        <v>374</v>
      </c>
      <c r="CC16" s="5" t="s">
        <v>374</v>
      </c>
      <c r="CD16" s="5" t="s">
        <v>374</v>
      </c>
      <c r="CE16" s="5" t="s">
        <v>374</v>
      </c>
      <c r="CF16" s="5" t="s">
        <v>374</v>
      </c>
      <c r="CG16" t="s">
        <v>363</v>
      </c>
      <c r="CH16" s="3">
        <v>46062</v>
      </c>
      <c r="CI16" t="s">
        <v>449</v>
      </c>
    </row>
    <row r="17" spans="1:87" x14ac:dyDescent="0.25">
      <c r="A17">
        <v>2026</v>
      </c>
      <c r="B17" s="3">
        <v>46023</v>
      </c>
      <c r="C17" s="3">
        <v>46053</v>
      </c>
      <c r="D17" t="s">
        <v>193</v>
      </c>
      <c r="E17" t="s">
        <v>199</v>
      </c>
      <c r="F17" t="s">
        <v>200</v>
      </c>
      <c r="G17" t="s">
        <v>415</v>
      </c>
      <c r="H17" t="s">
        <v>203</v>
      </c>
      <c r="I17" t="s">
        <v>416</v>
      </c>
      <c r="J17" s="5" t="s">
        <v>481</v>
      </c>
      <c r="K17">
        <v>8</v>
      </c>
      <c r="L17" s="5" t="s">
        <v>374</v>
      </c>
      <c r="M17" s="3">
        <v>46049</v>
      </c>
      <c r="N17" t="s">
        <v>457</v>
      </c>
      <c r="O17">
        <v>8</v>
      </c>
      <c r="P17" s="3">
        <v>46049</v>
      </c>
      <c r="Q17">
        <v>1</v>
      </c>
      <c r="R17">
        <v>1</v>
      </c>
      <c r="S17" s="5" t="s">
        <v>374</v>
      </c>
      <c r="T17" s="6" t="s">
        <v>482</v>
      </c>
      <c r="U17" s="6" t="s">
        <v>482</v>
      </c>
      <c r="V17" s="6" t="s">
        <v>482</v>
      </c>
      <c r="W17" t="s">
        <v>432</v>
      </c>
      <c r="X17" t="s">
        <v>432</v>
      </c>
      <c r="Y17" t="s">
        <v>432</v>
      </c>
      <c r="Z17" t="s">
        <v>204</v>
      </c>
      <c r="AA17" t="s">
        <v>432</v>
      </c>
      <c r="AB17">
        <v>8</v>
      </c>
      <c r="AC17" t="s">
        <v>433</v>
      </c>
      <c r="AD17" t="s">
        <v>458</v>
      </c>
      <c r="AE17" t="s">
        <v>459</v>
      </c>
      <c r="AF17">
        <v>335</v>
      </c>
      <c r="AG17">
        <v>0</v>
      </c>
      <c r="AH17" t="s">
        <v>237</v>
      </c>
      <c r="AI17" t="s">
        <v>460</v>
      </c>
      <c r="AJ17">
        <v>1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78000</v>
      </c>
      <c r="AQ17" t="s">
        <v>362</v>
      </c>
      <c r="AR17" t="s">
        <v>362</v>
      </c>
      <c r="AS17" t="s">
        <v>362</v>
      </c>
      <c r="AT17" t="s">
        <v>362</v>
      </c>
      <c r="AU17" t="s">
        <v>444</v>
      </c>
      <c r="AV17" t="s">
        <v>376</v>
      </c>
      <c r="AW17" t="s">
        <v>363</v>
      </c>
      <c r="AX17" t="s">
        <v>363</v>
      </c>
      <c r="AY17" t="s">
        <v>461</v>
      </c>
      <c r="AZ17" s="3">
        <v>46049</v>
      </c>
      <c r="BA17" s="3">
        <v>46082</v>
      </c>
      <c r="BB17" s="3">
        <v>46112</v>
      </c>
      <c r="BC17" s="4">
        <f>334776/1.16</f>
        <v>288600</v>
      </c>
      <c r="BD17" s="4">
        <f t="shared" ref="BD17" si="21">BC17*1.16</f>
        <v>334776</v>
      </c>
      <c r="BE17" s="4">
        <f t="shared" ref="BE17" si="22">BD17</f>
        <v>334776</v>
      </c>
      <c r="BF17" s="4">
        <f t="shared" ref="BF17" si="23">BE17</f>
        <v>334776</v>
      </c>
      <c r="BG17" t="s">
        <v>364</v>
      </c>
      <c r="BH17" t="s">
        <v>365</v>
      </c>
      <c r="BI17" t="s">
        <v>447</v>
      </c>
      <c r="BJ17" t="s">
        <v>462</v>
      </c>
      <c r="BK17" t="s">
        <v>366</v>
      </c>
      <c r="BL17" s="3">
        <v>46082</v>
      </c>
      <c r="BM17" s="3">
        <v>46446</v>
      </c>
      <c r="BN17" s="6" t="s">
        <v>491</v>
      </c>
      <c r="BO17" s="5" t="s">
        <v>374</v>
      </c>
      <c r="BP17">
        <v>7</v>
      </c>
      <c r="BQ17" t="s">
        <v>303</v>
      </c>
      <c r="BR17" t="s">
        <v>368</v>
      </c>
      <c r="BS17" t="s">
        <v>369</v>
      </c>
      <c r="BT17" t="s">
        <v>370</v>
      </c>
      <c r="BU17" t="s">
        <v>370</v>
      </c>
      <c r="BV17" s="5" t="s">
        <v>374</v>
      </c>
      <c r="BW17" t="s">
        <v>370</v>
      </c>
      <c r="BX17" t="s">
        <v>307</v>
      </c>
      <c r="BY17" t="s">
        <v>203</v>
      </c>
      <c r="BZ17">
        <v>1</v>
      </c>
      <c r="CA17" t="s">
        <v>371</v>
      </c>
      <c r="CB17" s="5" t="s">
        <v>374</v>
      </c>
      <c r="CC17" s="5" t="s">
        <v>374</v>
      </c>
      <c r="CD17" s="5" t="s">
        <v>374</v>
      </c>
      <c r="CE17" s="5" t="s">
        <v>374</v>
      </c>
      <c r="CF17" s="5" t="s">
        <v>374</v>
      </c>
      <c r="CG17" t="s">
        <v>363</v>
      </c>
      <c r="CH17" s="3">
        <v>46062</v>
      </c>
      <c r="CI17" t="s">
        <v>463</v>
      </c>
    </row>
    <row r="18" spans="1:87" x14ac:dyDescent="0.25">
      <c r="A18">
        <v>2026</v>
      </c>
      <c r="B18" s="3">
        <v>46023</v>
      </c>
      <c r="C18" s="3">
        <v>46053</v>
      </c>
      <c r="D18" t="s">
        <v>193</v>
      </c>
      <c r="E18" t="s">
        <v>199</v>
      </c>
      <c r="F18" t="s">
        <v>200</v>
      </c>
      <c r="G18" t="s">
        <v>415</v>
      </c>
      <c r="H18" t="s">
        <v>203</v>
      </c>
      <c r="I18" t="s">
        <v>416</v>
      </c>
      <c r="J18" s="5" t="s">
        <v>481</v>
      </c>
      <c r="K18">
        <v>9</v>
      </c>
      <c r="L18" s="5" t="s">
        <v>374</v>
      </c>
      <c r="M18" s="3">
        <v>46049</v>
      </c>
      <c r="N18" t="s">
        <v>464</v>
      </c>
      <c r="O18">
        <v>9</v>
      </c>
      <c r="P18" s="3">
        <v>46049</v>
      </c>
      <c r="Q18">
        <v>1</v>
      </c>
      <c r="R18">
        <v>1</v>
      </c>
      <c r="S18" s="5" t="s">
        <v>374</v>
      </c>
      <c r="T18" s="6" t="s">
        <v>482</v>
      </c>
      <c r="U18" s="6" t="s">
        <v>482</v>
      </c>
      <c r="V18" s="6" t="s">
        <v>482</v>
      </c>
      <c r="W18" t="s">
        <v>434</v>
      </c>
      <c r="X18" t="s">
        <v>434</v>
      </c>
      <c r="Y18" t="s">
        <v>434</v>
      </c>
      <c r="Z18" t="s">
        <v>204</v>
      </c>
      <c r="AA18" t="s">
        <v>434</v>
      </c>
      <c r="AB18">
        <v>9</v>
      </c>
      <c r="AC18" t="s">
        <v>436</v>
      </c>
      <c r="AD18" t="s">
        <v>231</v>
      </c>
      <c r="AE18" t="s">
        <v>465</v>
      </c>
      <c r="AF18">
        <v>1777</v>
      </c>
      <c r="AG18">
        <v>0</v>
      </c>
      <c r="AH18" t="s">
        <v>237</v>
      </c>
      <c r="AI18" t="s">
        <v>466</v>
      </c>
      <c r="AJ18">
        <v>39</v>
      </c>
      <c r="AK18" t="s">
        <v>467</v>
      </c>
      <c r="AL18">
        <v>39</v>
      </c>
      <c r="AM18" t="s">
        <v>468</v>
      </c>
      <c r="AN18">
        <v>14</v>
      </c>
      <c r="AO18" t="s">
        <v>289</v>
      </c>
      <c r="AP18">
        <v>44160</v>
      </c>
      <c r="AQ18" t="s">
        <v>362</v>
      </c>
      <c r="AR18" t="s">
        <v>362</v>
      </c>
      <c r="AS18" t="s">
        <v>362</v>
      </c>
      <c r="AT18" t="s">
        <v>362</v>
      </c>
      <c r="AU18" t="s">
        <v>471</v>
      </c>
      <c r="AV18" t="s">
        <v>376</v>
      </c>
      <c r="AW18" t="s">
        <v>363</v>
      </c>
      <c r="AX18" t="s">
        <v>363</v>
      </c>
      <c r="AY18" t="s">
        <v>472</v>
      </c>
      <c r="AZ18" s="3">
        <v>46023</v>
      </c>
      <c r="BA18" s="3">
        <v>46023</v>
      </c>
      <c r="BB18" s="3">
        <v>46387</v>
      </c>
      <c r="BC18" s="4">
        <f>(8087.68*12)/1.16</f>
        <v>83665.655172413797</v>
      </c>
      <c r="BD18" s="4">
        <f t="shared" ref="BD18" si="24">BC18*1.16</f>
        <v>97052.160000000003</v>
      </c>
      <c r="BE18" s="4">
        <f t="shared" ref="BE18:BE19" si="25">BD18</f>
        <v>97052.160000000003</v>
      </c>
      <c r="BF18" s="4">
        <f t="shared" ref="BF18:BF19" si="26">BE18</f>
        <v>97052.160000000003</v>
      </c>
      <c r="BG18" t="s">
        <v>364</v>
      </c>
      <c r="BH18" t="s">
        <v>365</v>
      </c>
      <c r="BI18" t="s">
        <v>447</v>
      </c>
      <c r="BJ18" t="s">
        <v>464</v>
      </c>
      <c r="BK18" t="s">
        <v>366</v>
      </c>
      <c r="BL18" s="3">
        <v>46023</v>
      </c>
      <c r="BM18" s="3">
        <v>46387</v>
      </c>
      <c r="BN18" s="6" t="s">
        <v>492</v>
      </c>
      <c r="BO18" s="5" t="s">
        <v>374</v>
      </c>
      <c r="BP18">
        <v>8</v>
      </c>
      <c r="BQ18" t="s">
        <v>303</v>
      </c>
      <c r="BR18" t="s">
        <v>368</v>
      </c>
      <c r="BS18" t="s">
        <v>369</v>
      </c>
      <c r="BT18" t="s">
        <v>370</v>
      </c>
      <c r="BU18" t="s">
        <v>370</v>
      </c>
      <c r="BV18" s="5" t="s">
        <v>374</v>
      </c>
      <c r="BW18" t="s">
        <v>370</v>
      </c>
      <c r="BX18" t="s">
        <v>307</v>
      </c>
      <c r="BY18" t="s">
        <v>203</v>
      </c>
      <c r="BZ18">
        <v>1</v>
      </c>
      <c r="CA18" t="s">
        <v>371</v>
      </c>
      <c r="CB18" s="5" t="s">
        <v>374</v>
      </c>
      <c r="CC18" s="5" t="s">
        <v>374</v>
      </c>
      <c r="CD18" s="5" t="s">
        <v>374</v>
      </c>
      <c r="CE18" s="5" t="s">
        <v>374</v>
      </c>
      <c r="CF18" s="5" t="s">
        <v>374</v>
      </c>
      <c r="CG18" t="s">
        <v>363</v>
      </c>
      <c r="CH18" s="3">
        <v>46062</v>
      </c>
      <c r="CI18" t="s">
        <v>473</v>
      </c>
    </row>
    <row r="19" spans="1:87" x14ac:dyDescent="0.25">
      <c r="A19">
        <v>2026</v>
      </c>
      <c r="B19" s="3">
        <v>46023</v>
      </c>
      <c r="C19" s="3">
        <v>46053</v>
      </c>
      <c r="D19" t="s">
        <v>193</v>
      </c>
      <c r="E19" t="s">
        <v>199</v>
      </c>
      <c r="F19" t="s">
        <v>200</v>
      </c>
      <c r="G19" t="s">
        <v>415</v>
      </c>
      <c r="H19" t="s">
        <v>203</v>
      </c>
      <c r="I19" t="s">
        <v>416</v>
      </c>
      <c r="J19" s="5" t="s">
        <v>481</v>
      </c>
      <c r="K19">
        <v>10</v>
      </c>
      <c r="L19" s="5" t="s">
        <v>374</v>
      </c>
      <c r="M19" s="3">
        <v>46049</v>
      </c>
      <c r="N19" t="s">
        <v>464</v>
      </c>
      <c r="O19">
        <v>10</v>
      </c>
      <c r="P19" s="3">
        <v>46049</v>
      </c>
      <c r="Q19">
        <v>1</v>
      </c>
      <c r="R19">
        <v>1</v>
      </c>
      <c r="S19" s="5" t="s">
        <v>374</v>
      </c>
      <c r="T19" s="6" t="s">
        <v>482</v>
      </c>
      <c r="U19" s="6" t="s">
        <v>482</v>
      </c>
      <c r="V19" s="6" t="s">
        <v>482</v>
      </c>
      <c r="W19" t="s">
        <v>435</v>
      </c>
      <c r="X19" t="s">
        <v>435</v>
      </c>
      <c r="Y19" t="s">
        <v>435</v>
      </c>
      <c r="Z19" t="s">
        <v>204</v>
      </c>
      <c r="AA19" t="s">
        <v>435</v>
      </c>
      <c r="AB19">
        <v>10</v>
      </c>
      <c r="AC19" t="s">
        <v>437</v>
      </c>
      <c r="AD19" t="s">
        <v>206</v>
      </c>
      <c r="AE19" t="s">
        <v>469</v>
      </c>
      <c r="AF19">
        <v>3990</v>
      </c>
      <c r="AG19">
        <v>0</v>
      </c>
      <c r="AH19" t="s">
        <v>237</v>
      </c>
      <c r="AI19" t="s">
        <v>470</v>
      </c>
      <c r="AJ19">
        <v>1</v>
      </c>
      <c r="AK19" t="s">
        <v>277</v>
      </c>
      <c r="AL19">
        <v>28</v>
      </c>
      <c r="AM19" t="s">
        <v>277</v>
      </c>
      <c r="AN19">
        <v>24</v>
      </c>
      <c r="AO19" t="s">
        <v>277</v>
      </c>
      <c r="AP19">
        <v>78395</v>
      </c>
      <c r="AQ19" t="s">
        <v>362</v>
      </c>
      <c r="AR19" t="s">
        <v>362</v>
      </c>
      <c r="AS19" t="s">
        <v>362</v>
      </c>
      <c r="AT19" t="s">
        <v>362</v>
      </c>
      <c r="AU19" t="s">
        <v>471</v>
      </c>
      <c r="AV19" t="s">
        <v>376</v>
      </c>
      <c r="AW19" t="s">
        <v>363</v>
      </c>
      <c r="AX19" t="s">
        <v>363</v>
      </c>
      <c r="AY19">
        <v>0</v>
      </c>
      <c r="AZ19" s="3">
        <v>46023</v>
      </c>
      <c r="BA19" s="3">
        <v>46023</v>
      </c>
      <c r="BB19" s="3">
        <v>46387</v>
      </c>
      <c r="BC19">
        <f>(5724.6*12)/1.16</f>
        <v>59220.000000000015</v>
      </c>
      <c r="BD19" s="4">
        <f>BC19*1.16</f>
        <v>68695.200000000012</v>
      </c>
      <c r="BE19" s="4">
        <f t="shared" si="25"/>
        <v>68695.200000000012</v>
      </c>
      <c r="BF19" s="4">
        <f t="shared" si="26"/>
        <v>68695.200000000012</v>
      </c>
      <c r="BG19" t="s">
        <v>364</v>
      </c>
      <c r="BH19" t="s">
        <v>365</v>
      </c>
      <c r="BI19" t="s">
        <v>447</v>
      </c>
      <c r="BJ19" t="s">
        <v>464</v>
      </c>
      <c r="BK19" t="s">
        <v>366</v>
      </c>
      <c r="BL19" s="3">
        <v>46023</v>
      </c>
      <c r="BM19" s="3">
        <v>46387</v>
      </c>
      <c r="BN19" s="5" t="s">
        <v>374</v>
      </c>
      <c r="BO19" s="5" t="s">
        <v>374</v>
      </c>
      <c r="BP19">
        <v>8</v>
      </c>
      <c r="BQ19" t="s">
        <v>303</v>
      </c>
      <c r="BR19" t="s">
        <v>368</v>
      </c>
      <c r="BS19" t="s">
        <v>369</v>
      </c>
      <c r="BT19" t="s">
        <v>370</v>
      </c>
      <c r="BU19" t="s">
        <v>370</v>
      </c>
      <c r="BV19" s="5" t="s">
        <v>374</v>
      </c>
      <c r="BW19" t="s">
        <v>370</v>
      </c>
      <c r="BX19" t="s">
        <v>307</v>
      </c>
      <c r="BY19" t="s">
        <v>203</v>
      </c>
      <c r="BZ19">
        <v>1</v>
      </c>
      <c r="CA19" t="s">
        <v>371</v>
      </c>
      <c r="CB19" s="5" t="s">
        <v>374</v>
      </c>
      <c r="CC19" s="5" t="s">
        <v>374</v>
      </c>
      <c r="CD19" s="5" t="s">
        <v>374</v>
      </c>
      <c r="CE19" s="5" t="s">
        <v>374</v>
      </c>
      <c r="CF19" s="5" t="s">
        <v>374</v>
      </c>
      <c r="CG19" t="s">
        <v>363</v>
      </c>
      <c r="CH19" s="3">
        <v>46062</v>
      </c>
      <c r="CI19" t="s">
        <v>473</v>
      </c>
    </row>
    <row r="20" spans="1:87" x14ac:dyDescent="0.25">
      <c r="A20">
        <v>2026</v>
      </c>
      <c r="B20" s="3">
        <v>46023</v>
      </c>
      <c r="C20" s="3">
        <v>46053</v>
      </c>
      <c r="D20" t="s">
        <v>193</v>
      </c>
      <c r="E20" t="s">
        <v>199</v>
      </c>
      <c r="F20" t="s">
        <v>200</v>
      </c>
      <c r="G20" t="s">
        <v>415</v>
      </c>
      <c r="H20" t="s">
        <v>203</v>
      </c>
      <c r="I20" t="s">
        <v>416</v>
      </c>
      <c r="J20" s="5" t="s">
        <v>481</v>
      </c>
      <c r="K20">
        <v>11</v>
      </c>
      <c r="L20" s="5" t="s">
        <v>374</v>
      </c>
      <c r="M20" s="3">
        <v>46049</v>
      </c>
      <c r="N20" t="s">
        <v>474</v>
      </c>
      <c r="O20">
        <v>11</v>
      </c>
      <c r="P20" s="3">
        <v>46049</v>
      </c>
      <c r="Q20">
        <v>1</v>
      </c>
      <c r="R20">
        <v>1</v>
      </c>
      <c r="S20" s="5" t="s">
        <v>374</v>
      </c>
      <c r="T20" s="6" t="s">
        <v>482</v>
      </c>
      <c r="U20" s="6" t="s">
        <v>482</v>
      </c>
      <c r="V20" s="6" t="s">
        <v>482</v>
      </c>
      <c r="W20" t="s">
        <v>438</v>
      </c>
      <c r="X20" t="s">
        <v>438</v>
      </c>
      <c r="Y20" t="s">
        <v>438</v>
      </c>
      <c r="Z20" t="s">
        <v>204</v>
      </c>
      <c r="AA20" t="s">
        <v>438</v>
      </c>
      <c r="AB20">
        <v>11</v>
      </c>
      <c r="AC20" t="s">
        <v>439</v>
      </c>
      <c r="AD20" t="s">
        <v>231</v>
      </c>
      <c r="AE20" t="s">
        <v>475</v>
      </c>
      <c r="AF20">
        <v>2076</v>
      </c>
      <c r="AG20">
        <v>23</v>
      </c>
      <c r="AH20" t="s">
        <v>237</v>
      </c>
      <c r="AI20" t="s">
        <v>476</v>
      </c>
      <c r="AJ20">
        <v>1</v>
      </c>
      <c r="AK20" t="s">
        <v>277</v>
      </c>
      <c r="AL20">
        <v>28</v>
      </c>
      <c r="AM20" t="s">
        <v>277</v>
      </c>
      <c r="AN20">
        <v>24</v>
      </c>
      <c r="AO20" t="s">
        <v>277</v>
      </c>
      <c r="AP20">
        <v>78220</v>
      </c>
      <c r="AQ20" t="s">
        <v>362</v>
      </c>
      <c r="AR20" t="s">
        <v>362</v>
      </c>
      <c r="AS20" t="s">
        <v>362</v>
      </c>
      <c r="AT20" t="s">
        <v>362</v>
      </c>
      <c r="AU20" t="s">
        <v>477</v>
      </c>
      <c r="AV20" t="s">
        <v>388</v>
      </c>
      <c r="AW20" t="s">
        <v>363</v>
      </c>
      <c r="AX20" t="s">
        <v>363</v>
      </c>
      <c r="AY20">
        <v>0</v>
      </c>
      <c r="AZ20" s="3">
        <v>46023</v>
      </c>
      <c r="BA20" s="3">
        <v>46023</v>
      </c>
      <c r="BB20" s="3">
        <v>46387</v>
      </c>
      <c r="BC20">
        <f>(43430.4*6)*1.16</f>
        <v>302275.58400000003</v>
      </c>
      <c r="BD20" s="4">
        <f>BC20*1.16</f>
        <v>350639.67744</v>
      </c>
      <c r="BE20" s="4">
        <f t="shared" ref="BE20" si="27">BD20</f>
        <v>350639.67744</v>
      </c>
      <c r="BF20" s="4">
        <f t="shared" ref="BF20" si="28">BE20</f>
        <v>350639.67744</v>
      </c>
      <c r="BG20" t="s">
        <v>364</v>
      </c>
      <c r="BH20" t="s">
        <v>365</v>
      </c>
      <c r="BI20" t="s">
        <v>478</v>
      </c>
      <c r="BJ20" t="s">
        <v>479</v>
      </c>
      <c r="BK20" t="s">
        <v>366</v>
      </c>
      <c r="BL20" s="3">
        <v>46023</v>
      </c>
      <c r="BM20" s="3">
        <v>46387</v>
      </c>
      <c r="BN20" s="6" t="s">
        <v>494</v>
      </c>
      <c r="BO20" s="5" t="s">
        <v>374</v>
      </c>
      <c r="BP20">
        <v>9</v>
      </c>
      <c r="BQ20" t="s">
        <v>303</v>
      </c>
      <c r="BR20" t="s">
        <v>368</v>
      </c>
      <c r="BS20" t="s">
        <v>369</v>
      </c>
      <c r="BT20" t="s">
        <v>370</v>
      </c>
      <c r="BU20" t="s">
        <v>370</v>
      </c>
      <c r="BV20" s="5" t="s">
        <v>374</v>
      </c>
      <c r="BW20" t="s">
        <v>370</v>
      </c>
      <c r="BX20" t="s">
        <v>307</v>
      </c>
      <c r="BY20" t="s">
        <v>203</v>
      </c>
      <c r="BZ20">
        <v>1</v>
      </c>
      <c r="CA20" t="s">
        <v>371</v>
      </c>
      <c r="CB20" s="5" t="s">
        <v>374</v>
      </c>
      <c r="CC20" s="5" t="s">
        <v>374</v>
      </c>
      <c r="CD20" s="5" t="s">
        <v>374</v>
      </c>
      <c r="CE20" s="5" t="s">
        <v>374</v>
      </c>
      <c r="CF20" s="5" t="s">
        <v>374</v>
      </c>
      <c r="CG20" t="s">
        <v>363</v>
      </c>
      <c r="CH20" s="3">
        <v>46062</v>
      </c>
      <c r="CI20" t="s">
        <v>480</v>
      </c>
    </row>
    <row r="22" spans="1:87" x14ac:dyDescent="0.25">
      <c r="J22" s="5"/>
    </row>
    <row r="23" spans="1:87" x14ac:dyDescent="0.25">
      <c r="T23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9:Z158">
      <formula1>Hidden_525</formula1>
    </dataValidation>
    <dataValidation type="list" allowBlank="1" showErrorMessage="1" sqref="AD19 AD21:AD158">
      <formula1>Hidden_629</formula1>
    </dataValidation>
    <dataValidation type="list" allowBlank="1" showErrorMessage="1" sqref="AH19 AH21:AH158">
      <formula1>Hidden_733</formula1>
    </dataValidation>
    <dataValidation type="list" allowBlank="1" showErrorMessage="1" sqref="AO19 AO21:AO158">
      <formula1>Hidden_840</formula1>
    </dataValidation>
    <dataValidation type="list" allowBlank="1" showErrorMessage="1" sqref="Z8:Z18">
      <formula1>Hidden_1_Tabla_5839854</formula1>
    </dataValidation>
    <dataValidation type="list" allowBlank="1" showErrorMessage="1" sqref="AH8:AH18 AH20">
      <formula1>Hidden_720</formula1>
    </dataValidation>
    <dataValidation type="list" allowBlank="1" showErrorMessage="1" sqref="AD8:AD18 AD20">
      <formula1>Hidden_616</formula1>
    </dataValidation>
    <dataValidation type="list" allowBlank="1" showErrorMessage="1" sqref="AO8:AO18 AO20">
      <formula1>Hidden_827</formula1>
    </dataValidation>
    <dataValidation type="list" allowBlank="1" showErrorMessage="1" sqref="D8:D158">
      <formula1>Hidden_13</formula1>
    </dataValidation>
    <dataValidation type="list" allowBlank="1" showErrorMessage="1" sqref="E8:E158">
      <formula1>Hidden_24</formula1>
    </dataValidation>
    <dataValidation type="list" allowBlank="1" showErrorMessage="1" sqref="F8:F158">
      <formula1>Hidden_35</formula1>
    </dataValidation>
    <dataValidation type="list" allowBlank="1" showErrorMessage="1" sqref="H8:H158">
      <formula1>Hidden_47</formula1>
    </dataValidation>
    <dataValidation type="list" allowBlank="1" showErrorMessage="1" sqref="BQ8:BQ158">
      <formula1>Hidden_968</formula1>
    </dataValidation>
    <dataValidation type="list" allowBlank="1" showErrorMessage="1" sqref="BX8:BX158">
      <formula1>Hidden_1075</formula1>
    </dataValidation>
    <dataValidation type="list" allowBlank="1" showErrorMessage="1" sqref="BY8:BY158">
      <formula1>Hidden_1176</formula1>
    </dataValidation>
  </dataValidations>
  <hyperlinks>
    <hyperlink ref="L8:L10" r:id="rId1" display="http://200.23.144.30:8080/Transparencia/01FORMATOS%20TRANSPARENCIA%20P%20ESTATAL%20ART%2084/2025%20PLATAFORMA%20ESTATAL%20ART%2084/34LTAIPESLP%20ART%2084%20FXXXIV-ADMVO/05MAYO/NO%20SE%20GENERAN%20XXXIV.pdf"/>
    <hyperlink ref="S8:S10" r:id="rId2" display="http://200.23.144.30:8080/Transparencia/01FORMATOS%20TRANSPARENCIA%20P%20ESTATAL%20ART%2084/2025%20PLATAFORMA%20ESTATAL%20ART%2084/34LTAIPESLP%20ART%2084%20FXXXIV-ADMVO/05MAYO/NO%20SE%20GENERAN%20XXXIV.pdf"/>
    <hyperlink ref="T8:T10" r:id="rId3" display="http://200.23.144.30:8080/Transparencia/01FORMATOS%20TRANSPARENCIA%20P%20ESTATAL%20ART%2084/2025%20PLATAFORMA%20ESTATAL%20ART%2084/34LTAIPESLP%20ART%2084%20FXXXIV-ADMVO/05MAYO/NO%20SE%20GENERAN%20XXXIV.pdf"/>
    <hyperlink ref="U8:U10" r:id="rId4" display="http://200.23.144.30:8080/Transparencia/01FORMATOS%20TRANSPARENCIA%20P%20ESTATAL%20ART%2084/2025%20PLATAFORMA%20ESTATAL%20ART%2084/34LTAIPESLP%20ART%2084%20FXXXIV-ADMVO/05MAYO/NO%20SE%20GENERAN%20XXXIV.pdf"/>
    <hyperlink ref="V8:V10" r:id="rId5" display="http://200.23.144.30:8080/Transparencia/01FORMATOS%20TRANSPARENCIA%20P%20ESTATAL%20ART%2084/2025%20PLATAFORMA%20ESTATAL%20ART%2084/34LTAIPESLP%20ART%2084%20FXXXIV-ADMVO/05MAYO/NO%20SE%20GENERAN%20XXXIV.pdf"/>
    <hyperlink ref="BN8:BN10" r:id="rId6" display="http://200.23.144.30:8080/Transparencia/01FORMATOS%20TRANSPARENCIA%20P%20ESTATAL%20ART%2084/2025%20PLATAFORMA%20ESTATAL%20ART%2084/34LTAIPESLP%20ART%2084%20FXXXIV-ADMVO/05MAYO/NO%20SE%20GENERAN%20XXXIV.pdf"/>
    <hyperlink ref="BO8:BO10" r:id="rId7" display="http://200.23.144.30:8080/Transparencia/01FORMATOS%20TRANSPARENCIA%20P%20ESTATAL%20ART%2084/2025%20PLATAFORMA%20ESTATAL%20ART%2084/34LTAIPESLP%20ART%2084%20FXXXIV-ADMVO/05MAYO/NO%20SE%20GENERAN%20XXXIV.pdf"/>
    <hyperlink ref="BV8" r:id="rId8"/>
    <hyperlink ref="BV9" r:id="rId9"/>
    <hyperlink ref="BV10" r:id="rId10"/>
    <hyperlink ref="CB8" r:id="rId11"/>
    <hyperlink ref="CB9" r:id="rId12"/>
    <hyperlink ref="CB10" r:id="rId13"/>
    <hyperlink ref="CC8" r:id="rId14"/>
    <hyperlink ref="CC9" r:id="rId15"/>
    <hyperlink ref="CC10" r:id="rId16"/>
    <hyperlink ref="CD8" r:id="rId17"/>
    <hyperlink ref="CD9" r:id="rId18"/>
    <hyperlink ref="CD10" r:id="rId19"/>
    <hyperlink ref="CE8" r:id="rId20"/>
    <hyperlink ref="CE9" r:id="rId21"/>
    <hyperlink ref="CE10" r:id="rId22"/>
    <hyperlink ref="L11" r:id="rId23"/>
    <hyperlink ref="S11" r:id="rId24"/>
    <hyperlink ref="T11" r:id="rId25"/>
    <hyperlink ref="U11" r:id="rId26"/>
    <hyperlink ref="V11" r:id="rId27"/>
    <hyperlink ref="BN11" r:id="rId28"/>
    <hyperlink ref="BO11" r:id="rId29"/>
    <hyperlink ref="BV11" r:id="rId30"/>
    <hyperlink ref="CB11" r:id="rId31"/>
    <hyperlink ref="CC11" r:id="rId32"/>
    <hyperlink ref="CD11" r:id="rId33"/>
    <hyperlink ref="CE11" r:id="rId34"/>
    <hyperlink ref="L12" r:id="rId35"/>
    <hyperlink ref="S12" r:id="rId36"/>
    <hyperlink ref="T12" r:id="rId37"/>
    <hyperlink ref="U12" r:id="rId38"/>
    <hyperlink ref="V12" r:id="rId39"/>
    <hyperlink ref="BN12" r:id="rId40"/>
    <hyperlink ref="BO12" r:id="rId41"/>
    <hyperlink ref="BV12" r:id="rId42"/>
    <hyperlink ref="CB12" r:id="rId43"/>
    <hyperlink ref="CC12" r:id="rId44"/>
    <hyperlink ref="CD12" r:id="rId45"/>
    <hyperlink ref="CE12" r:id="rId46"/>
    <hyperlink ref="L13" r:id="rId47"/>
    <hyperlink ref="S13" r:id="rId48"/>
    <hyperlink ref="T13" r:id="rId49"/>
    <hyperlink ref="U13" r:id="rId50"/>
    <hyperlink ref="V13" r:id="rId51"/>
    <hyperlink ref="BN13" r:id="rId52"/>
    <hyperlink ref="BO13" r:id="rId53"/>
    <hyperlink ref="BV13" r:id="rId54"/>
    <hyperlink ref="CB13" r:id="rId55"/>
    <hyperlink ref="CC13" r:id="rId56"/>
    <hyperlink ref="CD13" r:id="rId57"/>
    <hyperlink ref="CE13" r:id="rId58"/>
    <hyperlink ref="L14" r:id="rId59"/>
    <hyperlink ref="S14" r:id="rId60"/>
    <hyperlink ref="BO14" r:id="rId61"/>
    <hyperlink ref="BV14" r:id="rId62"/>
    <hyperlink ref="CB14" r:id="rId63"/>
    <hyperlink ref="CC14" r:id="rId64"/>
    <hyperlink ref="CD14" r:id="rId65"/>
    <hyperlink ref="CE14" r:id="rId66"/>
    <hyperlink ref="L15" r:id="rId67"/>
    <hyperlink ref="S15" r:id="rId68"/>
    <hyperlink ref="BO15" r:id="rId69"/>
    <hyperlink ref="BV15" r:id="rId70"/>
    <hyperlink ref="CB15" r:id="rId71"/>
    <hyperlink ref="CC15" r:id="rId72"/>
    <hyperlink ref="CD15" r:id="rId73"/>
    <hyperlink ref="CE15" r:id="rId74"/>
    <hyperlink ref="L16" r:id="rId75"/>
    <hyperlink ref="S16" r:id="rId76"/>
    <hyperlink ref="BO16" r:id="rId77"/>
    <hyperlink ref="BV16" r:id="rId78"/>
    <hyperlink ref="CB16" r:id="rId79"/>
    <hyperlink ref="CC16" r:id="rId80"/>
    <hyperlink ref="CD16" r:id="rId81"/>
    <hyperlink ref="CE16" r:id="rId82"/>
    <hyperlink ref="L17" r:id="rId83"/>
    <hyperlink ref="S17" r:id="rId84"/>
    <hyperlink ref="BO17" r:id="rId85"/>
    <hyperlink ref="BV17" r:id="rId86"/>
    <hyperlink ref="CB17" r:id="rId87"/>
    <hyperlink ref="CC17" r:id="rId88"/>
    <hyperlink ref="CD17" r:id="rId89"/>
    <hyperlink ref="CE17" r:id="rId90"/>
    <hyperlink ref="L18" r:id="rId91"/>
    <hyperlink ref="S18" r:id="rId92"/>
    <hyperlink ref="BO18" r:id="rId93"/>
    <hyperlink ref="BV18" r:id="rId94"/>
    <hyperlink ref="CB18" r:id="rId95"/>
    <hyperlink ref="CC18" r:id="rId96"/>
    <hyperlink ref="CD18" r:id="rId97"/>
    <hyperlink ref="CE18" r:id="rId98"/>
    <hyperlink ref="BO19" r:id="rId99"/>
    <hyperlink ref="BV19" r:id="rId100"/>
    <hyperlink ref="CB19" r:id="rId101"/>
    <hyperlink ref="CC19" r:id="rId102"/>
    <hyperlink ref="CD19" r:id="rId103"/>
    <hyperlink ref="CE19" r:id="rId104"/>
    <hyperlink ref="L19" r:id="rId105"/>
    <hyperlink ref="S19" r:id="rId106"/>
    <hyperlink ref="BO20" r:id="rId107"/>
    <hyperlink ref="BV20" r:id="rId108"/>
    <hyperlink ref="CB20" r:id="rId109"/>
    <hyperlink ref="CC20" r:id="rId110"/>
    <hyperlink ref="CD20" r:id="rId111"/>
    <hyperlink ref="CE20" r:id="rId112"/>
    <hyperlink ref="L20" r:id="rId113"/>
    <hyperlink ref="S20" r:id="rId114"/>
    <hyperlink ref="J8:J20" r:id="rId115" display="http://200.23.144.30:8080/Transparencia/01FORMATOS%20TRANSPARENCIA%20P%20ESTATAL%20ART%2084/2026%20PLATAFORMA%20ESTATAL%20ART%2084/34LTAIPESLP%20ART%2084%20FXXXIV-ADMVO/01ENERO/1%20PRESUPUESTO%20ANUAL%20DE%20EGRESOS%20ENERO%202026.xlsx"/>
    <hyperlink ref="T14:T20" r:id="rId116" display="http://200.23.144.30:8080/Transparencia/01FORMATOS%20TRANSPARENCIA%20P%20ESTATAL%20ART%2084/2026%20PLATAFORMA%20ESTATAL%20ART%2084/34LTAIPESLP%20ART%2084%20FXXXIV-ADMVO/01ENERO/ACTA%20ADQ%20ENERO%202026.pdf"/>
    <hyperlink ref="U14:U20" r:id="rId117" display="http://200.23.144.30:8080/Transparencia/01FORMATOS%20TRANSPARENCIA%20P%20ESTATAL%20ART%2084/2026%20PLATAFORMA%20ESTATAL%20ART%2084/34LTAIPESLP%20ART%2084%20FXXXIV-ADMVO/01ENERO/ACTA%20ADQ%20ENERO%202026.pdf"/>
    <hyperlink ref="V14:V20" r:id="rId118" display="http://200.23.144.30:8080/Transparencia/01FORMATOS%20TRANSPARENCIA%20P%20ESTATAL%20ART%2084/2026%20PLATAFORMA%20ESTATAL%20ART%2084/34LTAIPESLP%20ART%2084%20FXXXIV-ADMVO/01ENERO/ACTA%20ADQ%20ENERO%202026.pdf"/>
    <hyperlink ref="BN19" r:id="rId119"/>
    <hyperlink ref="CF8" r:id="rId120"/>
    <hyperlink ref="CF9" r:id="rId121"/>
    <hyperlink ref="CF10" r:id="rId122"/>
    <hyperlink ref="CF11" r:id="rId123"/>
    <hyperlink ref="CF12" r:id="rId124"/>
    <hyperlink ref="CF13" r:id="rId125"/>
    <hyperlink ref="CF14:CF20" r:id="rId126" display="http://200.23.144.30:8080/Transparencia/01FORMATOS%20TRANSPARENCIA%20P%20ESTATAL%20ART%2084/2025%20PLATAFORMA%20ESTATAL%20ART%2084/34LTAIPESLP%20ART%2084%20FXXXIV-ADMVO/05MAYO/NO%20SE%20GENERAN%20XXXIV.pdf"/>
    <hyperlink ref="BN14" r:id="rId127"/>
    <hyperlink ref="BN15" r:id="rId128"/>
    <hyperlink ref="BN16" r:id="rId129"/>
    <hyperlink ref="BN17" r:id="rId130"/>
    <hyperlink ref="BN18" r:id="rId131"/>
    <hyperlink ref="BN20" r:id="rId132"/>
  </hyperlinks>
  <pageMargins left="0.7" right="0.7" top="0.75" bottom="0.75" header="0.3" footer="0.3"/>
  <pageSetup orientation="portrait" horizontalDpi="4294967294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3:XFD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379</v>
      </c>
      <c r="C4" t="s">
        <v>379</v>
      </c>
      <c r="D4" t="s">
        <v>379</v>
      </c>
      <c r="E4" t="s">
        <v>204</v>
      </c>
      <c r="F4" t="s">
        <v>379</v>
      </c>
      <c r="G4" t="s">
        <v>380</v>
      </c>
    </row>
    <row r="5" spans="1:7" x14ac:dyDescent="0.25">
      <c r="A5">
        <v>2</v>
      </c>
      <c r="B5" t="s">
        <v>381</v>
      </c>
      <c r="C5" t="s">
        <v>381</v>
      </c>
      <c r="D5" t="s">
        <v>381</v>
      </c>
      <c r="E5" t="s">
        <v>204</v>
      </c>
      <c r="F5" t="s">
        <v>381</v>
      </c>
      <c r="G5" t="s">
        <v>382</v>
      </c>
    </row>
    <row r="6" spans="1:7" x14ac:dyDescent="0.25">
      <c r="A6">
        <v>3</v>
      </c>
      <c r="B6" t="s">
        <v>398</v>
      </c>
      <c r="C6" t="s">
        <v>398</v>
      </c>
      <c r="D6" t="s">
        <v>398</v>
      </c>
      <c r="E6" t="s">
        <v>204</v>
      </c>
      <c r="F6" t="s">
        <v>398</v>
      </c>
      <c r="G6" t="s">
        <v>399</v>
      </c>
    </row>
    <row r="7" spans="1:7" x14ac:dyDescent="0.25">
      <c r="A7">
        <v>4</v>
      </c>
      <c r="B7" t="s">
        <v>405</v>
      </c>
      <c r="C7" t="s">
        <v>406</v>
      </c>
      <c r="D7" t="s">
        <v>407</v>
      </c>
      <c r="E7" t="s">
        <v>205</v>
      </c>
      <c r="F7" t="s">
        <v>408</v>
      </c>
      <c r="G7" t="s">
        <v>409</v>
      </c>
    </row>
    <row r="8" spans="1:7" x14ac:dyDescent="0.25">
      <c r="A8">
        <v>5</v>
      </c>
      <c r="B8" t="s">
        <v>417</v>
      </c>
      <c r="C8" t="s">
        <v>418</v>
      </c>
      <c r="D8" t="s">
        <v>419</v>
      </c>
      <c r="E8" t="s">
        <v>204</v>
      </c>
      <c r="F8" t="s">
        <v>420</v>
      </c>
      <c r="G8" t="s">
        <v>421</v>
      </c>
    </row>
    <row r="9" spans="1:7" x14ac:dyDescent="0.25">
      <c r="A9">
        <v>6</v>
      </c>
      <c r="B9" t="s">
        <v>422</v>
      </c>
      <c r="C9" t="s">
        <v>423</v>
      </c>
      <c r="D9" t="s">
        <v>424</v>
      </c>
      <c r="E9" t="s">
        <v>204</v>
      </c>
      <c r="F9" t="s">
        <v>425</v>
      </c>
      <c r="G9" t="s">
        <v>426</v>
      </c>
    </row>
    <row r="10" spans="1:7" x14ac:dyDescent="0.25">
      <c r="A10">
        <v>7</v>
      </c>
      <c r="B10" t="s">
        <v>427</v>
      </c>
      <c r="C10" t="s">
        <v>428</v>
      </c>
      <c r="D10" t="s">
        <v>429</v>
      </c>
      <c r="E10" t="s">
        <v>204</v>
      </c>
      <c r="F10" t="s">
        <v>430</v>
      </c>
      <c r="G10" t="s">
        <v>431</v>
      </c>
    </row>
    <row r="11" spans="1:7" x14ac:dyDescent="0.25">
      <c r="A11">
        <v>8</v>
      </c>
      <c r="B11" t="s">
        <v>432</v>
      </c>
      <c r="C11" t="s">
        <v>432</v>
      </c>
      <c r="D11" t="s">
        <v>432</v>
      </c>
      <c r="E11" t="s">
        <v>204</v>
      </c>
      <c r="F11" t="s">
        <v>432</v>
      </c>
      <c r="G11" t="s">
        <v>433</v>
      </c>
    </row>
    <row r="12" spans="1:7" x14ac:dyDescent="0.25">
      <c r="A12">
        <v>9</v>
      </c>
      <c r="B12" t="s">
        <v>434</v>
      </c>
      <c r="C12" t="s">
        <v>434</v>
      </c>
      <c r="D12" t="s">
        <v>434</v>
      </c>
      <c r="E12" t="s">
        <v>204</v>
      </c>
      <c r="F12" t="s">
        <v>434</v>
      </c>
      <c r="G12" t="s">
        <v>436</v>
      </c>
    </row>
    <row r="13" spans="1:7" x14ac:dyDescent="0.25">
      <c r="A13">
        <v>10</v>
      </c>
      <c r="B13" t="s">
        <v>435</v>
      </c>
      <c r="C13" t="s">
        <v>435</v>
      </c>
      <c r="D13" t="s">
        <v>435</v>
      </c>
      <c r="E13" t="s">
        <v>204</v>
      </c>
      <c r="F13" t="s">
        <v>435</v>
      </c>
      <c r="G13" t="s">
        <v>437</v>
      </c>
    </row>
    <row r="14" spans="1:7" x14ac:dyDescent="0.25">
      <c r="A14">
        <v>11</v>
      </c>
      <c r="B14" t="s">
        <v>438</v>
      </c>
      <c r="C14" t="s">
        <v>438</v>
      </c>
      <c r="D14" t="s">
        <v>438</v>
      </c>
      <c r="E14" t="s">
        <v>204</v>
      </c>
      <c r="F14" t="s">
        <v>438</v>
      </c>
      <c r="G14" t="s">
        <v>439</v>
      </c>
    </row>
  </sheetData>
  <dataValidations count="1">
    <dataValidation type="list" allowBlank="1" showErrorMessage="1" sqref="E4:E18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3:XFD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379</v>
      </c>
      <c r="C4" t="s">
        <v>379</v>
      </c>
      <c r="D4" t="s">
        <v>379</v>
      </c>
      <c r="E4" t="s">
        <v>204</v>
      </c>
      <c r="F4" t="s">
        <v>379</v>
      </c>
      <c r="G4" t="s">
        <v>380</v>
      </c>
    </row>
    <row r="5" spans="1:7" x14ac:dyDescent="0.25">
      <c r="A5">
        <v>2</v>
      </c>
      <c r="B5" t="s">
        <v>381</v>
      </c>
      <c r="C5" t="s">
        <v>381</v>
      </c>
      <c r="D5" t="s">
        <v>381</v>
      </c>
      <c r="E5" t="s">
        <v>204</v>
      </c>
      <c r="F5" t="s">
        <v>381</v>
      </c>
      <c r="G5" t="s">
        <v>382</v>
      </c>
    </row>
    <row r="6" spans="1:7" x14ac:dyDescent="0.25">
      <c r="A6">
        <v>3</v>
      </c>
      <c r="B6" t="s">
        <v>398</v>
      </c>
      <c r="C6" t="s">
        <v>398</v>
      </c>
      <c r="D6" t="s">
        <v>398</v>
      </c>
      <c r="E6" t="s">
        <v>204</v>
      </c>
      <c r="F6" t="s">
        <v>398</v>
      </c>
      <c r="G6" t="s">
        <v>399</v>
      </c>
    </row>
    <row r="7" spans="1:7" x14ac:dyDescent="0.25">
      <c r="A7">
        <v>4</v>
      </c>
      <c r="B7" t="s">
        <v>405</v>
      </c>
      <c r="C7" t="s">
        <v>406</v>
      </c>
      <c r="D7" t="s">
        <v>407</v>
      </c>
      <c r="E7" t="s">
        <v>205</v>
      </c>
      <c r="F7" t="s">
        <v>408</v>
      </c>
      <c r="G7" t="s">
        <v>409</v>
      </c>
    </row>
    <row r="8" spans="1:7" x14ac:dyDescent="0.25">
      <c r="A8">
        <v>5</v>
      </c>
      <c r="B8" t="s">
        <v>417</v>
      </c>
      <c r="C8" t="s">
        <v>418</v>
      </c>
      <c r="D8" t="s">
        <v>419</v>
      </c>
      <c r="E8" t="s">
        <v>204</v>
      </c>
      <c r="F8" t="s">
        <v>420</v>
      </c>
      <c r="G8" t="s">
        <v>421</v>
      </c>
    </row>
    <row r="9" spans="1:7" x14ac:dyDescent="0.25">
      <c r="A9">
        <v>6</v>
      </c>
      <c r="B9" t="s">
        <v>422</v>
      </c>
      <c r="C9" t="s">
        <v>423</v>
      </c>
      <c r="D9" t="s">
        <v>424</v>
      </c>
      <c r="E9" t="s">
        <v>204</v>
      </c>
      <c r="F9" t="s">
        <v>425</v>
      </c>
      <c r="G9" t="s">
        <v>426</v>
      </c>
    </row>
    <row r="10" spans="1:7" x14ac:dyDescent="0.25">
      <c r="A10">
        <v>7</v>
      </c>
      <c r="B10" t="s">
        <v>427</v>
      </c>
      <c r="C10" t="s">
        <v>428</v>
      </c>
      <c r="D10" t="s">
        <v>429</v>
      </c>
      <c r="E10" t="s">
        <v>204</v>
      </c>
      <c r="F10" t="s">
        <v>430</v>
      </c>
      <c r="G10" t="s">
        <v>431</v>
      </c>
    </row>
    <row r="11" spans="1:7" x14ac:dyDescent="0.25">
      <c r="A11">
        <v>8</v>
      </c>
      <c r="B11" t="s">
        <v>432</v>
      </c>
      <c r="C11" t="s">
        <v>432</v>
      </c>
      <c r="D11" t="s">
        <v>432</v>
      </c>
      <c r="E11" t="s">
        <v>204</v>
      </c>
      <c r="F11" t="s">
        <v>432</v>
      </c>
      <c r="G11" t="s">
        <v>433</v>
      </c>
    </row>
    <row r="12" spans="1:7" x14ac:dyDescent="0.25">
      <c r="A12">
        <v>9</v>
      </c>
      <c r="B12" t="s">
        <v>434</v>
      </c>
      <c r="C12" t="s">
        <v>434</v>
      </c>
      <c r="D12" t="s">
        <v>434</v>
      </c>
      <c r="E12" t="s">
        <v>204</v>
      </c>
      <c r="F12" t="s">
        <v>434</v>
      </c>
      <c r="G12" t="s">
        <v>436</v>
      </c>
    </row>
    <row r="13" spans="1:7" x14ac:dyDescent="0.25">
      <c r="A13">
        <v>10</v>
      </c>
      <c r="B13" t="s">
        <v>435</v>
      </c>
      <c r="C13" t="s">
        <v>435</v>
      </c>
      <c r="D13" t="s">
        <v>435</v>
      </c>
      <c r="E13" t="s">
        <v>204</v>
      </c>
      <c r="F13" t="s">
        <v>435</v>
      </c>
      <c r="G13" t="s">
        <v>437</v>
      </c>
    </row>
    <row r="14" spans="1:7" x14ac:dyDescent="0.25">
      <c r="A14">
        <v>11</v>
      </c>
      <c r="B14" t="s">
        <v>438</v>
      </c>
      <c r="C14" t="s">
        <v>438</v>
      </c>
      <c r="D14" t="s">
        <v>438</v>
      </c>
      <c r="E14" t="s">
        <v>204</v>
      </c>
      <c r="F14" t="s">
        <v>438</v>
      </c>
      <c r="G14" t="s">
        <v>439</v>
      </c>
    </row>
  </sheetData>
  <dataValidations disablePrompts="1" count="2">
    <dataValidation type="list" allowBlank="1" showErrorMessage="1" sqref="E15:E171">
      <formula1>Hidden_1_Tabla_5840124</formula1>
    </dataValidation>
    <dataValidation type="list" allowBlank="1" showErrorMessage="1" sqref="E4:E1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C3" workbookViewId="0">
      <selection activeCell="C3" sqref="A3:XFD1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379</v>
      </c>
      <c r="C4" t="s">
        <v>379</v>
      </c>
      <c r="D4" t="s">
        <v>379</v>
      </c>
    </row>
    <row r="5" spans="1:4" x14ac:dyDescent="0.25">
      <c r="A5">
        <v>2</v>
      </c>
      <c r="B5" t="s">
        <v>381</v>
      </c>
      <c r="C5" t="s">
        <v>381</v>
      </c>
      <c r="D5" t="s">
        <v>381</v>
      </c>
    </row>
    <row r="6" spans="1:4" x14ac:dyDescent="0.25">
      <c r="A6">
        <v>3</v>
      </c>
      <c r="B6" t="s">
        <v>398</v>
      </c>
      <c r="C6" t="s">
        <v>398</v>
      </c>
      <c r="D6" t="s">
        <v>398</v>
      </c>
    </row>
    <row r="7" spans="1:4" x14ac:dyDescent="0.25">
      <c r="A7">
        <v>4</v>
      </c>
      <c r="B7" t="s">
        <v>405</v>
      </c>
      <c r="C7" t="s">
        <v>406</v>
      </c>
      <c r="D7" t="s">
        <v>407</v>
      </c>
    </row>
    <row r="8" spans="1:4" x14ac:dyDescent="0.25">
      <c r="A8">
        <v>5</v>
      </c>
      <c r="B8" t="s">
        <v>417</v>
      </c>
      <c r="C8" t="s">
        <v>418</v>
      </c>
      <c r="D8" t="s">
        <v>419</v>
      </c>
    </row>
    <row r="9" spans="1:4" x14ac:dyDescent="0.25">
      <c r="A9">
        <v>6</v>
      </c>
      <c r="B9" t="s">
        <v>422</v>
      </c>
      <c r="C9" t="s">
        <v>423</v>
      </c>
      <c r="D9" t="s">
        <v>424</v>
      </c>
    </row>
    <row r="10" spans="1:4" x14ac:dyDescent="0.25">
      <c r="A10">
        <v>7</v>
      </c>
      <c r="B10" t="s">
        <v>427</v>
      </c>
      <c r="C10" t="s">
        <v>428</v>
      </c>
      <c r="D10" t="s">
        <v>429</v>
      </c>
    </row>
    <row r="11" spans="1:4" x14ac:dyDescent="0.25">
      <c r="A11">
        <v>8</v>
      </c>
      <c r="B11" t="s">
        <v>432</v>
      </c>
      <c r="C11" t="s">
        <v>432</v>
      </c>
      <c r="D11" t="s">
        <v>432</v>
      </c>
    </row>
    <row r="12" spans="1:4" x14ac:dyDescent="0.25">
      <c r="A12">
        <v>9</v>
      </c>
      <c r="B12" t="s">
        <v>434</v>
      </c>
      <c r="C12" t="s">
        <v>434</v>
      </c>
      <c r="D12" t="s">
        <v>434</v>
      </c>
    </row>
    <row r="13" spans="1:4" x14ac:dyDescent="0.25">
      <c r="A13">
        <v>10</v>
      </c>
      <c r="B13" t="s">
        <v>435</v>
      </c>
      <c r="C13" t="s">
        <v>435</v>
      </c>
      <c r="D13" t="s">
        <v>435</v>
      </c>
    </row>
    <row r="14" spans="1:4" x14ac:dyDescent="0.25">
      <c r="A14">
        <v>11</v>
      </c>
      <c r="B14" t="s">
        <v>438</v>
      </c>
      <c r="C14" t="s">
        <v>438</v>
      </c>
      <c r="D14" t="s">
        <v>438</v>
      </c>
    </row>
  </sheetData>
  <dataValidations count="1">
    <dataValidation type="list" allowBlank="1" showErrorMessage="1" sqref="E4:E14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3" sqref="A3:XFD1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2141</v>
      </c>
    </row>
    <row r="5" spans="1:2" x14ac:dyDescent="0.25">
      <c r="A5">
        <v>2</v>
      </c>
      <c r="B5">
        <v>2941</v>
      </c>
    </row>
    <row r="6" spans="1:2" x14ac:dyDescent="0.25">
      <c r="A6">
        <v>3</v>
      </c>
      <c r="B6">
        <v>3231</v>
      </c>
    </row>
    <row r="7" spans="1:2" x14ac:dyDescent="0.25">
      <c r="A7">
        <v>4</v>
      </c>
      <c r="B7">
        <v>2161</v>
      </c>
    </row>
    <row r="8" spans="1:2" x14ac:dyDescent="0.25">
      <c r="A8">
        <v>5</v>
      </c>
      <c r="B8">
        <v>2111</v>
      </c>
    </row>
    <row r="9" spans="1:2" x14ac:dyDescent="0.25">
      <c r="A9">
        <v>6</v>
      </c>
      <c r="B9">
        <v>3313</v>
      </c>
    </row>
    <row r="10" spans="1:2" x14ac:dyDescent="0.25">
      <c r="A10">
        <v>7</v>
      </c>
      <c r="B10">
        <v>3381</v>
      </c>
    </row>
    <row r="11" spans="1:2" x14ac:dyDescent="0.25">
      <c r="A11">
        <v>8</v>
      </c>
      <c r="B11">
        <v>3511</v>
      </c>
    </row>
    <row r="12" spans="1:2" x14ac:dyDescent="0.25">
      <c r="A12">
        <v>9</v>
      </c>
      <c r="B12">
        <v>3171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367</v>
      </c>
      <c r="D4" s="3">
        <v>46053</v>
      </c>
      <c r="E4" s="5" t="s">
        <v>374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2024-03-21T18:07:43Z</dcterms:created>
  <dcterms:modified xsi:type="dcterms:W3CDTF">2026-02-10T21:49:52Z</dcterms:modified>
</cp:coreProperties>
</file>