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15030" windowHeight="8175" activeTab="1"/>
  </bookViews>
  <sheets>
    <sheet name="Reporte de Formatos" sheetId="1" r:id="rId1"/>
    <sheet name="Tabla_549896" sheetId="2" r:id="rId2"/>
    <sheet name="Hoja1" sheetId="3" r:id="rId3"/>
  </sheets>
  <calcPr calcId="124519"/>
</workbook>
</file>

<file path=xl/calcChain.xml><?xml version="1.0" encoding="utf-8"?>
<calcChain xmlns="http://schemas.openxmlformats.org/spreadsheetml/2006/main">
  <c r="I7" i="2"/>
  <c r="I6"/>
  <c r="I5"/>
  <c r="I4"/>
  <c r="F7"/>
  <c r="F6"/>
  <c r="F5"/>
  <c r="G7" i="3"/>
  <c r="H7" s="1"/>
  <c r="E7"/>
  <c r="G6"/>
  <c r="H6" s="1"/>
  <c r="I6" s="1"/>
  <c r="D7"/>
  <c r="D6"/>
  <c r="E6"/>
  <c r="I7" l="1"/>
</calcChain>
</file>

<file path=xl/sharedStrings.xml><?xml version="1.0" encoding="utf-8"?>
<sst xmlns="http://schemas.openxmlformats.org/spreadsheetml/2006/main" count="67" uniqueCount="58">
  <si>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</si>
  <si>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</si>
  <si>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</si>
  <si>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</si>
  <si>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</si>
  <si>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</si>
  <si>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</si>
  <si>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</si>
  <si>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</si>
  <si>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</si>
  <si>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</si>
  <si>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</si>
  <si>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</si>
  <si>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</si>
  <si>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</si>
  <si>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</si>
  <si>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</si>
  <si>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</si>
  <si>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</si>
  <si>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</si>
  <si>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</si>
  <si>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</si>
  <si>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</si>
  <si>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</si>
  <si>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</si>
  <si>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</si>
  <si>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</si>
  <si>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</si>
  <si>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</si>
  <si>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</si>
  <si>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</si>
  <si>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</si>
  <si>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</si>
  <si>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</si>
  <si>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</si>
  <si>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</si>
  <si>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</si>
  <si>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</si>
  <si>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</si>
  <si>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</si>
  <si>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</si>
  <si>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</si>
  <si>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</si>
  <si>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</si>
  <si>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</si>
  <si>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</si>
  <si>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</si>
  <si>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</si>
  <si>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</si>
  <si>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</si>
  <si>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</si>
  <si>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</t>
  </si>
  <si>
    <t>SERVICIOS PERSONALES</t>
  </si>
  <si>
    <t>MATERIALES Y SUMINISTROS</t>
  </si>
  <si>
    <t>SERVICIOS GENERALES</t>
  </si>
  <si>
    <t>BIENES MUEBLES, INMUEBLES E INTANGIBLES</t>
  </si>
  <si>
    <t>NO SE GENERO</t>
  </si>
  <si>
    <t>http://www.cegaipslp.org.mx/HV2026.nsf/nombre_de_la_vista/0B8F7E612FBBAC2406258E7600624013/$File/HIPERVINCULO+AL+EstadoAnaliticoPresupuestoEgresos.pdf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</si>
</sst>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 applyAlignment="1" applyProtection="1"/>
    <xf numFmtId="0" fontId="0" fillId="0" borderId="0" xfId="0"/>
    <xf numFmtId="0" fontId="0" fillId="0" borderId="0" xfId="0"/>
    <xf numFmtId="44" fontId="0" fillId="0" borderId="0" xfId="2" applyFont="1"/>
    <xf numFmtId="44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opLeftCell="C2" workbookViewId="0">
      <selection activeCell="E17" sqref="E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6" t="s">
        <v>23</v>
      </c>
      <c r="B6" s="17"/>
      <c r="C6" s="17"/>
      <c r="D6" s="17"/>
      <c r="E6" s="17"/>
      <c r="F6" s="17"/>
      <c r="G6" s="17"/>
      <c r="H6" s="17"/>
      <c r="I6" s="17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2026</v>
      </c>
      <c r="B8" s="4">
        <v>46235</v>
      </c>
      <c r="C8" s="4">
        <v>46265</v>
      </c>
      <c r="D8" s="6">
        <v>1</v>
      </c>
      <c r="E8" s="11" t="s">
        <v>57</v>
      </c>
      <c r="F8" s="3" t="s">
        <v>51</v>
      </c>
      <c r="G8" s="4">
        <v>46265</v>
      </c>
      <c r="H8" s="4">
        <v>46265</v>
      </c>
      <c r="I8" s="14" t="s">
        <v>56</v>
      </c>
    </row>
    <row r="12" spans="1:9">
      <c r="E12" s="11"/>
    </row>
    <row r="13" spans="1:9">
      <c r="E13" s="1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3" workbookViewId="0">
      <selection activeCell="I3" sqref="I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5.140625" bestFit="1" customWidth="1"/>
    <col min="8" max="8" width="8.85546875" bestFit="1" customWidth="1"/>
    <col min="9" max="9" width="13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>
        <v>1000</v>
      </c>
      <c r="C4" s="3" t="s">
        <v>52</v>
      </c>
      <c r="D4" s="8">
        <v>42518376</v>
      </c>
      <c r="E4" s="8">
        <v>0</v>
      </c>
      <c r="F4" s="13">
        <v>42518376</v>
      </c>
      <c r="G4" s="13">
        <v>22478777.449999999</v>
      </c>
      <c r="H4" s="15">
        <v>22478777.449999999</v>
      </c>
      <c r="I4" s="13">
        <f>+F4-H4</f>
        <v>20039598.550000001</v>
      </c>
    </row>
    <row r="5" spans="1:9">
      <c r="A5">
        <v>1</v>
      </c>
      <c r="B5">
        <v>2000</v>
      </c>
      <c r="C5" s="5" t="s">
        <v>53</v>
      </c>
      <c r="D5" s="8">
        <v>706949.27</v>
      </c>
      <c r="E5" s="13">
        <v>-818</v>
      </c>
      <c r="F5" s="13">
        <f>+D5+E5</f>
        <v>706131.27</v>
      </c>
      <c r="G5" s="13">
        <v>548487.32999999996</v>
      </c>
      <c r="H5" s="15">
        <v>548487.32999999996</v>
      </c>
      <c r="I5" s="15">
        <f t="shared" ref="I5:I7" si="0">+F5-H5</f>
        <v>157643.94000000006</v>
      </c>
    </row>
    <row r="6" spans="1:9">
      <c r="A6">
        <v>1</v>
      </c>
      <c r="B6">
        <v>3000</v>
      </c>
      <c r="C6" s="5" t="s">
        <v>54</v>
      </c>
      <c r="D6" s="8">
        <v>5019867.46</v>
      </c>
      <c r="E6" s="13">
        <v>75876.38</v>
      </c>
      <c r="F6" s="15">
        <f t="shared" ref="F6:F7" si="1">+D6+E6</f>
        <v>5095743.84</v>
      </c>
      <c r="G6" s="13">
        <v>3443174.37</v>
      </c>
      <c r="H6" s="15">
        <v>3443174.37</v>
      </c>
      <c r="I6" s="15">
        <f t="shared" si="0"/>
        <v>1652569.4699999997</v>
      </c>
    </row>
    <row r="7" spans="1:9">
      <c r="A7">
        <v>1</v>
      </c>
      <c r="B7">
        <v>5000</v>
      </c>
      <c r="C7" s="5" t="s">
        <v>55</v>
      </c>
      <c r="D7">
        <v>1200000</v>
      </c>
      <c r="E7" s="13">
        <v>-75038.38</v>
      </c>
      <c r="F7" s="15">
        <f t="shared" si="1"/>
        <v>1124961.6200000001</v>
      </c>
      <c r="G7" s="13">
        <v>30423.32</v>
      </c>
      <c r="H7" s="15">
        <v>30423.32</v>
      </c>
      <c r="I7" s="15">
        <f t="shared" si="0"/>
        <v>1094538.3</v>
      </c>
    </row>
    <row r="8" spans="1:9">
      <c r="C8" s="5"/>
      <c r="E8" s="7"/>
      <c r="F8" s="7"/>
      <c r="G8" s="7"/>
      <c r="H8" s="7"/>
      <c r="I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5:I7"/>
  <sheetViews>
    <sheetView workbookViewId="0">
      <selection activeCell="B32" sqref="B32"/>
    </sheetView>
  </sheetViews>
  <sheetFormatPr baseColWidth="10" defaultRowHeight="15"/>
  <cols>
    <col min="2" max="2" width="14.140625" style="9" bestFit="1" customWidth="1"/>
    <col min="3" max="3" width="12.7109375" bestFit="1" customWidth="1"/>
    <col min="4" max="5" width="14.140625" bestFit="1" customWidth="1"/>
    <col min="7" max="8" width="14.140625" bestFit="1" customWidth="1"/>
    <col min="9" max="9" width="11.5703125" bestFit="1" customWidth="1"/>
  </cols>
  <sheetData>
    <row r="5" spans="1:9">
      <c r="C5">
        <v>1000</v>
      </c>
      <c r="D5">
        <v>2000</v>
      </c>
      <c r="E5">
        <v>3000</v>
      </c>
      <c r="F5">
        <v>4000</v>
      </c>
      <c r="G5">
        <v>5000</v>
      </c>
    </row>
    <row r="6" spans="1:9">
      <c r="A6">
        <v>2023</v>
      </c>
      <c r="B6" s="9">
        <v>3192321</v>
      </c>
      <c r="C6" s="9">
        <v>560000</v>
      </c>
      <c r="D6" s="9">
        <f>B6*35%</f>
        <v>1117312.3499999999</v>
      </c>
      <c r="E6" s="9">
        <f>B6*40%</f>
        <v>1276928.4000000001</v>
      </c>
      <c r="F6" s="9"/>
      <c r="G6" s="9">
        <f>B6*10%-81151.85</f>
        <v>238080.25000000003</v>
      </c>
      <c r="H6" s="10">
        <f>SUM(C6:G6)</f>
        <v>3192321</v>
      </c>
      <c r="I6" s="10">
        <f>H6-B6</f>
        <v>0</v>
      </c>
    </row>
    <row r="7" spans="1:9">
      <c r="A7">
        <v>2024</v>
      </c>
      <c r="B7" s="9">
        <v>3345299</v>
      </c>
      <c r="C7" s="9">
        <v>562000</v>
      </c>
      <c r="D7" s="9">
        <f>B7*35%</f>
        <v>1170854.6499999999</v>
      </c>
      <c r="E7" s="9">
        <f>B7*40%</f>
        <v>1338119.6000000001</v>
      </c>
      <c r="F7" s="9"/>
      <c r="G7" s="9">
        <f>B7*10%-60205.15</f>
        <v>274324.75</v>
      </c>
      <c r="H7" s="10">
        <f>SUM(C7:G7)</f>
        <v>3345299</v>
      </c>
      <c r="I7" s="10">
        <f>+B7-H7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Tabla_549896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2021-03-11T21:20:07Z</dcterms:created>
  <dcterms:modified xsi:type="dcterms:W3CDTF">2026-09-18T17:53:57Z</dcterms:modified>
</cp:coreProperties>
</file>