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tesoreria agosto\TERCERA ENTREGA\FEBRERO\84 XIV GASTOS POR CONCEPTO VIATICOS\FEBRERO 2026\"/>
    </mc:Choice>
  </mc:AlternateContent>
  <xr:revisionPtr revIDLastSave="0" documentId="13_ncr:1_{062EBD8B-3D4F-4804-9AFC-D6B4F524E67F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575" sheetId="6" r:id="rId6"/>
    <sheet name="Tabla_549576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4" i="6" l="1"/>
  <c r="AB28" i="1"/>
  <c r="D12" i="6"/>
  <c r="AB16" i="1"/>
  <c r="D22" i="6"/>
  <c r="AB26" i="1"/>
  <c r="D21" i="6"/>
  <c r="AB25" i="1"/>
  <c r="D20" i="6"/>
  <c r="AB24" i="1"/>
  <c r="AB23" i="1"/>
  <c r="D18" i="6"/>
  <c r="AB22" i="1"/>
  <c r="D16" i="6"/>
  <c r="AB20" i="1"/>
  <c r="AB15" i="1"/>
  <c r="D11" i="6"/>
  <c r="AB14" i="1"/>
  <c r="D9" i="6"/>
  <c r="AB13" i="1"/>
  <c r="AB12" i="1"/>
  <c r="D7" i="6"/>
  <c r="AB11" i="1"/>
  <c r="D6" i="6"/>
  <c r="AB10" i="1"/>
  <c r="D4" i="6"/>
  <c r="AB8" i="1"/>
</calcChain>
</file>

<file path=xl/sharedStrings.xml><?xml version="1.0" encoding="utf-8"?>
<sst xmlns="http://schemas.openxmlformats.org/spreadsheetml/2006/main" count="696" uniqueCount="272">
  <si>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</si>
  <si>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</si>
  <si>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</si>
  <si>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</si>
  <si>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</si>
  <si>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</si>
  <si>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</si>
  <si>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</si>
  <si>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</si>
  <si>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</si>
  <si>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</si>
  <si>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</si>
  <si>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</si>
  <si>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</si>
  <si>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</si>
  <si>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</si>
  <si>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</si>
  <si>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</si>
  <si>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</si>
  <si>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</si>
  <si>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</si>
  <si>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</si>
  <si>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</si>
  <si>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</si>
  <si>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</si>
  <si>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</si>
  <si>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</si>
  <si>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</si>
  <si>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</si>
  <si>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</si>
  <si>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</si>
  <si>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</si>
  <si>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</si>
  <si>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</si>
  <si>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</si>
  <si>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</si>
  <si>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</si>
  <si>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</si>
  <si>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</si>
  <si>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</si>
  <si>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</si>
  <si>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</si>
  <si>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</si>
  <si>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</si>
  <si>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</si>
  <si>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</si>
  <si>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</si>
  <si>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</si>
  <si>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</si>
  <si>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</si>
  <si>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</si>
  <si>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</si>
  <si>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</si>
  <si>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</si>
  <si>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</si>
  <si>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</si>
  <si>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</si>
  <si>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</si>
  <si>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</si>
  <si>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</si>
  <si>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</si>
  <si>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</si>
  <si>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</si>
  <si>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</si>
  <si>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</si>
  <si>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</si>
  <si>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</si>
  <si>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</si>
  <si>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</si>
  <si>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</si>
  <si>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</si>
  <si>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</si>
  <si>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</si>
  <si>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</si>
  <si>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</si>
  <si>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</si>
  <si>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</si>
  <si>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</si>
  <si>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</si>
  <si>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</si>
  <si>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</si>
  <si>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</si>
  <si>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</si>
  <si>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</si>
  <si>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</si>
  <si>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</si>
  <si>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</si>
  <si>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</si>
  <si>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</si>
  <si>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</si>
  <si>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Colocar el ID de los registros de la Tabla_549575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</si>
  <si>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</si>
  <si>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</si>
  <si>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</si>
  <si>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</si>
  <si>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</si>
  <si>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</si>
  <si>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</si>
  <si>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</si>
  <si>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</si>
  <si>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</si>
  <si>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</si>
  <si>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</si>
  <si>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</si>
  <si>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</si>
  <si>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</si>
  <si>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</si>
  <si>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</si>
  <si>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</si>
  <si>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</si>
  <si>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</si>
  <si>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</si>
  <si>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</si>
  <si>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</si>
  <si>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</si>
  <si>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</si>
  <si>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</si>
  <si>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 xml:space="preserve">MEXICO </t>
  </si>
  <si>
    <t xml:space="preserve">SAN LUIS POTOSI </t>
  </si>
  <si>
    <t>EL NARANJO</t>
  </si>
  <si>
    <t xml:space="preserve">TESORERIA </t>
  </si>
  <si>
    <t>HIPERVINCULO 1</t>
  </si>
  <si>
    <t xml:space="preserve">SMDIF </t>
  </si>
  <si>
    <t xml:space="preserve">GUERRERO </t>
  </si>
  <si>
    <t>CIUDAD VALLES, S.L.P.</t>
  </si>
  <si>
    <t>CIUDAD VALLES, S.L.P</t>
  </si>
  <si>
    <t>HIPERVINCULO 2</t>
  </si>
  <si>
    <t xml:space="preserve">CHOFER SMDIF </t>
  </si>
  <si>
    <t xml:space="preserve">MARIO ALBERTO </t>
  </si>
  <si>
    <t xml:space="preserve">GARCIA </t>
  </si>
  <si>
    <t xml:space="preserve">RIVERA </t>
  </si>
  <si>
    <t xml:space="preserve">DIRECTOR DESARROLLO AGROPECUARIO </t>
  </si>
  <si>
    <t xml:space="preserve">DESARROLLO AGROPECUARIO </t>
  </si>
  <si>
    <t xml:space="preserve">ADALBERTO </t>
  </si>
  <si>
    <t xml:space="preserve">CASTILLO </t>
  </si>
  <si>
    <t xml:space="preserve">ROJAS </t>
  </si>
  <si>
    <t>Colocar el ID de los registros de la Tabla_549577</t>
  </si>
  <si>
    <t xml:space="preserve">HERNANDEZ </t>
  </si>
  <si>
    <t xml:space="preserve">ALVARADO </t>
  </si>
  <si>
    <t xml:space="preserve">DIRECTOR DE DEPORTES </t>
  </si>
  <si>
    <t xml:space="preserve">DIRECCION DE DEPORTES </t>
  </si>
  <si>
    <t xml:space="preserve">JOSE MANUEL </t>
  </si>
  <si>
    <t xml:space="preserve">AMARO </t>
  </si>
  <si>
    <t xml:space="preserve">CHAVEZ </t>
  </si>
  <si>
    <t xml:space="preserve">REGISTRO CIVIL </t>
  </si>
  <si>
    <t xml:space="preserve">COORDINADOR DE SALUD </t>
  </si>
  <si>
    <t xml:space="preserve">COORDINACION DE SALUD </t>
  </si>
  <si>
    <t xml:space="preserve">MANUEL ALEJANDRO </t>
  </si>
  <si>
    <t xml:space="preserve">GAYTAN </t>
  </si>
  <si>
    <t xml:space="preserve">SINDICO MUNICIPAL </t>
  </si>
  <si>
    <t xml:space="preserve">MUÑOZ </t>
  </si>
  <si>
    <t>HIPERVINCULO 3</t>
  </si>
  <si>
    <t>HIPERVINCULO 4</t>
  </si>
  <si>
    <t>HIPERVINCULO 5</t>
  </si>
  <si>
    <t>HIPERVINCULO 6</t>
  </si>
  <si>
    <t>HIPERVINCULO 7</t>
  </si>
  <si>
    <t>HIPERVINCULO 8</t>
  </si>
  <si>
    <t>HIPERVINCULO 9</t>
  </si>
  <si>
    <t>HIPERVINCULO 10</t>
  </si>
  <si>
    <t>HIPERVINCULO 11</t>
  </si>
  <si>
    <t>HIPERVINCULO 12</t>
  </si>
  <si>
    <t>HIPERVINCULO 13</t>
  </si>
  <si>
    <t xml:space="preserve">OFICIAL DE REGISTRO CIVIL </t>
  </si>
  <si>
    <t xml:space="preserve">ELIZABETH </t>
  </si>
  <si>
    <t>PAZ</t>
  </si>
  <si>
    <t>ENTREGAR INFORME EN LA DIRECCION GENERAL DEL REGISTRO CIVIL, INE/INEGI</t>
  </si>
  <si>
    <t>8270-1101-A1003-PM009-3721-1/8270-1101-A1003-PM009-3721-1/8270-1101-A1003-PM009-3751-1</t>
  </si>
  <si>
    <t>ICAT</t>
  </si>
  <si>
    <t xml:space="preserve">DIRECTORA ICAT </t>
  </si>
  <si>
    <t xml:space="preserve">MARTINEZ </t>
  </si>
  <si>
    <t xml:space="preserve">SAN FRANCISCA </t>
  </si>
  <si>
    <t xml:space="preserve">ACUDIR A REUNION CON DIRECTORA GENERAL DE ICAT </t>
  </si>
  <si>
    <t>CIUDAD DEL MAIZ, S.L.P</t>
  </si>
  <si>
    <t>8270-1101-A1003-PM026-3751-1</t>
  </si>
  <si>
    <t xml:space="preserve">ASESOR Y REPRESENTANTE JURIDICO </t>
  </si>
  <si>
    <t xml:space="preserve">CESAR ARTURO </t>
  </si>
  <si>
    <t xml:space="preserve">VILLANUEVA </t>
  </si>
  <si>
    <t xml:space="preserve">ESPINOZA </t>
  </si>
  <si>
    <t xml:space="preserve">SECRETARIA GENERAL </t>
  </si>
  <si>
    <t xml:space="preserve">ACUDIR AL JUZGADO SEPTIMO </t>
  </si>
  <si>
    <t>8270-1101-A1003-PM006-3751-1/8270-1101-A1003-PM006-3721-1</t>
  </si>
  <si>
    <t xml:space="preserve">CONTRALORIA </t>
  </si>
  <si>
    <t xml:space="preserve">CONTRALOR </t>
  </si>
  <si>
    <t xml:space="preserve">CRISTHIAN </t>
  </si>
  <si>
    <t>VALDEZ</t>
  </si>
  <si>
    <t xml:space="preserve">ASISTIR A SECRETARIADO EJECUTIVO DEL SISTEMA ESTATAL ANTICORRUPCION, ENTREGA DE DE DOCUMENTOS </t>
  </si>
  <si>
    <t>8270-1101-A1003-PM007-3751-1/8270-1101-A1003-PM007-3721-1/8270-1101-A1003-PM007-3721-1/8270-1101-A1003-PM007-3721-1</t>
  </si>
  <si>
    <t xml:space="preserve">JOSE MARIA </t>
  </si>
  <si>
    <t xml:space="preserve">RANGEL </t>
  </si>
  <si>
    <t xml:space="preserve">ESCOBAR </t>
  </si>
  <si>
    <t xml:space="preserve">RECOGER A PACIENTE NEIMAR SANTIAGO HERNANDEZ R. EN EL HOSPITAL DE SAN LUIS POTOSI </t>
  </si>
  <si>
    <t>8270-1101-A1003-PM008-3721-1</t>
  </si>
  <si>
    <t xml:space="preserve">ACUDIR AL SISTEMA ESTATAL DIF, PARA RECIBIR RESPUESTA DE LA SOLICITUD DE GESTION PARA EQUIPAMIENTO DE LA UNIDAD BASICA DE REHABILITACION </t>
  </si>
  <si>
    <t>8270-1101-A1003-PM008-3721-1/8270-1101-A1003-PM008-3721-1/8270-1101-A1003-PM008-3751-1</t>
  </si>
  <si>
    <t>ACUDIR A LA ETAPA ESTATAL DE OLIMPIADA NACIONAL 2026</t>
  </si>
  <si>
    <t>8270-1101-A1003-PM020-3721-1</t>
  </si>
  <si>
    <t>ACUDIR A LA ETAPA ESTATAL DE OLIMPIADA NACIONAL 2027</t>
  </si>
  <si>
    <t>8270-1101-A1003-PM020-3721-1/8270-1101-A1003-PM020-3721-1/8270-1101-A1003-PM020-3721-1/8270-1101-A1003-PM020-3751-1/8270-1101-A1003-PM020-3751-1/8270-1101-A1003-PM020-3751-1/8270-1101-A1003-PM020-3751-1/8270-1101-A1003-OPM020-3751-1/8270-1101-A1003-PM020-3751-1/8270-1101-A1003-PM020-3751-1/8270-1101-A1003-PM020-3751-1/</t>
  </si>
  <si>
    <t xml:space="preserve">ASISTIR A LA PRIMERA REUNION, PARA DISEÑAR Y DESARROLLAR OPORTUNAMENTE LAS ESTRATEGIAS EN LO QUE REFIERE ALA PROMOCION DE SALUD </t>
  </si>
  <si>
    <t>8270-1101-A1003-PM013-3751-1</t>
  </si>
  <si>
    <t xml:space="preserve">ALDO </t>
  </si>
  <si>
    <t xml:space="preserve">TRASLADO DE PACIENTE A SAN LUIS POTOSI </t>
  </si>
  <si>
    <t xml:space="preserve">AUXILIAR DE CODESOL </t>
  </si>
  <si>
    <t xml:space="preserve">COORDINACION DE DESARROLLO SOCIAL </t>
  </si>
  <si>
    <t xml:space="preserve">LUIS ENRIQUE </t>
  </si>
  <si>
    <t xml:space="preserve">NAJERA </t>
  </si>
  <si>
    <t xml:space="preserve">ENTREGAR DOCUMENTACION EN SEDESORE </t>
  </si>
  <si>
    <t>8270-1101-A1003-PM005-3751-1/8270-1101-A1003-PM005-3721-1</t>
  </si>
  <si>
    <t xml:space="preserve">H. AYUNTAMIENTO </t>
  </si>
  <si>
    <t xml:space="preserve">JUAN RAMON </t>
  </si>
  <si>
    <t xml:space="preserve">ACUDIR AL TRIBUNAL ESTATAL A REALIZAR CONVENIO DE TRABAJADORES: CRISTAL ADRIANA CONTRERAS Y LUCIANO MONARCO </t>
  </si>
  <si>
    <t>8270-1101-A1003-PM003-3721-1/8270-1101-A1003-PM003-3721-1/8270-1101-A1003-PM003-3721-1/8270-1101-A1003-PM003-3721-1/8270-1101-A1003-PM003-3751-1</t>
  </si>
  <si>
    <t xml:space="preserve">TRASLADO DE 03 PACIENTES AL CRI DE ALTAMIRA </t>
  </si>
  <si>
    <t xml:space="preserve">ALTAMIRA, TAMAULIPAS </t>
  </si>
  <si>
    <t>8270-1101-A1003-PM008-3751-1</t>
  </si>
  <si>
    <t xml:space="preserve">RECOGER ESCRITURA N°4 EN NOTARIA </t>
  </si>
  <si>
    <t xml:space="preserve">8270-1101-A1003-PM003-3721-1 </t>
  </si>
  <si>
    <t xml:space="preserve">ACUDIR AL JUZGADO N°5 PARA ENTREGAR INFORME JUSTIFICADO </t>
  </si>
  <si>
    <t>8270-1101-A1003-PM003-3721-1/8270-1101-A1003-PM003-3751-1</t>
  </si>
  <si>
    <t xml:space="preserve">INGENIERO PROYECTISTA </t>
  </si>
  <si>
    <t xml:space="preserve">TITO </t>
  </si>
  <si>
    <t>CAMPOS</t>
  </si>
  <si>
    <t xml:space="preserve">INSTITUTO DE REGULARIZACION DE LA VIVIENDA SOCIAL </t>
  </si>
  <si>
    <t xml:space="preserve">RICARDO </t>
  </si>
  <si>
    <t xml:space="preserve">ENTREGA DE PAPELERIA DE ZAPATOS Y MOCHILAS EN SEDESORE </t>
  </si>
  <si>
    <t>8270-1101-A1003-PM011-3751-1/8270-1101-A1003-PM011-3721-1/</t>
  </si>
  <si>
    <t>8270-1101-A1003-PM008-3721-1/8270-1101-A1003-PM008-3721-1/8270-1101-A1003-PM008-3721-1/8270-1101-A1003-PM008-3721-1/8270-1101-A1003-PM003-3751-1</t>
  </si>
  <si>
    <t>COMPRAR FORMATOS, PARA ACTAS CERTIFICADAS EN LA DIRECCION GENERAL DE REGISTRO CIVIL.</t>
  </si>
  <si>
    <t>ACUDIR A REUNION CON EL FIN DE COORDINAR ACCIONES EN TERRITORIO POTOSINO PARA EL CONTROL Y ERRADICACION DEL GBG.</t>
  </si>
  <si>
    <t>8270-1101-A1003-PM021-3751-1</t>
  </si>
  <si>
    <t xml:space="preserve">PRESIDENTE MUNICIPAL </t>
  </si>
  <si>
    <t xml:space="preserve">PRESCIDENCIA </t>
  </si>
  <si>
    <t xml:space="preserve">RAFAEL </t>
  </si>
  <si>
    <t xml:space="preserve">OLVERA </t>
  </si>
  <si>
    <t xml:space="preserve">TORRES </t>
  </si>
  <si>
    <t xml:space="preserve">REUNION A SAN LUIS POTOSI EN EL INSTITUTO DE FISCALIZACION DEL ESTADO </t>
  </si>
  <si>
    <t>8270-1101-A1003-PM003-3721-1/8270-1101-A1003-PM003-3721-1/8270-1101-A1003-PM003-3751-1</t>
  </si>
  <si>
    <t>HIPERVINCULO 14</t>
  </si>
  <si>
    <t>HIPERVINCULO 15</t>
  </si>
  <si>
    <t>HIPERVINCULO 16</t>
  </si>
  <si>
    <t>HIPERVINCULO 17</t>
  </si>
  <si>
    <t>HIPERVINCULO 18</t>
  </si>
  <si>
    <t>HIPERVINCULO 19</t>
  </si>
  <si>
    <t>HIPERVINCULO 20</t>
  </si>
  <si>
    <t>ACUDIR A SAN LUIS POTOSI A OFICINAS DE SEDUVOP</t>
  </si>
  <si>
    <t>8270-1101-A1003-PM003-3791-1/8270-1101-A1003-PM003-3791-1</t>
  </si>
  <si>
    <t xml:space="preserve">ASISTIR A CD. VALLES </t>
  </si>
  <si>
    <t>8270-1101-A1003-PM003-3751-1</t>
  </si>
  <si>
    <t>HIPERVINCULO 21</t>
  </si>
  <si>
    <t>HIPERVINCULO 22</t>
  </si>
  <si>
    <t>http://www.cegaipslp.org.mx/HV2026.nsf/nombre_de_la_vista/23E22C2401D054D106258E6600641403/$File/HIPERVINCULO+2.pdf</t>
  </si>
  <si>
    <t>http://www.cegaipslp.org.mx/HV2026.nsf/nombre_de_la_vista/C5D60016AC776F0B06258E6600643356/$File/HIPERVINCULO+3.pdf</t>
  </si>
  <si>
    <t>http://www.cegaipslp.org.mx/HV2026.nsf/nombre_de_la_vista/B7391BBA17B7573706258E6B007195D2/$File/HIPERVINCULO+1.pdf</t>
  </si>
  <si>
    <t>http://www.cegaipslp.org.mx/HV2026.nsf/nombre_de_la_vista/955C73D33D18DF9706258E6B0071A3DF/$File/HIPERVINCULO+4.pdf</t>
  </si>
  <si>
    <t>http://www.cegaipslp.org.mx/HV2026.nsf/nombre_de_la_vista/AF00F1701D4E1D2306258E6B0071B012/$File/HIPERVINCULO+5.pdf</t>
  </si>
  <si>
    <t>http://www.cegaipslp.org.mx/HV2026.nsf/nombre_de_la_vista/719B2569E510CB3106258E6B0071BF24/$File/HIPERVINCULO+6.pdf</t>
  </si>
  <si>
    <t>http://www.cegaipslp.org.mx/HV2026.nsf/nombre_de_la_vista/2090C9D210D51D6906258E6B0071CBD7/$File/HIPERVINCULO+7.pdf</t>
  </si>
  <si>
    <t>http://www.cegaipslp.org.mx/HV2026.nsf/nombre_de_la_vista/F330F1C25581C83406258E6B0071E279/$File/HIPERVINCULO+8.pdf</t>
  </si>
  <si>
    <t>http://www.cegaipslp.org.mx/HV2026.nsf/nombre_de_la_vista/892DD915FB998C2A06258E6B0071FF49/$File/HIPERVINCULO+9.pdf</t>
  </si>
  <si>
    <t>http://www.cegaipslp.org.mx/HV2026.nsf/nombre_de_la_vista/41DBC0EF9304152606258E6B00720F1B/$File/HIPERVINCULO+10.pdf</t>
  </si>
  <si>
    <t>http://www.cegaipslp.org.mx/HV2026.nsf/nombre_de_la_vista/FBADBDD28147502306258E6B00721A3D/$File/HIPERVINCULO+11.pdf</t>
  </si>
  <si>
    <t>http://www.cegaipslp.org.mx/HV2026.nsf/nombre_de_la_vista/2070CD4D55A0902506258E6B00722517/$File/HIPERVINCULO+12.pdf</t>
  </si>
  <si>
    <t>http://www.cegaipslp.org.mx/HV2026.nsf/nombre_de_la_vista/C1729AA1FAE23B7A06258E6B00723043/$File/HIPERVINCULO+13.pdf</t>
  </si>
  <si>
    <t>http://www.cegaipslp.org.mx/HV2026.nsf/nombre_de_la_vista/82DD3D8544B1AC4506258E6B00724100/$File/HIPERVINCULO+14.pdf</t>
  </si>
  <si>
    <t>http://www.cegaipslp.org.mx/HV2026.nsf/nombre_de_la_vista/560603BA7C9F297006258E6B00725171/$File/HIPERVINCULO+15.pdf</t>
  </si>
  <si>
    <t>http://www.cegaipslp.org.mx/HV2026.nsf/nombre_de_la_vista/99F542D162B27EDE06258E6B00725C81/$File/HIPERVINCULO+16.pdf</t>
  </si>
  <si>
    <t>http://www.cegaipslp.org.mx/HV2026.nsf/nombre_de_la_vista/44FC3A524B88B77206258E6B0072678A/$File/HIPERVINCULO+17.pdf</t>
  </si>
  <si>
    <t>http://www.cegaipslp.org.mx/HV2026.nsf/nombre_de_la_vista/1E80D6EF5E4FE12706258E6B00727AA4/$File/HIPERVINCULO+18.pdf</t>
  </si>
  <si>
    <t>http://www.cegaipslp.org.mx/HV2026.nsf/nombre_de_la_vista/2E9AEBB65896A7AA06258E6B00728C1A/$File/HIPERVINCULO+19.pdf</t>
  </si>
  <si>
    <t>http://www.cegaipslp.org.mx/HV2026.nsf/nombre_de_la_vista/38F55575D99770B906258E6B00729C8F/$File/HIPERVINCULO+20.pdf</t>
  </si>
  <si>
    <t>http://www.cegaipslp.org.mx/HV2026.nsf/nombre_de_la_vista/75B517B4E68870A006258E6B0072A79B/$File/HIPERVINCULO+21.pdf</t>
  </si>
  <si>
    <t>http://www.cegaipslp.org.mx/HV2026.nsf/nombre_de_la_vista/857EE6CCEC94DDCA06258E6B0072B29F/$File/HIPERVINCULO+22.pdf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</si>
</sst>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4" fontId="0" fillId="0" borderId="0" xfId="0" applyNumberFormat="1"/>
    <xf numFmtId="44" fontId="2" fillId="3" borderId="1" xfId="0" applyNumberFormat="1" applyFont="1" applyFill="1" applyBorder="1" applyAlignment="1">
      <alignment horizontal="center" wrapText="1"/>
    </xf>
    <xf numFmtId="44" fontId="1" fillId="2" borderId="1" xfId="0" applyNumberFormat="1" applyFont="1" applyFill="1" applyBorder="1" applyAlignment="1">
      <alignment horizontal="center" wrapText="1"/>
    </xf>
    <xf numFmtId="0" fontId="0" fillId="0" borderId="0" xfId="0"/>
    <xf numFmtId="14" fontId="2" fillId="3" borderId="1" xfId="0" applyNumberFormat="1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 applyAlignment="1">
      <alignment horizontal="right"/>
    </xf>
    <xf numFmtId="14" fontId="2" fillId="3" borderId="1" xfId="0" applyNumberFormat="1" applyFont="1" applyFill="1" applyBorder="1" applyAlignment="1">
      <alignment horizontal="right" wrapText="1"/>
    </xf>
    <xf numFmtId="0" fontId="0" fillId="0" borderId="0" xfId="0" applyFill="1"/>
    <xf numFmtId="44" fontId="0" fillId="0" borderId="0" xfId="0" applyNumberFormat="1" applyFill="1"/>
    <xf numFmtId="0" fontId="0" fillId="0" borderId="0" xfId="0" applyAlignment="1">
      <alignment wrapText="1"/>
    </xf>
    <xf numFmtId="0" fontId="0" fillId="0" borderId="0" xfId="0" applyFill="1" applyAlignment="1">
      <alignment wrapText="1"/>
    </xf>
    <xf numFmtId="0" fontId="0" fillId="0" borderId="0" xfId="0"/>
    <xf numFmtId="0" fontId="0" fillId="0" borderId="0" xfId="0"/>
    <xf numFmtId="0" fontId="0" fillId="0" borderId="0" xfId="0"/>
    <xf numFmtId="0" fontId="4" fillId="0" borderId="0" xfId="0" applyFont="1" applyAlignment="1">
      <alignment wrapText="1"/>
    </xf>
    <xf numFmtId="0" fontId="0" fillId="0" borderId="0" xfId="0"/>
    <xf numFmtId="0" fontId="0" fillId="0" borderId="0" xfId="0"/>
    <xf numFmtId="14" fontId="0" fillId="0" borderId="0" xfId="0" applyNumberFormat="1" applyFill="1"/>
    <xf numFmtId="14" fontId="0" fillId="0" borderId="0" xfId="0" applyNumberFormat="1" applyFill="1" applyAlignment="1">
      <alignment horizontal="right"/>
    </xf>
    <xf numFmtId="0" fontId="5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5" fillId="0" borderId="0" xfId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F330F1C25581C83406258E6B0071E279/$File/HIPERVINCULO+8.pdf" TargetMode="External"/><Relationship Id="rId13" Type="http://schemas.openxmlformats.org/officeDocument/2006/relationships/hyperlink" Target="http://www.cegaipslp.org.mx/HV2026.nsf/nombre_de_la_vista/C1729AA1FAE23B7A06258E6B00723043/$File/HIPERVINCULO+13.pdf" TargetMode="External"/><Relationship Id="rId18" Type="http://schemas.openxmlformats.org/officeDocument/2006/relationships/hyperlink" Target="http://www.cegaipslp.org.mx/HV2026.nsf/nombre_de_la_vista/1E80D6EF5E4FE12706258E6B00727AA4/$File/HIPERVINCULO+18.pdf" TargetMode="External"/><Relationship Id="rId3" Type="http://schemas.openxmlformats.org/officeDocument/2006/relationships/hyperlink" Target="http://www.cegaipslp.org.mx/HV2026.nsf/nombre_de_la_vista/B7391BBA17B7573706258E6B007195D2/$File/HIPERVINCULO+1.pdf" TargetMode="External"/><Relationship Id="rId21" Type="http://schemas.openxmlformats.org/officeDocument/2006/relationships/hyperlink" Target="http://www.cegaipslp.org.mx/HV2026.nsf/nombre_de_la_vista/75B517B4E68870A006258E6B0072A79B/$File/HIPERVINCULO+21.pdf" TargetMode="External"/><Relationship Id="rId7" Type="http://schemas.openxmlformats.org/officeDocument/2006/relationships/hyperlink" Target="http://www.cegaipslp.org.mx/HV2026.nsf/nombre_de_la_vista/2090C9D210D51D6906258E6B0071CBD7/$File/HIPERVINCULO+7.pdf" TargetMode="External"/><Relationship Id="rId12" Type="http://schemas.openxmlformats.org/officeDocument/2006/relationships/hyperlink" Target="http://www.cegaipslp.org.mx/HV2026.nsf/nombre_de_la_vista/2070CD4D55A0902506258E6B00722517/$File/HIPERVINCULO+12.pdf" TargetMode="External"/><Relationship Id="rId17" Type="http://schemas.openxmlformats.org/officeDocument/2006/relationships/hyperlink" Target="http://www.cegaipslp.org.mx/HV2026.nsf/nombre_de_la_vista/44FC3A524B88B77206258E6B0072678A/$File/HIPERVINCULO+17.pdf" TargetMode="External"/><Relationship Id="rId2" Type="http://schemas.openxmlformats.org/officeDocument/2006/relationships/hyperlink" Target="http://www.cegaipslp.org.mx/HV2026.nsf/nombre_de_la_vista/C5D60016AC776F0B06258E6600643356/$File/HIPERVINCULO+3.pdf" TargetMode="External"/><Relationship Id="rId16" Type="http://schemas.openxmlformats.org/officeDocument/2006/relationships/hyperlink" Target="http://www.cegaipslp.org.mx/HV2026.nsf/nombre_de_la_vista/99F542D162B27EDE06258E6B00725C81/$File/HIPERVINCULO+16.pdf" TargetMode="External"/><Relationship Id="rId20" Type="http://schemas.openxmlformats.org/officeDocument/2006/relationships/hyperlink" Target="http://www.cegaipslp.org.mx/HV2026.nsf/nombre_de_la_vista/38F55575D99770B906258E6B00729C8F/$File/HIPERVINCULO+20.pdf" TargetMode="External"/><Relationship Id="rId1" Type="http://schemas.openxmlformats.org/officeDocument/2006/relationships/hyperlink" Target="http://www.cegaipslp.org.mx/HV2026.nsf/nombre_de_la_vista/23E22C2401D054D106258E6600641403/$File/HIPERVINCULO+2.pdf" TargetMode="External"/><Relationship Id="rId6" Type="http://schemas.openxmlformats.org/officeDocument/2006/relationships/hyperlink" Target="http://www.cegaipslp.org.mx/HV2026.nsf/nombre_de_la_vista/719B2569E510CB3106258E6B0071BF24/$File/HIPERVINCULO+6.pdf" TargetMode="External"/><Relationship Id="rId11" Type="http://schemas.openxmlformats.org/officeDocument/2006/relationships/hyperlink" Target="http://www.cegaipslp.org.mx/HV2026.nsf/nombre_de_la_vista/FBADBDD28147502306258E6B00721A3D/$File/HIPERVINCULO+11.pdf" TargetMode="External"/><Relationship Id="rId5" Type="http://schemas.openxmlformats.org/officeDocument/2006/relationships/hyperlink" Target="http://www.cegaipslp.org.mx/HV2026.nsf/nombre_de_la_vista/AF00F1701D4E1D2306258E6B0071B012/$File/HIPERVINCULO+5.pdf" TargetMode="External"/><Relationship Id="rId15" Type="http://schemas.openxmlformats.org/officeDocument/2006/relationships/hyperlink" Target="http://www.cegaipslp.org.mx/HV2026.nsf/nombre_de_la_vista/560603BA7C9F297006258E6B00725171/$File/HIPERVINCULO+15.pdf" TargetMode="External"/><Relationship Id="rId23" Type="http://schemas.openxmlformats.org/officeDocument/2006/relationships/printerSettings" Target="../printerSettings/printerSettings1.bin"/><Relationship Id="rId10" Type="http://schemas.openxmlformats.org/officeDocument/2006/relationships/hyperlink" Target="http://www.cegaipslp.org.mx/HV2026.nsf/nombre_de_la_vista/41DBC0EF9304152606258E6B00720F1B/$File/HIPERVINCULO+10.pdf" TargetMode="External"/><Relationship Id="rId19" Type="http://schemas.openxmlformats.org/officeDocument/2006/relationships/hyperlink" Target="http://www.cegaipslp.org.mx/HV2026.nsf/nombre_de_la_vista/2E9AEBB65896A7AA06258E6B00728C1A/$File/HIPERVINCULO+19.pdf" TargetMode="External"/><Relationship Id="rId4" Type="http://schemas.openxmlformats.org/officeDocument/2006/relationships/hyperlink" Target="http://www.cegaipslp.org.mx/HV2026.nsf/nombre_de_la_vista/955C73D33D18DF9706258E6B0071A3DF/$File/HIPERVINCULO+4.pdf" TargetMode="External"/><Relationship Id="rId9" Type="http://schemas.openxmlformats.org/officeDocument/2006/relationships/hyperlink" Target="http://www.cegaipslp.org.mx/HV2026.nsf/nombre_de_la_vista/892DD915FB998C2A06258E6B0071FF49/$File/HIPERVINCULO+9.pdf" TargetMode="External"/><Relationship Id="rId14" Type="http://schemas.openxmlformats.org/officeDocument/2006/relationships/hyperlink" Target="http://www.cegaipslp.org.mx/HV2026.nsf/nombre_de_la_vista/82DD3D8544B1AC4506258E6B00724100/$File/HIPERVINCULO+14.pdf" TargetMode="External"/><Relationship Id="rId22" Type="http://schemas.openxmlformats.org/officeDocument/2006/relationships/hyperlink" Target="http://www.cegaipslp.org.mx/HV2026.nsf/nombre_de_la_vista/857EE6CCEC94DDCA06258E6B0072B29F/$File/HIPERVINCULO+2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29"/>
  <sheetViews>
    <sheetView tabSelected="1" topLeftCell="X14" zoomScale="90" zoomScaleNormal="90" workbookViewId="0">
      <selection activeCell="AE33" sqref="AE33"/>
    </sheetView>
  </sheetViews>
  <sheetFormatPr baseColWidth="10" defaultColWidth="9.140625" defaultRowHeight="15" x14ac:dyDescent="0.25"/>
  <cols>
    <col min="1" max="1" width="8" bestFit="1" customWidth="1"/>
    <col min="2" max="2" width="30.5703125" style="3" customWidth="1"/>
    <col min="3" max="3" width="29.140625" style="3" customWidth="1"/>
    <col min="4" max="4" width="58.5703125" customWidth="1"/>
    <col min="5" max="5" width="16.5703125" customWidth="1"/>
    <col min="6" max="6" width="49.28515625" customWidth="1"/>
    <col min="7" max="7" width="38.85546875" customWidth="1"/>
    <col min="8" max="8" width="30" customWidth="1"/>
    <col min="9" max="9" width="15.85546875" style="15" customWidth="1"/>
    <col min="10" max="10" width="13.5703125" bestFit="1" customWidth="1"/>
    <col min="11" max="11" width="15.42578125" bestFit="1" customWidth="1"/>
    <col min="12" max="12" width="16.28515625" customWidth="1"/>
    <col min="13" max="13" width="14.42578125" customWidth="1"/>
    <col min="14" max="14" width="46" customWidth="1"/>
    <col min="15" max="15" width="20.5703125" bestFit="1" customWidth="1"/>
    <col min="16" max="16" width="17.42578125" customWidth="1"/>
    <col min="17" max="17" width="15.42578125" customWidth="1"/>
    <col min="18" max="18" width="16.28515625" customWidth="1"/>
    <col min="19" max="19" width="23.28515625" customWidth="1"/>
    <col min="20" max="20" width="19" customWidth="1"/>
    <col min="21" max="21" width="17" customWidth="1"/>
    <col min="22" max="22" width="25" customWidth="1"/>
    <col min="23" max="23" width="23.85546875" customWidth="1"/>
    <col min="24" max="24" width="51.28515625" customWidth="1"/>
    <col min="25" max="25" width="24.28515625" style="11" customWidth="1"/>
    <col min="26" max="26" width="21" style="3" customWidth="1"/>
    <col min="27" max="27" width="44.28515625" customWidth="1"/>
    <col min="28" max="28" width="21.5703125" style="4" customWidth="1"/>
    <col min="29" max="29" width="16" style="4" customWidth="1"/>
    <col min="30" max="30" width="19.42578125" style="3" customWidth="1"/>
    <col min="31" max="31" width="19" customWidth="1"/>
    <col min="32" max="32" width="44" customWidth="1"/>
    <col min="33" max="33" width="32.42578125" customWidth="1"/>
    <col min="34" max="34" width="5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26" t="s">
        <v>1</v>
      </c>
      <c r="B2" s="27"/>
      <c r="C2" s="27"/>
      <c r="D2" s="26" t="s">
        <v>2</v>
      </c>
      <c r="E2" s="27"/>
      <c r="F2" s="27"/>
      <c r="G2" s="26" t="s">
        <v>3</v>
      </c>
      <c r="H2" s="27"/>
      <c r="I2" s="27"/>
    </row>
    <row r="3" spans="1:36" x14ac:dyDescent="0.25">
      <c r="A3" s="28" t="s">
        <v>4</v>
      </c>
      <c r="B3" s="27"/>
      <c r="C3" s="27"/>
      <c r="D3" s="28" t="s">
        <v>5</v>
      </c>
      <c r="E3" s="27"/>
      <c r="F3" s="27"/>
      <c r="G3" s="28" t="s">
        <v>6</v>
      </c>
      <c r="H3" s="27"/>
      <c r="I3" s="27"/>
    </row>
    <row r="4" spans="1:36" hidden="1" x14ac:dyDescent="0.25">
      <c r="A4" t="s">
        <v>7</v>
      </c>
      <c r="B4" s="3" t="s">
        <v>8</v>
      </c>
      <c r="C4" s="3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s="15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s="11" t="s">
        <v>8</v>
      </c>
      <c r="Z4" s="3" t="s">
        <v>8</v>
      </c>
      <c r="AA4" t="s">
        <v>13</v>
      </c>
      <c r="AB4" s="4" t="s">
        <v>12</v>
      </c>
      <c r="AC4" s="4" t="s">
        <v>12</v>
      </c>
      <c r="AD4" s="3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s="3" t="s">
        <v>18</v>
      </c>
      <c r="C5" s="3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s="1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s="11" t="s">
        <v>41</v>
      </c>
      <c r="Z5" s="3" t="s">
        <v>42</v>
      </c>
      <c r="AA5" t="s">
        <v>43</v>
      </c>
      <c r="AB5" s="4" t="s">
        <v>44</v>
      </c>
      <c r="AC5" s="4" t="s">
        <v>45</v>
      </c>
      <c r="AD5" s="3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26" t="s">
        <v>53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</row>
    <row r="7" spans="1:36" ht="77.25" x14ac:dyDescent="0.25">
      <c r="A7" s="2" t="s">
        <v>54</v>
      </c>
      <c r="B7" s="8" t="s">
        <v>55</v>
      </c>
      <c r="C7" s="8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12" t="s">
        <v>78</v>
      </c>
      <c r="Z7" s="8" t="s">
        <v>79</v>
      </c>
      <c r="AA7" s="2" t="s">
        <v>80</v>
      </c>
      <c r="AB7" s="5" t="s">
        <v>81</v>
      </c>
      <c r="AC7" s="5" t="s">
        <v>82</v>
      </c>
      <c r="AD7" s="8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ht="30" x14ac:dyDescent="0.25">
      <c r="A8">
        <v>2026</v>
      </c>
      <c r="B8" s="3">
        <v>46054</v>
      </c>
      <c r="C8" s="3">
        <v>46081</v>
      </c>
      <c r="D8" t="s">
        <v>99</v>
      </c>
      <c r="E8">
        <v>9</v>
      </c>
      <c r="F8" t="s">
        <v>162</v>
      </c>
      <c r="G8" t="s">
        <v>162</v>
      </c>
      <c r="H8" s="18" t="s">
        <v>144</v>
      </c>
      <c r="I8" s="15" t="s">
        <v>163</v>
      </c>
      <c r="J8" t="s">
        <v>134</v>
      </c>
      <c r="K8" t="s">
        <v>164</v>
      </c>
      <c r="L8" t="s">
        <v>103</v>
      </c>
      <c r="M8" t="s">
        <v>104</v>
      </c>
      <c r="N8" s="15" t="s">
        <v>165</v>
      </c>
      <c r="O8" t="s">
        <v>106</v>
      </c>
      <c r="P8">
        <v>1</v>
      </c>
      <c r="R8" t="s">
        <v>117</v>
      </c>
      <c r="S8" t="s">
        <v>118</v>
      </c>
      <c r="T8" t="s">
        <v>119</v>
      </c>
      <c r="U8" t="s">
        <v>117</v>
      </c>
      <c r="V8" t="s">
        <v>118</v>
      </c>
      <c r="W8" t="s">
        <v>118</v>
      </c>
      <c r="X8" s="15" t="s">
        <v>165</v>
      </c>
      <c r="Y8" s="11">
        <v>45704</v>
      </c>
      <c r="Z8" s="3">
        <v>46069</v>
      </c>
      <c r="AA8" t="s">
        <v>90</v>
      </c>
      <c r="AB8" s="4">
        <f>599.75+296+500</f>
        <v>1395.75</v>
      </c>
      <c r="AD8" s="3">
        <v>46070</v>
      </c>
      <c r="AE8" s="25" t="s">
        <v>252</v>
      </c>
      <c r="AF8" s="18" t="s">
        <v>136</v>
      </c>
      <c r="AH8" t="s">
        <v>120</v>
      </c>
    </row>
    <row r="9" spans="1:36" ht="30" x14ac:dyDescent="0.25">
      <c r="A9">
        <v>2026</v>
      </c>
      <c r="B9" s="3">
        <v>46054</v>
      </c>
      <c r="C9" s="3">
        <v>46081</v>
      </c>
      <c r="D9" t="s">
        <v>99</v>
      </c>
      <c r="E9">
        <v>9</v>
      </c>
      <c r="F9" t="s">
        <v>168</v>
      </c>
      <c r="G9" t="s">
        <v>168</v>
      </c>
      <c r="H9" t="s">
        <v>167</v>
      </c>
      <c r="I9" s="15" t="s">
        <v>170</v>
      </c>
      <c r="J9" t="s">
        <v>134</v>
      </c>
      <c r="K9" t="s">
        <v>169</v>
      </c>
      <c r="L9" t="s">
        <v>103</v>
      </c>
      <c r="M9" t="s">
        <v>104</v>
      </c>
      <c r="N9" s="15" t="s">
        <v>171</v>
      </c>
      <c r="O9" t="s">
        <v>106</v>
      </c>
      <c r="P9">
        <v>0</v>
      </c>
      <c r="R9" t="s">
        <v>117</v>
      </c>
      <c r="S9" t="s">
        <v>172</v>
      </c>
      <c r="T9" t="s">
        <v>119</v>
      </c>
      <c r="U9" t="s">
        <v>117</v>
      </c>
      <c r="V9" s="18" t="s">
        <v>172</v>
      </c>
      <c r="W9" s="18" t="s">
        <v>172</v>
      </c>
      <c r="X9" s="15" t="s">
        <v>171</v>
      </c>
      <c r="Y9" s="11">
        <v>46065</v>
      </c>
      <c r="Z9" s="3">
        <v>46065</v>
      </c>
      <c r="AA9" s="18" t="s">
        <v>90</v>
      </c>
      <c r="AB9" s="4">
        <v>450</v>
      </c>
      <c r="AD9" s="3">
        <v>46066</v>
      </c>
      <c r="AE9" s="25" t="s">
        <v>250</v>
      </c>
      <c r="AF9" s="18" t="s">
        <v>136</v>
      </c>
      <c r="AH9" t="s">
        <v>120</v>
      </c>
    </row>
    <row r="10" spans="1:36" x14ac:dyDescent="0.25">
      <c r="A10">
        <v>2026</v>
      </c>
      <c r="B10" s="3">
        <v>46054</v>
      </c>
      <c r="C10" s="3">
        <v>46081</v>
      </c>
      <c r="D10" t="s">
        <v>99</v>
      </c>
      <c r="E10">
        <v>9</v>
      </c>
      <c r="F10" t="s">
        <v>174</v>
      </c>
      <c r="G10" t="s">
        <v>174</v>
      </c>
      <c r="H10" t="s">
        <v>178</v>
      </c>
      <c r="I10" s="15" t="s">
        <v>175</v>
      </c>
      <c r="J10" t="s">
        <v>176</v>
      </c>
      <c r="K10" t="s">
        <v>177</v>
      </c>
      <c r="L10" t="s">
        <v>102</v>
      </c>
      <c r="M10" t="s">
        <v>104</v>
      </c>
      <c r="N10" s="15" t="s">
        <v>179</v>
      </c>
      <c r="O10" t="s">
        <v>106</v>
      </c>
      <c r="P10">
        <v>1</v>
      </c>
      <c r="R10" t="s">
        <v>117</v>
      </c>
      <c r="S10" t="s">
        <v>124</v>
      </c>
      <c r="T10" t="s">
        <v>119</v>
      </c>
      <c r="U10" t="s">
        <v>117</v>
      </c>
      <c r="V10" t="s">
        <v>125</v>
      </c>
      <c r="W10" t="s">
        <v>124</v>
      </c>
      <c r="X10" s="15" t="s">
        <v>179</v>
      </c>
      <c r="Y10" s="11">
        <v>46063</v>
      </c>
      <c r="Z10" s="3">
        <v>46063</v>
      </c>
      <c r="AA10" s="18" t="s">
        <v>90</v>
      </c>
      <c r="AB10" s="4">
        <f>728+500</f>
        <v>1228</v>
      </c>
      <c r="AD10" s="3">
        <v>46064</v>
      </c>
      <c r="AE10" s="25" t="s">
        <v>251</v>
      </c>
      <c r="AF10" s="18" t="s">
        <v>136</v>
      </c>
      <c r="AH10" t="s">
        <v>120</v>
      </c>
    </row>
    <row r="11" spans="1:36" ht="45" x14ac:dyDescent="0.25">
      <c r="A11">
        <v>2026</v>
      </c>
      <c r="B11" s="3">
        <v>46054</v>
      </c>
      <c r="C11" s="3">
        <v>46081</v>
      </c>
      <c r="D11" t="s">
        <v>99</v>
      </c>
      <c r="E11">
        <v>9</v>
      </c>
      <c r="F11" t="s">
        <v>182</v>
      </c>
      <c r="G11" t="s">
        <v>182</v>
      </c>
      <c r="H11" t="s">
        <v>181</v>
      </c>
      <c r="I11" s="15" t="s">
        <v>183</v>
      </c>
      <c r="J11" t="s">
        <v>177</v>
      </c>
      <c r="K11" t="s">
        <v>184</v>
      </c>
      <c r="L11" t="s">
        <v>102</v>
      </c>
      <c r="M11" t="s">
        <v>104</v>
      </c>
      <c r="N11" s="15" t="s">
        <v>185</v>
      </c>
      <c r="O11" t="s">
        <v>106</v>
      </c>
      <c r="P11">
        <v>0</v>
      </c>
      <c r="R11" s="19" t="s">
        <v>117</v>
      </c>
      <c r="S11" s="19" t="s">
        <v>118</v>
      </c>
      <c r="T11" s="19" t="s">
        <v>119</v>
      </c>
      <c r="U11" s="19" t="s">
        <v>117</v>
      </c>
      <c r="V11" s="19" t="s">
        <v>118</v>
      </c>
      <c r="W11" s="19" t="s">
        <v>118</v>
      </c>
      <c r="X11" s="15" t="s">
        <v>185</v>
      </c>
      <c r="Y11" s="11">
        <v>46052</v>
      </c>
      <c r="Z11" s="3">
        <v>46052</v>
      </c>
      <c r="AA11" s="19" t="s">
        <v>90</v>
      </c>
      <c r="AB11" s="4">
        <f>650+700+61+84</f>
        <v>1495</v>
      </c>
      <c r="AD11" s="3">
        <v>46055</v>
      </c>
      <c r="AE11" s="25" t="s">
        <v>253</v>
      </c>
      <c r="AF11" s="19" t="s">
        <v>136</v>
      </c>
      <c r="AH11" t="s">
        <v>120</v>
      </c>
    </row>
    <row r="12" spans="1:36" ht="45" x14ac:dyDescent="0.25">
      <c r="A12">
        <v>2026</v>
      </c>
      <c r="B12" s="3">
        <v>46054</v>
      </c>
      <c r="C12" s="3">
        <v>46081</v>
      </c>
      <c r="D12" t="s">
        <v>95</v>
      </c>
      <c r="E12">
        <v>5</v>
      </c>
      <c r="F12" t="s">
        <v>122</v>
      </c>
      <c r="G12" t="s">
        <v>122</v>
      </c>
      <c r="H12" t="s">
        <v>127</v>
      </c>
      <c r="I12" s="15" t="s">
        <v>187</v>
      </c>
      <c r="J12" t="s">
        <v>188</v>
      </c>
      <c r="K12" t="s">
        <v>189</v>
      </c>
      <c r="L12" t="s">
        <v>102</v>
      </c>
      <c r="M12" t="s">
        <v>104</v>
      </c>
      <c r="N12" s="15" t="s">
        <v>190</v>
      </c>
      <c r="O12" t="s">
        <v>106</v>
      </c>
      <c r="P12">
        <v>0</v>
      </c>
      <c r="R12" t="s">
        <v>117</v>
      </c>
      <c r="S12" t="s">
        <v>118</v>
      </c>
      <c r="T12" t="s">
        <v>119</v>
      </c>
      <c r="U12" t="s">
        <v>117</v>
      </c>
      <c r="V12" t="s">
        <v>118</v>
      </c>
      <c r="W12" t="s">
        <v>118</v>
      </c>
      <c r="X12" s="15" t="s">
        <v>190</v>
      </c>
      <c r="Y12" s="11">
        <v>46058</v>
      </c>
      <c r="Z12" s="3">
        <v>46058</v>
      </c>
      <c r="AA12" s="19" t="s">
        <v>90</v>
      </c>
      <c r="AB12" s="4">
        <f>61+87+586+77+118</f>
        <v>929</v>
      </c>
      <c r="AD12" s="3">
        <v>46059</v>
      </c>
      <c r="AE12" s="25" t="s">
        <v>254</v>
      </c>
      <c r="AF12" s="19" t="s">
        <v>136</v>
      </c>
      <c r="AH12" t="s">
        <v>120</v>
      </c>
    </row>
    <row r="13" spans="1:36" ht="60" x14ac:dyDescent="0.25">
      <c r="A13">
        <v>2026</v>
      </c>
      <c r="B13" s="3">
        <v>46054</v>
      </c>
      <c r="C13" s="3">
        <v>46081</v>
      </c>
      <c r="D13" s="19" t="s">
        <v>95</v>
      </c>
      <c r="E13" s="19">
        <v>5</v>
      </c>
      <c r="F13" s="19" t="s">
        <v>122</v>
      </c>
      <c r="G13" s="19" t="s">
        <v>122</v>
      </c>
      <c r="H13" s="19" t="s">
        <v>127</v>
      </c>
      <c r="I13" s="15" t="s">
        <v>128</v>
      </c>
      <c r="J13" t="s">
        <v>129</v>
      </c>
      <c r="K13" t="s">
        <v>130</v>
      </c>
      <c r="L13" t="s">
        <v>102</v>
      </c>
      <c r="M13" t="s">
        <v>104</v>
      </c>
      <c r="N13" s="15" t="s">
        <v>192</v>
      </c>
      <c r="O13" t="s">
        <v>106</v>
      </c>
      <c r="P13">
        <v>0</v>
      </c>
      <c r="R13" s="19" t="s">
        <v>117</v>
      </c>
      <c r="S13" s="19" t="s">
        <v>118</v>
      </c>
      <c r="T13" s="19" t="s">
        <v>119</v>
      </c>
      <c r="U13" s="19" t="s">
        <v>117</v>
      </c>
      <c r="V13" s="19" t="s">
        <v>118</v>
      </c>
      <c r="W13" s="19" t="s">
        <v>118</v>
      </c>
      <c r="X13" s="15" t="s">
        <v>192</v>
      </c>
      <c r="Y13" s="11">
        <v>46081</v>
      </c>
      <c r="Z13" s="3">
        <v>46081</v>
      </c>
      <c r="AA13" s="19" t="s">
        <v>90</v>
      </c>
      <c r="AB13" s="4">
        <f>168+122+538</f>
        <v>828</v>
      </c>
      <c r="AD13" s="3">
        <v>46055</v>
      </c>
      <c r="AE13" s="25" t="s">
        <v>255</v>
      </c>
      <c r="AF13" s="19" t="s">
        <v>136</v>
      </c>
      <c r="AH13" t="s">
        <v>120</v>
      </c>
    </row>
    <row r="14" spans="1:36" ht="30" x14ac:dyDescent="0.25">
      <c r="A14">
        <v>2026</v>
      </c>
      <c r="B14" s="3">
        <v>46054</v>
      </c>
      <c r="C14" s="3">
        <v>46081</v>
      </c>
      <c r="D14" t="s">
        <v>99</v>
      </c>
      <c r="E14">
        <v>9</v>
      </c>
      <c r="F14" t="s">
        <v>139</v>
      </c>
      <c r="G14" t="s">
        <v>139</v>
      </c>
      <c r="H14" t="s">
        <v>140</v>
      </c>
      <c r="I14" s="20" t="s">
        <v>141</v>
      </c>
      <c r="J14" t="s">
        <v>142</v>
      </c>
      <c r="K14" t="s">
        <v>143</v>
      </c>
      <c r="L14" t="s">
        <v>102</v>
      </c>
      <c r="M14" t="s">
        <v>104</v>
      </c>
      <c r="N14" s="15" t="s">
        <v>194</v>
      </c>
      <c r="O14" t="s">
        <v>106</v>
      </c>
      <c r="P14">
        <v>1</v>
      </c>
      <c r="R14" s="19" t="s">
        <v>117</v>
      </c>
      <c r="S14" s="19" t="s">
        <v>118</v>
      </c>
      <c r="T14" s="19" t="s">
        <v>119</v>
      </c>
      <c r="U14" s="19" t="s">
        <v>117</v>
      </c>
      <c r="V14" s="19" t="s">
        <v>118</v>
      </c>
      <c r="W14" s="19" t="s">
        <v>118</v>
      </c>
      <c r="X14" t="s">
        <v>194</v>
      </c>
      <c r="Y14" s="11">
        <v>46052</v>
      </c>
      <c r="Z14" s="3">
        <v>46054</v>
      </c>
      <c r="AA14" s="19" t="s">
        <v>90</v>
      </c>
      <c r="AB14" s="4">
        <f>737</f>
        <v>737</v>
      </c>
      <c r="AD14" s="3">
        <v>46055</v>
      </c>
      <c r="AE14" s="25" t="s">
        <v>256</v>
      </c>
      <c r="AF14" s="19" t="s">
        <v>136</v>
      </c>
      <c r="AH14" t="s">
        <v>120</v>
      </c>
    </row>
    <row r="15" spans="1:36" ht="30" x14ac:dyDescent="0.25">
      <c r="A15">
        <v>2026</v>
      </c>
      <c r="B15" s="3">
        <v>46054</v>
      </c>
      <c r="C15" s="3">
        <v>46081</v>
      </c>
      <c r="D15" t="s">
        <v>99</v>
      </c>
      <c r="E15">
        <v>9</v>
      </c>
      <c r="F15" t="s">
        <v>139</v>
      </c>
      <c r="G15" t="s">
        <v>139</v>
      </c>
      <c r="H15" t="s">
        <v>140</v>
      </c>
      <c r="I15" s="15" t="s">
        <v>141</v>
      </c>
      <c r="J15" t="s">
        <v>142</v>
      </c>
      <c r="K15" t="s">
        <v>143</v>
      </c>
      <c r="L15" t="s">
        <v>102</v>
      </c>
      <c r="M15" t="s">
        <v>104</v>
      </c>
      <c r="N15" s="15" t="s">
        <v>194</v>
      </c>
      <c r="O15" t="s">
        <v>106</v>
      </c>
      <c r="P15">
        <v>1</v>
      </c>
      <c r="R15" s="19" t="s">
        <v>117</v>
      </c>
      <c r="S15" s="19" t="s">
        <v>118</v>
      </c>
      <c r="T15" s="19" t="s">
        <v>119</v>
      </c>
      <c r="U15" s="19" t="s">
        <v>117</v>
      </c>
      <c r="V15" s="19" t="s">
        <v>118</v>
      </c>
      <c r="W15" s="19" t="s">
        <v>118</v>
      </c>
      <c r="X15" s="19" t="s">
        <v>194</v>
      </c>
      <c r="Y15" s="11">
        <v>46052</v>
      </c>
      <c r="Z15" s="3">
        <v>46054</v>
      </c>
      <c r="AA15" t="s">
        <v>90</v>
      </c>
      <c r="AB15" s="4">
        <f>211+183+63+910.54+134+38.99+903.64+123+151+204.1+179+500-500</f>
        <v>3101.27</v>
      </c>
      <c r="AD15" s="3">
        <v>46055</v>
      </c>
      <c r="AE15" s="25" t="s">
        <v>257</v>
      </c>
      <c r="AF15" s="19" t="s">
        <v>136</v>
      </c>
      <c r="AH15" s="19" t="s">
        <v>120</v>
      </c>
    </row>
    <row r="16" spans="1:36" s="13" customFormat="1" ht="30" x14ac:dyDescent="0.25">
      <c r="A16" s="13">
        <v>2026</v>
      </c>
      <c r="B16" s="23">
        <v>46054</v>
      </c>
      <c r="C16" s="23">
        <v>46081</v>
      </c>
      <c r="D16" s="13" t="s">
        <v>96</v>
      </c>
      <c r="E16" s="13">
        <v>6</v>
      </c>
      <c r="F16" s="13" t="s">
        <v>230</v>
      </c>
      <c r="G16" s="13" t="s">
        <v>230</v>
      </c>
      <c r="H16" s="13" t="s">
        <v>231</v>
      </c>
      <c r="I16" s="16" t="s">
        <v>232</v>
      </c>
      <c r="J16" s="13" t="s">
        <v>233</v>
      </c>
      <c r="K16" s="13" t="s">
        <v>234</v>
      </c>
      <c r="L16" s="13" t="s">
        <v>102</v>
      </c>
      <c r="M16" s="13" t="s">
        <v>105</v>
      </c>
      <c r="N16" s="16" t="s">
        <v>235</v>
      </c>
      <c r="O16" s="13" t="s">
        <v>106</v>
      </c>
      <c r="P16" s="13">
        <v>1</v>
      </c>
      <c r="R16" s="22" t="s">
        <v>117</v>
      </c>
      <c r="S16" s="22" t="s">
        <v>118</v>
      </c>
      <c r="T16" s="22" t="s">
        <v>119</v>
      </c>
      <c r="U16" s="22" t="s">
        <v>117</v>
      </c>
      <c r="V16" s="22" t="s">
        <v>118</v>
      </c>
      <c r="W16" s="22" t="s">
        <v>118</v>
      </c>
      <c r="X16" s="16" t="s">
        <v>235</v>
      </c>
      <c r="Y16" s="24">
        <v>46058</v>
      </c>
      <c r="Z16" s="23">
        <v>46058</v>
      </c>
      <c r="AA16" s="22" t="s">
        <v>90</v>
      </c>
      <c r="AB16" s="14">
        <f>300+500+700</f>
        <v>1500</v>
      </c>
      <c r="AC16" s="14"/>
      <c r="AD16" s="23">
        <v>46059</v>
      </c>
      <c r="AE16" s="29" t="s">
        <v>258</v>
      </c>
      <c r="AF16" s="13" t="s">
        <v>136</v>
      </c>
      <c r="AH16" s="13" t="s">
        <v>120</v>
      </c>
    </row>
    <row r="17" spans="1:34" ht="60" x14ac:dyDescent="0.25">
      <c r="A17">
        <v>2026</v>
      </c>
      <c r="B17" s="3">
        <v>46054</v>
      </c>
      <c r="C17" s="3">
        <v>46081</v>
      </c>
      <c r="D17" t="s">
        <v>99</v>
      </c>
      <c r="E17">
        <v>9</v>
      </c>
      <c r="F17" t="s">
        <v>145</v>
      </c>
      <c r="G17" t="s">
        <v>145</v>
      </c>
      <c r="H17" t="s">
        <v>146</v>
      </c>
      <c r="I17" s="15" t="s">
        <v>147</v>
      </c>
      <c r="J17" t="s">
        <v>137</v>
      </c>
      <c r="K17" t="s">
        <v>148</v>
      </c>
      <c r="L17" t="s">
        <v>102</v>
      </c>
      <c r="M17" t="s">
        <v>104</v>
      </c>
      <c r="N17" s="15" t="s">
        <v>198</v>
      </c>
      <c r="O17" t="s">
        <v>106</v>
      </c>
      <c r="P17">
        <v>0</v>
      </c>
      <c r="R17" t="s">
        <v>117</v>
      </c>
      <c r="S17" t="s">
        <v>124</v>
      </c>
      <c r="T17" t="s">
        <v>119</v>
      </c>
      <c r="U17" t="s">
        <v>117</v>
      </c>
      <c r="V17" t="s">
        <v>125</v>
      </c>
      <c r="W17" t="s">
        <v>124</v>
      </c>
      <c r="X17" s="15" t="s">
        <v>198</v>
      </c>
      <c r="Y17" s="11">
        <v>46059</v>
      </c>
      <c r="Z17" s="3">
        <v>46059</v>
      </c>
      <c r="AA17" s="21" t="s">
        <v>90</v>
      </c>
      <c r="AB17" s="4">
        <v>600</v>
      </c>
      <c r="AD17" s="3">
        <v>46062</v>
      </c>
      <c r="AE17" s="25" t="s">
        <v>259</v>
      </c>
      <c r="AF17" t="s">
        <v>136</v>
      </c>
      <c r="AH17" t="s">
        <v>120</v>
      </c>
    </row>
    <row r="18" spans="1:34" x14ac:dyDescent="0.25">
      <c r="A18">
        <v>2026</v>
      </c>
      <c r="B18" s="3">
        <v>46054</v>
      </c>
      <c r="C18" s="3">
        <v>46081</v>
      </c>
      <c r="D18" t="s">
        <v>95</v>
      </c>
      <c r="E18">
        <v>5</v>
      </c>
      <c r="F18" t="s">
        <v>122</v>
      </c>
      <c r="G18" t="s">
        <v>122</v>
      </c>
      <c r="H18" t="s">
        <v>127</v>
      </c>
      <c r="I18" s="15" t="s">
        <v>200</v>
      </c>
      <c r="J18" t="s">
        <v>129</v>
      </c>
      <c r="K18" t="s">
        <v>169</v>
      </c>
      <c r="L18" t="s">
        <v>102</v>
      </c>
      <c r="M18" t="s">
        <v>104</v>
      </c>
      <c r="N18" s="15" t="s">
        <v>201</v>
      </c>
      <c r="O18" t="s">
        <v>106</v>
      </c>
      <c r="P18">
        <v>1</v>
      </c>
      <c r="R18" t="s">
        <v>117</v>
      </c>
      <c r="S18" t="s">
        <v>118</v>
      </c>
      <c r="T18" t="s">
        <v>119</v>
      </c>
      <c r="U18" t="s">
        <v>117</v>
      </c>
      <c r="V18" t="s">
        <v>118</v>
      </c>
      <c r="W18" t="s">
        <v>118</v>
      </c>
      <c r="X18" t="s">
        <v>201</v>
      </c>
      <c r="Y18" s="11">
        <v>46055</v>
      </c>
      <c r="Z18" s="3">
        <v>46055</v>
      </c>
      <c r="AA18" t="s">
        <v>90</v>
      </c>
      <c r="AB18" s="4">
        <v>779</v>
      </c>
      <c r="AD18" s="3">
        <v>46056</v>
      </c>
      <c r="AE18" s="25" t="s">
        <v>260</v>
      </c>
      <c r="AF18" t="s">
        <v>136</v>
      </c>
      <c r="AH18" t="s">
        <v>120</v>
      </c>
    </row>
    <row r="19" spans="1:34" ht="30" x14ac:dyDescent="0.25">
      <c r="A19">
        <v>2026</v>
      </c>
      <c r="B19" s="3">
        <v>46054</v>
      </c>
      <c r="C19" s="3">
        <v>46081</v>
      </c>
      <c r="D19" t="s">
        <v>95</v>
      </c>
      <c r="E19">
        <v>5</v>
      </c>
      <c r="F19" t="s">
        <v>202</v>
      </c>
      <c r="G19" s="21" t="s">
        <v>202</v>
      </c>
      <c r="H19" s="15" t="s">
        <v>203</v>
      </c>
      <c r="I19" s="15" t="s">
        <v>204</v>
      </c>
      <c r="J19" t="s">
        <v>138</v>
      </c>
      <c r="K19" t="s">
        <v>205</v>
      </c>
      <c r="L19" t="s">
        <v>102</v>
      </c>
      <c r="M19" t="s">
        <v>104</v>
      </c>
      <c r="N19" s="15" t="s">
        <v>206</v>
      </c>
      <c r="O19" t="s">
        <v>106</v>
      </c>
      <c r="P19">
        <v>1</v>
      </c>
      <c r="R19" s="21" t="s">
        <v>117</v>
      </c>
      <c r="S19" s="21" t="s">
        <v>118</v>
      </c>
      <c r="T19" s="21" t="s">
        <v>119</v>
      </c>
      <c r="U19" s="21" t="s">
        <v>117</v>
      </c>
      <c r="V19" s="21" t="s">
        <v>118</v>
      </c>
      <c r="W19" s="21" t="s">
        <v>118</v>
      </c>
      <c r="X19" t="s">
        <v>206</v>
      </c>
      <c r="Y19" s="11">
        <v>46045</v>
      </c>
      <c r="Z19" s="3">
        <v>46045</v>
      </c>
      <c r="AA19" t="s">
        <v>90</v>
      </c>
      <c r="AB19" s="4">
        <v>1975</v>
      </c>
      <c r="AD19" s="3">
        <v>46055</v>
      </c>
      <c r="AE19" s="25" t="s">
        <v>261</v>
      </c>
      <c r="AF19" t="s">
        <v>136</v>
      </c>
      <c r="AH19" t="s">
        <v>120</v>
      </c>
    </row>
    <row r="20" spans="1:34" ht="45" x14ac:dyDescent="0.25">
      <c r="A20">
        <v>2026</v>
      </c>
      <c r="B20" s="3">
        <v>46054</v>
      </c>
      <c r="C20" s="3">
        <v>46081</v>
      </c>
      <c r="D20" t="s">
        <v>96</v>
      </c>
      <c r="E20">
        <v>6</v>
      </c>
      <c r="F20" t="s">
        <v>149</v>
      </c>
      <c r="G20" t="s">
        <v>149</v>
      </c>
      <c r="H20" t="s">
        <v>208</v>
      </c>
      <c r="I20" s="15" t="s">
        <v>209</v>
      </c>
      <c r="J20" t="s">
        <v>123</v>
      </c>
      <c r="K20" t="s">
        <v>150</v>
      </c>
      <c r="L20" t="s">
        <v>102</v>
      </c>
      <c r="M20" t="s">
        <v>104</v>
      </c>
      <c r="N20" s="15" t="s">
        <v>210</v>
      </c>
      <c r="O20" t="s">
        <v>106</v>
      </c>
      <c r="P20">
        <v>0</v>
      </c>
      <c r="R20" s="21" t="s">
        <v>117</v>
      </c>
      <c r="S20" s="21" t="s">
        <v>118</v>
      </c>
      <c r="T20" s="21" t="s">
        <v>119</v>
      </c>
      <c r="U20" s="21" t="s">
        <v>117</v>
      </c>
      <c r="V20" s="21" t="s">
        <v>118</v>
      </c>
      <c r="W20" s="21" t="s">
        <v>118</v>
      </c>
      <c r="X20" s="15" t="s">
        <v>210</v>
      </c>
      <c r="Y20" s="11">
        <v>46055</v>
      </c>
      <c r="Z20" s="3">
        <v>46055</v>
      </c>
      <c r="AA20" t="s">
        <v>90</v>
      </c>
      <c r="AB20" s="4">
        <f>61+61+84+84+750</f>
        <v>1040</v>
      </c>
      <c r="AD20" s="3">
        <v>46056</v>
      </c>
      <c r="AE20" s="25" t="s">
        <v>262</v>
      </c>
      <c r="AF20" t="s">
        <v>136</v>
      </c>
      <c r="AH20" t="s">
        <v>120</v>
      </c>
    </row>
    <row r="21" spans="1:34" x14ac:dyDescent="0.25">
      <c r="A21">
        <v>2026</v>
      </c>
      <c r="B21" s="3">
        <v>46054</v>
      </c>
      <c r="C21" s="3">
        <v>46081</v>
      </c>
      <c r="D21" t="s">
        <v>95</v>
      </c>
      <c r="E21">
        <v>5</v>
      </c>
      <c r="F21" t="s">
        <v>122</v>
      </c>
      <c r="G21" t="s">
        <v>122</v>
      </c>
      <c r="H21" t="s">
        <v>127</v>
      </c>
      <c r="I21" s="15" t="s">
        <v>128</v>
      </c>
      <c r="J21" t="s">
        <v>129</v>
      </c>
      <c r="K21" t="s">
        <v>130</v>
      </c>
      <c r="L21" t="s">
        <v>102</v>
      </c>
      <c r="M21" t="s">
        <v>104</v>
      </c>
      <c r="N21" s="15" t="s">
        <v>212</v>
      </c>
      <c r="O21" t="s">
        <v>106</v>
      </c>
      <c r="P21">
        <v>0</v>
      </c>
      <c r="R21" t="s">
        <v>117</v>
      </c>
      <c r="S21" t="s">
        <v>213</v>
      </c>
      <c r="T21" t="s">
        <v>119</v>
      </c>
      <c r="U21" t="s">
        <v>117</v>
      </c>
      <c r="V21" s="21" t="s">
        <v>213</v>
      </c>
      <c r="W21" s="21" t="s">
        <v>213</v>
      </c>
      <c r="X21" s="15" t="s">
        <v>212</v>
      </c>
      <c r="Y21" s="11">
        <v>46055</v>
      </c>
      <c r="Z21" s="3">
        <v>46055</v>
      </c>
      <c r="AA21" t="s">
        <v>90</v>
      </c>
      <c r="AB21" s="4">
        <v>215</v>
      </c>
      <c r="AD21" s="3">
        <v>46056</v>
      </c>
      <c r="AE21" s="25" t="s">
        <v>263</v>
      </c>
      <c r="AF21" t="s">
        <v>136</v>
      </c>
      <c r="AH21" t="s">
        <v>120</v>
      </c>
    </row>
    <row r="22" spans="1:34" x14ac:dyDescent="0.25">
      <c r="A22">
        <v>2026</v>
      </c>
      <c r="B22" s="3">
        <v>46054</v>
      </c>
      <c r="C22" s="3">
        <v>46081</v>
      </c>
      <c r="D22" t="s">
        <v>96</v>
      </c>
      <c r="E22">
        <v>6</v>
      </c>
      <c r="F22" t="s">
        <v>149</v>
      </c>
      <c r="G22" t="s">
        <v>149</v>
      </c>
      <c r="H22" t="s">
        <v>208</v>
      </c>
      <c r="I22" s="15" t="s">
        <v>209</v>
      </c>
      <c r="J22" t="s">
        <v>123</v>
      </c>
      <c r="K22" t="s">
        <v>150</v>
      </c>
      <c r="L22" t="s">
        <v>102</v>
      </c>
      <c r="M22" t="s">
        <v>104</v>
      </c>
      <c r="N22" s="15" t="s">
        <v>215</v>
      </c>
      <c r="O22" t="s">
        <v>106</v>
      </c>
      <c r="P22">
        <v>0</v>
      </c>
      <c r="R22" t="s">
        <v>117</v>
      </c>
      <c r="S22" t="s">
        <v>124</v>
      </c>
      <c r="T22" t="s">
        <v>119</v>
      </c>
      <c r="U22" t="s">
        <v>117</v>
      </c>
      <c r="V22" t="s">
        <v>125</v>
      </c>
      <c r="W22" t="s">
        <v>124</v>
      </c>
      <c r="X22" t="s">
        <v>215</v>
      </c>
      <c r="Y22" s="11">
        <v>46052</v>
      </c>
      <c r="Z22" s="3">
        <v>46052</v>
      </c>
      <c r="AA22" t="s">
        <v>90</v>
      </c>
      <c r="AB22" s="4">
        <f>657.5+500</f>
        <v>1157.5</v>
      </c>
      <c r="AD22" s="3">
        <v>46055</v>
      </c>
      <c r="AE22" s="25" t="s">
        <v>264</v>
      </c>
      <c r="AF22" t="s">
        <v>136</v>
      </c>
      <c r="AH22" t="s">
        <v>120</v>
      </c>
    </row>
    <row r="23" spans="1:34" ht="30" x14ac:dyDescent="0.25">
      <c r="A23">
        <v>2026</v>
      </c>
      <c r="B23" s="3">
        <v>46054</v>
      </c>
      <c r="C23" s="3">
        <v>46081</v>
      </c>
      <c r="D23" t="s">
        <v>96</v>
      </c>
      <c r="E23">
        <v>6</v>
      </c>
      <c r="F23" t="s">
        <v>149</v>
      </c>
      <c r="G23" t="s">
        <v>149</v>
      </c>
      <c r="H23" t="s">
        <v>208</v>
      </c>
      <c r="I23" s="15" t="s">
        <v>209</v>
      </c>
      <c r="J23" t="s">
        <v>123</v>
      </c>
      <c r="K23" t="s">
        <v>150</v>
      </c>
      <c r="L23" t="s">
        <v>102</v>
      </c>
      <c r="M23" t="s">
        <v>104</v>
      </c>
      <c r="N23" s="15" t="s">
        <v>217</v>
      </c>
      <c r="O23" t="s">
        <v>106</v>
      </c>
      <c r="P23">
        <v>0</v>
      </c>
      <c r="R23" s="21" t="s">
        <v>117</v>
      </c>
      <c r="S23" s="21" t="s">
        <v>124</v>
      </c>
      <c r="T23" s="21" t="s">
        <v>119</v>
      </c>
      <c r="U23" s="21" t="s">
        <v>117</v>
      </c>
      <c r="V23" s="21" t="s">
        <v>125</v>
      </c>
      <c r="W23" s="21" t="s">
        <v>124</v>
      </c>
      <c r="X23" s="15" t="s">
        <v>217</v>
      </c>
      <c r="Y23" s="11">
        <v>46056</v>
      </c>
      <c r="Z23" s="3">
        <v>46056</v>
      </c>
      <c r="AA23" t="s">
        <v>90</v>
      </c>
      <c r="AB23" s="4">
        <f>657.5+500</f>
        <v>1157.5</v>
      </c>
      <c r="AD23" s="3">
        <v>46057</v>
      </c>
      <c r="AE23" s="25" t="s">
        <v>265</v>
      </c>
      <c r="AF23" t="s">
        <v>136</v>
      </c>
      <c r="AH23" t="s">
        <v>120</v>
      </c>
    </row>
    <row r="24" spans="1:34" ht="30" x14ac:dyDescent="0.25">
      <c r="A24">
        <v>2026</v>
      </c>
      <c r="B24" s="3">
        <v>46054</v>
      </c>
      <c r="C24" s="3">
        <v>46081</v>
      </c>
      <c r="D24" t="s">
        <v>95</v>
      </c>
      <c r="E24">
        <v>5</v>
      </c>
      <c r="F24" t="s">
        <v>219</v>
      </c>
      <c r="G24" s="21" t="s">
        <v>219</v>
      </c>
      <c r="H24" s="15" t="s">
        <v>203</v>
      </c>
      <c r="I24" s="15" t="s">
        <v>220</v>
      </c>
      <c r="J24" t="s">
        <v>169</v>
      </c>
      <c r="K24" t="s">
        <v>221</v>
      </c>
      <c r="L24" t="s">
        <v>102</v>
      </c>
      <c r="M24" t="s">
        <v>104</v>
      </c>
      <c r="N24" s="15" t="s">
        <v>222</v>
      </c>
      <c r="O24" t="s">
        <v>106</v>
      </c>
      <c r="P24">
        <v>0</v>
      </c>
      <c r="R24" t="s">
        <v>117</v>
      </c>
      <c r="S24" t="s">
        <v>118</v>
      </c>
      <c r="T24" t="s">
        <v>119</v>
      </c>
      <c r="U24" t="s">
        <v>117</v>
      </c>
      <c r="V24" t="s">
        <v>118</v>
      </c>
      <c r="W24" t="s">
        <v>118</v>
      </c>
      <c r="X24" t="s">
        <v>222</v>
      </c>
      <c r="Y24" s="11">
        <v>46051</v>
      </c>
      <c r="Z24" s="3">
        <v>46051</v>
      </c>
      <c r="AA24" t="s">
        <v>90</v>
      </c>
      <c r="AB24" s="4">
        <f>450+470</f>
        <v>920</v>
      </c>
      <c r="AD24" s="3">
        <v>46055</v>
      </c>
      <c r="AE24" s="25" t="s">
        <v>266</v>
      </c>
      <c r="AF24" t="s">
        <v>136</v>
      </c>
      <c r="AH24" t="s">
        <v>120</v>
      </c>
    </row>
    <row r="25" spans="1:34" ht="30" x14ac:dyDescent="0.25">
      <c r="A25">
        <v>2026</v>
      </c>
      <c r="B25" s="3">
        <v>46054</v>
      </c>
      <c r="C25" s="3">
        <v>46081</v>
      </c>
      <c r="D25" t="s">
        <v>95</v>
      </c>
      <c r="E25">
        <v>5</v>
      </c>
      <c r="F25" t="s">
        <v>122</v>
      </c>
      <c r="G25" t="s">
        <v>122</v>
      </c>
      <c r="H25" t="s">
        <v>127</v>
      </c>
      <c r="I25" s="15" t="s">
        <v>223</v>
      </c>
      <c r="J25" t="s">
        <v>169</v>
      </c>
      <c r="L25" t="s">
        <v>102</v>
      </c>
      <c r="M25" t="s">
        <v>104</v>
      </c>
      <c r="N25" s="15" t="s">
        <v>224</v>
      </c>
      <c r="O25" t="s">
        <v>106</v>
      </c>
      <c r="P25">
        <v>0</v>
      </c>
      <c r="R25" s="22" t="s">
        <v>117</v>
      </c>
      <c r="S25" s="22" t="s">
        <v>118</v>
      </c>
      <c r="T25" s="22" t="s">
        <v>119</v>
      </c>
      <c r="U25" s="22" t="s">
        <v>117</v>
      </c>
      <c r="V25" s="22" t="s">
        <v>118</v>
      </c>
      <c r="W25" s="22" t="s">
        <v>118</v>
      </c>
      <c r="X25" s="15" t="s">
        <v>224</v>
      </c>
      <c r="Y25" s="11">
        <v>46051</v>
      </c>
      <c r="Z25" s="3">
        <v>46051</v>
      </c>
      <c r="AA25" t="s">
        <v>90</v>
      </c>
      <c r="AB25" s="4">
        <f>579+104+168+122+262.9</f>
        <v>1235.9000000000001</v>
      </c>
      <c r="AD25" s="3">
        <v>46055</v>
      </c>
      <c r="AE25" s="25" t="s">
        <v>267</v>
      </c>
      <c r="AF25" t="s">
        <v>136</v>
      </c>
      <c r="AH25" t="s">
        <v>120</v>
      </c>
    </row>
    <row r="26" spans="1:34" ht="45" x14ac:dyDescent="0.25">
      <c r="A26">
        <v>2026</v>
      </c>
      <c r="B26" s="3">
        <v>46054</v>
      </c>
      <c r="C26" s="3">
        <v>46081</v>
      </c>
      <c r="D26" t="s">
        <v>99</v>
      </c>
      <c r="E26">
        <v>9</v>
      </c>
      <c r="F26" t="s">
        <v>162</v>
      </c>
      <c r="G26" t="s">
        <v>162</v>
      </c>
      <c r="H26" t="s">
        <v>144</v>
      </c>
      <c r="I26" s="15" t="s">
        <v>163</v>
      </c>
      <c r="J26" t="s">
        <v>134</v>
      </c>
      <c r="K26" t="s">
        <v>164</v>
      </c>
      <c r="L26" t="s">
        <v>103</v>
      </c>
      <c r="M26" t="s">
        <v>104</v>
      </c>
      <c r="N26" s="15" t="s">
        <v>227</v>
      </c>
      <c r="O26" t="s">
        <v>106</v>
      </c>
      <c r="P26">
        <v>0</v>
      </c>
      <c r="R26" s="22" t="s">
        <v>117</v>
      </c>
      <c r="S26" s="22" t="s">
        <v>118</v>
      </c>
      <c r="T26" s="22" t="s">
        <v>119</v>
      </c>
      <c r="U26" s="22" t="s">
        <v>117</v>
      </c>
      <c r="V26" s="22" t="s">
        <v>118</v>
      </c>
      <c r="W26" s="22" t="s">
        <v>118</v>
      </c>
      <c r="X26" s="15" t="s">
        <v>227</v>
      </c>
      <c r="Y26" s="11">
        <v>46050</v>
      </c>
      <c r="Z26" s="3">
        <v>46050</v>
      </c>
      <c r="AA26" t="s">
        <v>90</v>
      </c>
      <c r="AB26" s="4">
        <f>500+290+590</f>
        <v>1380</v>
      </c>
      <c r="AD26" s="3">
        <v>46055</v>
      </c>
      <c r="AE26" s="25" t="s">
        <v>268</v>
      </c>
      <c r="AF26" t="s">
        <v>136</v>
      </c>
      <c r="AH26" t="s">
        <v>120</v>
      </c>
    </row>
    <row r="27" spans="1:34" ht="45" x14ac:dyDescent="0.25">
      <c r="A27">
        <v>2026</v>
      </c>
      <c r="B27" s="3">
        <v>46054</v>
      </c>
      <c r="C27" s="3">
        <v>46081</v>
      </c>
      <c r="D27" t="s">
        <v>99</v>
      </c>
      <c r="E27">
        <v>9</v>
      </c>
      <c r="F27" t="s">
        <v>131</v>
      </c>
      <c r="G27" t="s">
        <v>131</v>
      </c>
      <c r="H27" t="s">
        <v>132</v>
      </c>
      <c r="I27" s="15" t="s">
        <v>133</v>
      </c>
      <c r="J27" t="s">
        <v>134</v>
      </c>
      <c r="K27" t="s">
        <v>135</v>
      </c>
      <c r="L27" t="s">
        <v>102</v>
      </c>
      <c r="M27" t="s">
        <v>104</v>
      </c>
      <c r="N27" s="15" t="s">
        <v>228</v>
      </c>
      <c r="O27" t="s">
        <v>106</v>
      </c>
      <c r="P27">
        <v>1</v>
      </c>
      <c r="R27" t="s">
        <v>117</v>
      </c>
      <c r="S27" t="s">
        <v>124</v>
      </c>
      <c r="T27" t="s">
        <v>119</v>
      </c>
      <c r="U27" t="s">
        <v>117</v>
      </c>
      <c r="V27" t="s">
        <v>125</v>
      </c>
      <c r="W27" t="s">
        <v>124</v>
      </c>
      <c r="X27" s="15" t="s">
        <v>228</v>
      </c>
      <c r="Y27" s="11">
        <v>46045</v>
      </c>
      <c r="Z27" s="3">
        <v>46045</v>
      </c>
      <c r="AA27" t="s">
        <v>90</v>
      </c>
      <c r="AB27" s="4">
        <v>1000</v>
      </c>
      <c r="AD27" s="3">
        <v>46055</v>
      </c>
      <c r="AE27" s="25" t="s">
        <v>269</v>
      </c>
      <c r="AF27" t="s">
        <v>136</v>
      </c>
      <c r="AH27" t="s">
        <v>120</v>
      </c>
    </row>
    <row r="28" spans="1:34" ht="30" x14ac:dyDescent="0.25">
      <c r="A28">
        <v>2026</v>
      </c>
      <c r="B28" s="3">
        <v>46054</v>
      </c>
      <c r="C28" s="3">
        <v>46081</v>
      </c>
      <c r="D28" t="s">
        <v>96</v>
      </c>
      <c r="E28">
        <v>6</v>
      </c>
      <c r="F28" t="s">
        <v>230</v>
      </c>
      <c r="G28" t="s">
        <v>230</v>
      </c>
      <c r="H28" t="s">
        <v>231</v>
      </c>
      <c r="I28" s="15" t="s">
        <v>232</v>
      </c>
      <c r="J28" t="s">
        <v>233</v>
      </c>
      <c r="K28" t="s">
        <v>234</v>
      </c>
      <c r="L28" t="s">
        <v>102</v>
      </c>
      <c r="M28" t="s">
        <v>105</v>
      </c>
      <c r="N28" s="15" t="s">
        <v>244</v>
      </c>
      <c r="O28" t="s">
        <v>106</v>
      </c>
      <c r="P28">
        <v>1</v>
      </c>
      <c r="R28" s="22" t="s">
        <v>117</v>
      </c>
      <c r="S28" s="22" t="s">
        <v>118</v>
      </c>
      <c r="T28" s="22" t="s">
        <v>119</v>
      </c>
      <c r="U28" s="22" t="s">
        <v>117</v>
      </c>
      <c r="V28" s="22" t="s">
        <v>118</v>
      </c>
      <c r="W28" s="22" t="s">
        <v>118</v>
      </c>
      <c r="X28" t="s">
        <v>244</v>
      </c>
      <c r="Y28" s="11">
        <v>46035</v>
      </c>
      <c r="Z28" s="3">
        <v>46036</v>
      </c>
      <c r="AA28" t="s">
        <v>90</v>
      </c>
      <c r="AB28" s="4">
        <f>1037+2448</f>
        <v>3485</v>
      </c>
      <c r="AD28" s="3">
        <v>46055</v>
      </c>
      <c r="AE28" s="25" t="s">
        <v>270</v>
      </c>
      <c r="AF28" t="s">
        <v>136</v>
      </c>
      <c r="AH28" t="s">
        <v>120</v>
      </c>
    </row>
    <row r="29" spans="1:34" x14ac:dyDescent="0.25">
      <c r="A29">
        <v>2026</v>
      </c>
      <c r="B29" s="3">
        <v>46054</v>
      </c>
      <c r="C29" s="3">
        <v>46081</v>
      </c>
      <c r="D29" t="s">
        <v>96</v>
      </c>
      <c r="E29">
        <v>6</v>
      </c>
      <c r="F29" t="s">
        <v>230</v>
      </c>
      <c r="G29" t="s">
        <v>230</v>
      </c>
      <c r="H29" t="s">
        <v>231</v>
      </c>
      <c r="I29" s="15" t="s">
        <v>232</v>
      </c>
      <c r="J29" t="s">
        <v>233</v>
      </c>
      <c r="K29" t="s">
        <v>234</v>
      </c>
      <c r="L29" t="s">
        <v>102</v>
      </c>
      <c r="M29" t="s">
        <v>105</v>
      </c>
      <c r="N29" s="15" t="s">
        <v>246</v>
      </c>
      <c r="O29" t="s">
        <v>106</v>
      </c>
      <c r="P29">
        <v>0</v>
      </c>
      <c r="R29" t="s">
        <v>117</v>
      </c>
      <c r="S29" t="s">
        <v>124</v>
      </c>
      <c r="T29" t="s">
        <v>119</v>
      </c>
      <c r="U29" t="s">
        <v>117</v>
      </c>
      <c r="V29" t="s">
        <v>125</v>
      </c>
      <c r="W29" t="s">
        <v>124</v>
      </c>
      <c r="X29" t="s">
        <v>246</v>
      </c>
      <c r="Y29" s="11">
        <v>46045</v>
      </c>
      <c r="Z29" s="3">
        <v>46045</v>
      </c>
      <c r="AA29" t="s">
        <v>90</v>
      </c>
      <c r="AB29" s="4">
        <v>1025</v>
      </c>
      <c r="AD29" s="3">
        <v>46055</v>
      </c>
      <c r="AE29" s="25" t="s">
        <v>271</v>
      </c>
      <c r="AF29" t="s">
        <v>136</v>
      </c>
      <c r="AH29" t="s">
        <v>120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phoneticPr fontId="3" type="noConversion"/>
  <dataValidations count="4">
    <dataValidation type="list" allowBlank="1" showErrorMessage="1" sqref="D8:D150" xr:uid="{00000000-0002-0000-0000-000000000000}">
      <formula1>Hidden_13</formula1>
    </dataValidation>
    <dataValidation type="list" allowBlank="1" showErrorMessage="1" sqref="L8:L150" xr:uid="{00000000-0002-0000-0000-000001000000}">
      <formula1>Hidden_211</formula1>
    </dataValidation>
    <dataValidation type="list" allowBlank="1" showErrorMessage="1" sqref="M8:M150" xr:uid="{00000000-0002-0000-0000-000002000000}">
      <formula1>Hidden_312</formula1>
    </dataValidation>
    <dataValidation type="list" allowBlank="1" showErrorMessage="1" sqref="O8:O150" xr:uid="{00000000-0002-0000-0000-000003000000}">
      <formula1>Hidden_414</formula1>
    </dataValidation>
  </dataValidations>
  <hyperlinks>
    <hyperlink ref="AE9" r:id="rId1" xr:uid="{903696F6-287F-4EEF-A564-57A80855087E}"/>
    <hyperlink ref="AE10" r:id="rId2" xr:uid="{231D966C-7E5C-49A2-97D3-5E0F26AE0D09}"/>
    <hyperlink ref="AE8" r:id="rId3" xr:uid="{B1F3400A-274F-40DB-9C75-9D80BAB3A513}"/>
    <hyperlink ref="AE11" r:id="rId4" xr:uid="{C0521DA6-CDE0-4FDC-99E1-4076B31CD901}"/>
    <hyperlink ref="AE12" r:id="rId5" xr:uid="{329F8605-8987-4252-8967-2857F58DB10A}"/>
    <hyperlink ref="AE13" r:id="rId6" xr:uid="{C3363011-6175-4390-BF6A-1B2F1D353B45}"/>
    <hyperlink ref="AE14" r:id="rId7" xr:uid="{4831DC98-EE60-4601-A8F2-0D6E78F6EB56}"/>
    <hyperlink ref="AE15" r:id="rId8" xr:uid="{FA5A640F-8D62-4392-A3EC-2A86E6563C1D}"/>
    <hyperlink ref="AE16" r:id="rId9" xr:uid="{DD54B162-DFC8-40AF-B1FA-3CDEB5CD1D82}"/>
    <hyperlink ref="AE17" r:id="rId10" xr:uid="{42E4355C-E0DB-4719-B51E-A842D06AA335}"/>
    <hyperlink ref="AE18" r:id="rId11" xr:uid="{C06043CB-3D46-49FF-B79D-26A82619C44E}"/>
    <hyperlink ref="AE19" r:id="rId12" xr:uid="{F6BE12B0-6BA4-4139-89B6-7D2E21B2AFB2}"/>
    <hyperlink ref="AE20" r:id="rId13" xr:uid="{05229DE8-C833-4A19-9960-DE700D7FEF7B}"/>
    <hyperlink ref="AE21" r:id="rId14" xr:uid="{47C37673-5F7A-4DCF-92D9-B3060064D991}"/>
    <hyperlink ref="AE22" r:id="rId15" xr:uid="{96CB57B6-08B7-4D33-8DD5-14A6EDEB6F52}"/>
    <hyperlink ref="AE23" r:id="rId16" xr:uid="{57CED46F-4F53-4B81-AF1D-336F5311C461}"/>
    <hyperlink ref="AE24" r:id="rId17" xr:uid="{53C6C99E-ECC5-4A31-841B-BD12AE7CC0CF}"/>
    <hyperlink ref="AE25" r:id="rId18" xr:uid="{FB358884-F6C0-463D-ABAC-0108D22958C2}"/>
    <hyperlink ref="AE26" r:id="rId19" xr:uid="{0C30F447-34FB-4534-8D43-D64E779D51B8}"/>
    <hyperlink ref="AE27" r:id="rId20" xr:uid="{730C5D2E-20C4-459B-B3C1-A46DCA0E67A8}"/>
    <hyperlink ref="AE28" r:id="rId21" xr:uid="{12361C5B-B3FE-4416-B70E-4CACEAC34FB5}"/>
    <hyperlink ref="AE29" r:id="rId22" xr:uid="{D24734E3-EE6C-4CDF-9E10-5858F753A52E}"/>
  </hyperlinks>
  <pageMargins left="0.7" right="0.7" top="0.75" bottom="0.75" header="0.3" footer="0.3"/>
  <pageSetup orientation="portrait" r:id="rId2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>
      <selection activeCell="A9" sqref="A9:XFD9"/>
    </sheetView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  <row r="4" spans="1:1" x14ac:dyDescent="0.25">
      <c r="A4" t="s">
        <v>94</v>
      </c>
    </row>
    <row r="5" spans="1:1" x14ac:dyDescent="0.25">
      <c r="A5" t="s">
        <v>95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  <row r="11" spans="1:1" x14ac:dyDescent="0.25">
      <c r="A11" t="s">
        <v>101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103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104</v>
      </c>
    </row>
    <row r="2" spans="1:1" x14ac:dyDescent="0.25">
      <c r="A2" t="s">
        <v>105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106</v>
      </c>
    </row>
    <row r="2" spans="1:1" x14ac:dyDescent="0.25">
      <c r="A2" t="s">
        <v>107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26"/>
  <sheetViews>
    <sheetView topLeftCell="A12" workbookViewId="0">
      <selection activeCell="K35" sqref="K35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58.42578125" style="15" customWidth="1"/>
    <col min="4" max="4" width="45.140625" style="4" customWidth="1"/>
  </cols>
  <sheetData>
    <row r="1" spans="1:4" hidden="1" x14ac:dyDescent="0.25">
      <c r="B1" t="s">
        <v>7</v>
      </c>
      <c r="C1" s="15" t="s">
        <v>10</v>
      </c>
      <c r="D1" s="4" t="s">
        <v>12</v>
      </c>
    </row>
    <row r="2" spans="1:4" hidden="1" x14ac:dyDescent="0.25">
      <c r="B2" t="s">
        <v>108</v>
      </c>
      <c r="C2" s="15" t="s">
        <v>109</v>
      </c>
      <c r="D2" s="4" t="s">
        <v>110</v>
      </c>
    </row>
    <row r="3" spans="1:4" ht="45" x14ac:dyDescent="0.25">
      <c r="A3" s="1" t="s">
        <v>111</v>
      </c>
      <c r="B3" s="1" t="s">
        <v>112</v>
      </c>
      <c r="C3" s="9" t="s">
        <v>113</v>
      </c>
      <c r="D3" s="6" t="s">
        <v>114</v>
      </c>
    </row>
    <row r="4" spans="1:4" ht="30" x14ac:dyDescent="0.25">
      <c r="A4">
        <v>1</v>
      </c>
      <c r="B4" t="s">
        <v>166</v>
      </c>
      <c r="C4" s="15" t="s">
        <v>165</v>
      </c>
      <c r="D4" s="4">
        <f>599.75+296+500</f>
        <v>1395.75</v>
      </c>
    </row>
    <row r="5" spans="1:4" x14ac:dyDescent="0.25">
      <c r="A5">
        <v>2</v>
      </c>
      <c r="B5" t="s">
        <v>173</v>
      </c>
      <c r="C5" s="15" t="s">
        <v>171</v>
      </c>
      <c r="D5" s="4">
        <v>450</v>
      </c>
    </row>
    <row r="6" spans="1:4" x14ac:dyDescent="0.25">
      <c r="A6" s="10">
        <v>3</v>
      </c>
      <c r="B6" t="s">
        <v>180</v>
      </c>
      <c r="C6" s="15" t="s">
        <v>179</v>
      </c>
      <c r="D6" s="4">
        <f>728+500</f>
        <v>1228</v>
      </c>
    </row>
    <row r="7" spans="1:4" ht="30" x14ac:dyDescent="0.25">
      <c r="A7" s="10">
        <v>4</v>
      </c>
      <c r="B7" s="15" t="s">
        <v>186</v>
      </c>
      <c r="C7" s="15" t="s">
        <v>185</v>
      </c>
      <c r="D7" s="4">
        <f>650+700+61+84</f>
        <v>1495</v>
      </c>
    </row>
    <row r="8" spans="1:4" ht="30" x14ac:dyDescent="0.25">
      <c r="A8" s="10">
        <v>5</v>
      </c>
      <c r="B8" t="s">
        <v>191</v>
      </c>
      <c r="C8" s="15" t="s">
        <v>190</v>
      </c>
      <c r="D8" s="4">
        <v>929</v>
      </c>
    </row>
    <row r="9" spans="1:4" ht="45" x14ac:dyDescent="0.25">
      <c r="A9" s="10">
        <v>6</v>
      </c>
      <c r="B9" s="15" t="s">
        <v>193</v>
      </c>
      <c r="C9" s="15" t="s">
        <v>192</v>
      </c>
      <c r="D9" s="4">
        <f>122+168+538</f>
        <v>828</v>
      </c>
    </row>
    <row r="10" spans="1:4" x14ac:dyDescent="0.25">
      <c r="A10" s="10">
        <v>7</v>
      </c>
      <c r="B10" s="15" t="s">
        <v>195</v>
      </c>
      <c r="C10" s="15" t="s">
        <v>194</v>
      </c>
      <c r="D10" s="4">
        <v>737</v>
      </c>
    </row>
    <row r="11" spans="1:4" ht="75" x14ac:dyDescent="0.25">
      <c r="A11" s="10">
        <v>8</v>
      </c>
      <c r="B11" s="15" t="s">
        <v>197</v>
      </c>
      <c r="C11" s="15" t="s">
        <v>196</v>
      </c>
      <c r="D11" s="4">
        <f>211+183+63+910.54+134+38.99+903.64+123+151+204.1+179</f>
        <v>3101.27</v>
      </c>
    </row>
    <row r="12" spans="1:4" ht="30" x14ac:dyDescent="0.25">
      <c r="A12" s="10">
        <v>9</v>
      </c>
      <c r="B12" s="15" t="s">
        <v>236</v>
      </c>
      <c r="C12" s="15" t="s">
        <v>235</v>
      </c>
      <c r="D12" s="4">
        <f>300+500+700</f>
        <v>1500</v>
      </c>
    </row>
    <row r="13" spans="1:4" ht="45" x14ac:dyDescent="0.25">
      <c r="A13" s="10">
        <v>10</v>
      </c>
      <c r="B13" s="15" t="s">
        <v>199</v>
      </c>
      <c r="C13" s="15" t="s">
        <v>198</v>
      </c>
      <c r="D13" s="4">
        <v>600</v>
      </c>
    </row>
    <row r="14" spans="1:4" x14ac:dyDescent="0.25">
      <c r="A14" s="10">
        <v>11</v>
      </c>
      <c r="B14" t="s">
        <v>191</v>
      </c>
      <c r="C14" s="15" t="s">
        <v>201</v>
      </c>
      <c r="D14" s="4">
        <v>779</v>
      </c>
    </row>
    <row r="15" spans="1:4" x14ac:dyDescent="0.25">
      <c r="A15" s="10">
        <v>12</v>
      </c>
      <c r="B15" s="15" t="s">
        <v>207</v>
      </c>
      <c r="C15" s="15" t="s">
        <v>206</v>
      </c>
      <c r="D15" s="4">
        <v>1975</v>
      </c>
    </row>
    <row r="16" spans="1:4" ht="45" x14ac:dyDescent="0.25">
      <c r="A16" s="10">
        <v>13</v>
      </c>
      <c r="B16" s="15" t="s">
        <v>211</v>
      </c>
      <c r="C16" s="15" t="s">
        <v>210</v>
      </c>
      <c r="D16" s="4">
        <f>750+84+61+84+61</f>
        <v>1040</v>
      </c>
    </row>
    <row r="17" spans="1:4" x14ac:dyDescent="0.25">
      <c r="A17" s="21">
        <v>14</v>
      </c>
      <c r="B17" s="15" t="s">
        <v>214</v>
      </c>
      <c r="C17" s="15" t="s">
        <v>212</v>
      </c>
      <c r="D17" s="4">
        <v>215</v>
      </c>
    </row>
    <row r="18" spans="1:4" x14ac:dyDescent="0.25">
      <c r="A18" s="21">
        <v>15</v>
      </c>
      <c r="B18" s="15" t="s">
        <v>216</v>
      </c>
      <c r="C18" s="15" t="s">
        <v>215</v>
      </c>
      <c r="D18" s="4">
        <f>500+657.5</f>
        <v>1157.5</v>
      </c>
    </row>
    <row r="19" spans="1:4" ht="30" x14ac:dyDescent="0.25">
      <c r="A19" s="21">
        <v>16</v>
      </c>
      <c r="B19" s="15" t="s">
        <v>218</v>
      </c>
      <c r="C19" s="15" t="s">
        <v>217</v>
      </c>
      <c r="D19" s="4">
        <v>1157.5</v>
      </c>
    </row>
    <row r="20" spans="1:4" x14ac:dyDescent="0.25">
      <c r="A20" s="21">
        <v>17</v>
      </c>
      <c r="B20" s="15" t="s">
        <v>225</v>
      </c>
      <c r="C20" s="15" t="s">
        <v>222</v>
      </c>
      <c r="D20" s="4">
        <f>450+470</f>
        <v>920</v>
      </c>
    </row>
    <row r="21" spans="1:4" ht="45" x14ac:dyDescent="0.25">
      <c r="A21" s="21">
        <v>18</v>
      </c>
      <c r="B21" s="15" t="s">
        <v>226</v>
      </c>
      <c r="C21" s="15" t="s">
        <v>224</v>
      </c>
      <c r="D21" s="4">
        <f>262.9+122+168+104+579</f>
        <v>1235.9000000000001</v>
      </c>
    </row>
    <row r="22" spans="1:4" ht="30" x14ac:dyDescent="0.25">
      <c r="A22" s="21">
        <v>19</v>
      </c>
      <c r="B22" s="15" t="s">
        <v>166</v>
      </c>
      <c r="C22" s="15" t="s">
        <v>227</v>
      </c>
      <c r="D22" s="4">
        <f>500+290+590</f>
        <v>1380</v>
      </c>
    </row>
    <row r="23" spans="1:4" ht="45" x14ac:dyDescent="0.25">
      <c r="A23" s="21">
        <v>20</v>
      </c>
      <c r="B23" s="15" t="s">
        <v>229</v>
      </c>
      <c r="C23" s="15" t="s">
        <v>228</v>
      </c>
      <c r="D23" s="4">
        <v>1000</v>
      </c>
    </row>
    <row r="24" spans="1:4" x14ac:dyDescent="0.25">
      <c r="A24" s="22">
        <v>21</v>
      </c>
      <c r="B24" s="15" t="s">
        <v>245</v>
      </c>
      <c r="C24" s="15" t="s">
        <v>244</v>
      </c>
      <c r="D24" s="4">
        <f>1037+2448</f>
        <v>3485</v>
      </c>
    </row>
    <row r="25" spans="1:4" x14ac:dyDescent="0.25">
      <c r="A25" s="22">
        <v>22</v>
      </c>
      <c r="B25" s="15" t="s">
        <v>247</v>
      </c>
      <c r="C25" s="15" t="s">
        <v>246</v>
      </c>
      <c r="D25" s="4">
        <v>1025</v>
      </c>
    </row>
    <row r="26" spans="1:4" s="13" customFormat="1" x14ac:dyDescent="0.25">
      <c r="C26" s="16"/>
      <c r="D26" s="14"/>
    </row>
  </sheetData>
  <phoneticPr fontId="3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41"/>
  <sheetViews>
    <sheetView topLeftCell="A3" workbookViewId="0">
      <selection activeCell="A22" sqref="A22:B25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115</v>
      </c>
    </row>
    <row r="3" spans="1:2" x14ac:dyDescent="0.25">
      <c r="A3" s="1" t="s">
        <v>111</v>
      </c>
      <c r="B3" s="1" t="s">
        <v>116</v>
      </c>
    </row>
    <row r="4" spans="1:2" x14ac:dyDescent="0.25">
      <c r="A4">
        <v>1</v>
      </c>
      <c r="B4" t="s">
        <v>121</v>
      </c>
    </row>
    <row r="5" spans="1:2" x14ac:dyDescent="0.25">
      <c r="A5">
        <v>2</v>
      </c>
      <c r="B5" t="s">
        <v>126</v>
      </c>
    </row>
    <row r="6" spans="1:2" x14ac:dyDescent="0.25">
      <c r="A6" s="17">
        <v>3</v>
      </c>
      <c r="B6" s="17" t="s">
        <v>151</v>
      </c>
    </row>
    <row r="7" spans="1:2" x14ac:dyDescent="0.25">
      <c r="A7" s="17">
        <v>4</v>
      </c>
      <c r="B7" s="17" t="s">
        <v>152</v>
      </c>
    </row>
    <row r="8" spans="1:2" x14ac:dyDescent="0.25">
      <c r="A8" s="17">
        <v>5</v>
      </c>
      <c r="B8" s="17" t="s">
        <v>153</v>
      </c>
    </row>
    <row r="9" spans="1:2" x14ac:dyDescent="0.25">
      <c r="A9" s="17">
        <v>6</v>
      </c>
      <c r="B9" s="17" t="s">
        <v>154</v>
      </c>
    </row>
    <row r="10" spans="1:2" x14ac:dyDescent="0.25">
      <c r="A10" s="17">
        <v>7</v>
      </c>
      <c r="B10" s="17" t="s">
        <v>155</v>
      </c>
    </row>
    <row r="11" spans="1:2" x14ac:dyDescent="0.25">
      <c r="A11" s="17">
        <v>8</v>
      </c>
      <c r="B11" s="17" t="s">
        <v>156</v>
      </c>
    </row>
    <row r="12" spans="1:2" x14ac:dyDescent="0.25">
      <c r="A12" s="17">
        <v>9</v>
      </c>
      <c r="B12" s="17" t="s">
        <v>157</v>
      </c>
    </row>
    <row r="13" spans="1:2" x14ac:dyDescent="0.25">
      <c r="A13" s="17">
        <v>10</v>
      </c>
      <c r="B13" s="17" t="s">
        <v>158</v>
      </c>
    </row>
    <row r="14" spans="1:2" x14ac:dyDescent="0.25">
      <c r="A14" s="17">
        <v>11</v>
      </c>
      <c r="B14" s="17" t="s">
        <v>159</v>
      </c>
    </row>
    <row r="15" spans="1:2" x14ac:dyDescent="0.25">
      <c r="A15" s="17">
        <v>12</v>
      </c>
      <c r="B15" s="17" t="s">
        <v>160</v>
      </c>
    </row>
    <row r="16" spans="1:2" x14ac:dyDescent="0.25">
      <c r="A16" s="17">
        <v>13</v>
      </c>
      <c r="B16" s="17" t="s">
        <v>161</v>
      </c>
    </row>
    <row r="17" spans="1:2" x14ac:dyDescent="0.25">
      <c r="A17" s="22">
        <v>14</v>
      </c>
      <c r="B17" s="22" t="s">
        <v>237</v>
      </c>
    </row>
    <row r="18" spans="1:2" x14ac:dyDescent="0.25">
      <c r="A18" s="22">
        <v>15</v>
      </c>
      <c r="B18" s="22" t="s">
        <v>238</v>
      </c>
    </row>
    <row r="19" spans="1:2" x14ac:dyDescent="0.25">
      <c r="A19" s="22">
        <v>16</v>
      </c>
      <c r="B19" s="22" t="s">
        <v>239</v>
      </c>
    </row>
    <row r="20" spans="1:2" x14ac:dyDescent="0.25">
      <c r="A20" s="22">
        <v>17</v>
      </c>
      <c r="B20" s="22" t="s">
        <v>240</v>
      </c>
    </row>
    <row r="21" spans="1:2" x14ac:dyDescent="0.25">
      <c r="A21" s="22">
        <v>18</v>
      </c>
      <c r="B21" s="22" t="s">
        <v>241</v>
      </c>
    </row>
    <row r="22" spans="1:2" x14ac:dyDescent="0.25">
      <c r="A22" s="22">
        <v>19</v>
      </c>
      <c r="B22" s="22" t="s">
        <v>242</v>
      </c>
    </row>
    <row r="23" spans="1:2" x14ac:dyDescent="0.25">
      <c r="A23" s="22">
        <v>20</v>
      </c>
      <c r="B23" s="22" t="s">
        <v>243</v>
      </c>
    </row>
    <row r="24" spans="1:2" x14ac:dyDescent="0.25">
      <c r="A24" s="22">
        <v>21</v>
      </c>
      <c r="B24" s="22" t="s">
        <v>248</v>
      </c>
    </row>
    <row r="25" spans="1:2" x14ac:dyDescent="0.25">
      <c r="A25" s="22">
        <v>22</v>
      </c>
      <c r="B25" s="22" t="s">
        <v>249</v>
      </c>
    </row>
    <row r="26" spans="1:2" s="13" customFormat="1" x14ac:dyDescent="0.25"/>
    <row r="28" spans="1:2" x14ac:dyDescent="0.25">
      <c r="B28" s="7"/>
    </row>
    <row r="29" spans="1:2" x14ac:dyDescent="0.25">
      <c r="A29" s="7"/>
      <c r="B29" s="7"/>
    </row>
    <row r="30" spans="1:2" x14ac:dyDescent="0.25">
      <c r="B30" s="7"/>
    </row>
    <row r="31" spans="1:2" x14ac:dyDescent="0.25">
      <c r="A31" s="7"/>
      <c r="B31" s="7"/>
    </row>
    <row r="32" spans="1:2" x14ac:dyDescent="0.25">
      <c r="B32" s="7"/>
    </row>
    <row r="33" spans="1:2" x14ac:dyDescent="0.25">
      <c r="B33" s="7"/>
    </row>
    <row r="34" spans="1:2" x14ac:dyDescent="0.25">
      <c r="A34" s="7"/>
      <c r="B34" s="7"/>
    </row>
    <row r="35" spans="1:2" x14ac:dyDescent="0.25">
      <c r="B35" s="7"/>
    </row>
    <row r="36" spans="1:2" x14ac:dyDescent="0.25">
      <c r="B36" s="7"/>
    </row>
    <row r="37" spans="1:2" x14ac:dyDescent="0.25">
      <c r="B37" s="7"/>
    </row>
    <row r="38" spans="1:2" x14ac:dyDescent="0.25">
      <c r="B38" s="7"/>
    </row>
    <row r="39" spans="1:2" x14ac:dyDescent="0.25">
      <c r="B39" s="7"/>
    </row>
    <row r="40" spans="1:2" x14ac:dyDescent="0.25">
      <c r="B40" s="7"/>
    </row>
    <row r="41" spans="1:2" x14ac:dyDescent="0.25">
      <c r="B41" s="7"/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Tabla_549575</vt:lpstr>
      <vt:lpstr>Tabla_549576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2024-03-21T16:49:34Z</dcterms:created>
  <dcterms:modified xsi:type="dcterms:W3CDTF">2026-09-07T20:53:04Z</dcterms:modified>
</cp:coreProperties>
</file>