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XXVIB\"/>
    </mc:Choice>
  </mc:AlternateContent>
  <bookViews>
    <workbookView xWindow="-118" yWindow="-118" windowWidth="29035" windowHeight="15722" activeTab="1"/>
  </bookViews>
  <sheets>
    <sheet name="Reporte de Formatos" sheetId="1" r:id="rId1"/>
    <sheet name="Tabla_549896" sheetId="2" r:id="rId2"/>
  </sheets>
  <calcPr calcId="162913"/>
</workbook>
</file>

<file path=xl/calcChain.xml><?xml version="1.0" encoding="utf-8"?>
<calcChain xmlns="http://schemas.openxmlformats.org/spreadsheetml/2006/main">
  <c r="I8" i="2" l="1"/>
  <c r="H8" i="1" l="1"/>
  <c r="H9" i="1" l="1"/>
  <c r="H10" i="1" s="1"/>
  <c r="H11" i="1" s="1"/>
  <c r="H12" i="1" s="1"/>
  <c r="H13" i="1" s="1"/>
  <c r="H14" i="1" s="1"/>
  <c r="G9" i="1"/>
  <c r="G10" i="1" s="1"/>
  <c r="G11" i="1" s="1"/>
  <c r="G12" i="1" s="1"/>
  <c r="G13" i="1" s="1"/>
  <c r="G14" i="1" s="1"/>
  <c r="F8" i="2"/>
  <c r="F6" i="2"/>
  <c r="I4" i="2"/>
  <c r="F4" i="2"/>
  <c r="I7" i="2" l="1"/>
  <c r="F5" i="2"/>
  <c r="F9" i="2"/>
  <c r="F10" i="2"/>
  <c r="F7" i="2"/>
  <c r="I9" i="2" l="1"/>
  <c r="B9" i="1" l="1"/>
  <c r="B10" i="1" s="1"/>
  <c r="B11" i="1" s="1"/>
  <c r="B12" i="1" s="1"/>
  <c r="B13" i="1" s="1"/>
  <c r="B14" i="1" s="1"/>
  <c r="A9" i="1"/>
  <c r="A10" i="1" s="1"/>
  <c r="A11" i="1" s="1"/>
  <c r="A12" i="1" s="1"/>
  <c r="A13" i="1" s="1"/>
  <c r="A14" i="1" s="1"/>
  <c r="I10" i="2" l="1"/>
  <c r="I6" i="2"/>
  <c r="I5" i="2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<sst xmlns="http://schemas.openxmlformats.org/spreadsheetml/2006/main" count="81" uniqueCount="60">
  <si>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</si>
  <si>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</si>
  <si>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</si>
  <si>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</si>
  <si>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</si>
  <si>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</si>
  <si>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</si>
  <si>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</si>
  <si>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</si>
  <si>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</si>
  <si>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</si>
  <si>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</si>
  <si>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</si>
  <si>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</si>
  <si>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</si>
  <si>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</si>
  <si>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</si>
  <si>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</si>
  <si>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</si>
  <si>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</si>
  <si>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</si>
  <si>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</si>
  <si>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</si>
  <si>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</si>
  <si>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</si>
  <si>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</si>
  <si>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</si>
  <si>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</si>
  <si>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</si>
  <si>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</si>
  <si>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</si>
  <si>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</si>
  <si>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</si>
  <si>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</si>
  <si>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</si>
  <si>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</si>
  <si>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</si>
  <si>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</si>
  <si>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</si>
  <si>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</si>
  <si>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</si>
  <si>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</si>
  <si>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</si>
  <si>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</si>
  <si>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</si>
  <si>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</si>
  <si>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</si>
  <si>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</si>
  <si>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</si>
  <si>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</si>
  <si>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</si>
  <si>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</si>
  <si>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</si>
  <si>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</si>
  <si>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</si>
  <si>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</si>
  <si>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</si>
  <si>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ADEUDOS DE EJERCICIOS FISCALES ANTERIORES (ADEFAS)</t>
  </si>
  <si>
    <t>TESORERIA</t>
  </si>
  <si>
    <t>http://www.cegaipslp.org.mx/HV2025.nsf/nombre_de_la_vista/56136D06D513F85C06258DDA0064627B/$File/rptEstadoPresupuestoEgresos.pdf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</si>
</sst>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7" fillId="3" borderId="0" xfId="0" applyFont="1" applyFill="1" applyAlignment="1">
      <alignment vertical="top" wrapText="1"/>
    </xf>
    <xf numFmtId="0" fontId="6" fillId="0" borderId="0" xfId="1" applyFill="1"/>
    <xf numFmtId="0" fontId="3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/>
    <xf numFmtId="0" fontId="0" fillId="0" borderId="0" xfId="2" applyNumberFormat="1" applyFont="1"/>
    <xf numFmtId="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ADBC2C-C357-49DC-5EE0-F7D3EEB1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7F3A1B-4B26-D2C3-A7AF-A56E8D71F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FE6282E-586D-5D04-978A-E80E4251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BADA60B-DBD1-716F-3842-37562AEF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0243447-636D-74FC-B0CB-B2542D7E2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9075BCB-44A1-E881-AC0E-9F32C801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FF0A79A-4F0C-29D3-DC11-EDD291CD6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EFF40ED-063D-77A7-9801-FAD21E715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DC419CA-3C36-CEF1-7B67-7655A3D7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8585E2D-0372-18B2-6CD6-5340E0D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0587834-CA98-20CA-9A62-36096EA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DA46B9D-01F9-A539-1446-06CEFEB01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14" name="Imagen 13">
          <a:extLst>
            <a:ext uri="{FF2B5EF4-FFF2-40B4-BE49-F238E27FC236}">
              <a16:creationId xmlns:a16="http://schemas.microsoft.com/office/drawing/2014/main" id="{07285C81-31D4-4F63-BE9C-18EAD9AF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" name="Imagen 14">
          <a:extLst>
            <a:ext uri="{FF2B5EF4-FFF2-40B4-BE49-F238E27FC236}">
              <a16:creationId xmlns:a16="http://schemas.microsoft.com/office/drawing/2014/main" id="{903FB2AA-1A17-46E8-81EA-D14A8E88F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6" name="Imagen 15">
          <a:extLst>
            <a:ext uri="{FF2B5EF4-FFF2-40B4-BE49-F238E27FC236}">
              <a16:creationId xmlns:a16="http://schemas.microsoft.com/office/drawing/2014/main" id="{EC0C058F-9D9F-4148-8B29-ECDB77AA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7" name="Imagen 16">
          <a:extLst>
            <a:ext uri="{FF2B5EF4-FFF2-40B4-BE49-F238E27FC236}">
              <a16:creationId xmlns:a16="http://schemas.microsoft.com/office/drawing/2014/main" id="{E874C12C-D538-402A-940C-22A0C1BF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10C1068D-A794-45CC-A907-9E5A07A9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DA49BECD-B4AC-4A24-9F2D-A2B78264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41F759B5-84DD-49CE-A9AA-84821060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FE9FEE59-ACD1-4F49-8D50-47C507117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9D14496F-57B9-4A0B-9333-B4F2A308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763C83BD-6D09-4763-95B5-6E028D68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C5C01885-C057-4B50-9DC4-0F6233CF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797829F8-3F7A-4EA6-BF62-EDA51337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A68B1B56-FA5A-41E3-9273-ECE3B577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F625553C-E5EF-4018-A515-5CF0EED9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B85E310F-05E7-4814-A479-4E7DF758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B01169D0-A222-47E3-BD2B-7F4E0D79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11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B91CB32D-4CF2-4122-AA48-751CBF97F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12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230616EE-D1AA-4BB8-95EB-45CCED88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2DC91475-D7CB-4CBF-AF98-B2A07824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56136D06D513F85C06258DDA0064627B/$File/rptEstadoPresupuestoEgresos.pdf" TargetMode="External"/><Relationship Id="rId7" Type="http://schemas.openxmlformats.org/officeDocument/2006/relationships/hyperlink" Target="http://www.cegaipslp.org.mx/HV2025.nsf/nombre_de_la_vista/56136D06D513F85C06258DDA0064627B/$File/rptEstadoPresupuestoEgresos.pdf" TargetMode="External"/><Relationship Id="rId2" Type="http://schemas.openxmlformats.org/officeDocument/2006/relationships/hyperlink" Target="http://www.cegaipslp.org.mx/HV2025.nsf/nombre_de_la_vista/56136D06D513F85C06258DDA0064627B/$File/rptEstadoPresupuestoEgresos.pdf" TargetMode="External"/><Relationship Id="rId1" Type="http://schemas.openxmlformats.org/officeDocument/2006/relationships/hyperlink" Target="http://www.cegaipslp.org.mx/HV2025.nsf/nombre_de_la_vista/56136D06D513F85C06258DDA0064627B/$File/rptEstadoPresupuestoEgresos.pdf" TargetMode="External"/><Relationship Id="rId6" Type="http://schemas.openxmlformats.org/officeDocument/2006/relationships/hyperlink" Target="http://www.cegaipslp.org.mx/HV2025.nsf/nombre_de_la_vista/56136D06D513F85C06258DDA0064627B/$File/rptEstadoPresupuestoEgresos.pdf" TargetMode="External"/><Relationship Id="rId5" Type="http://schemas.openxmlformats.org/officeDocument/2006/relationships/hyperlink" Target="http://www.cegaipslp.org.mx/HV2025.nsf/nombre_de_la_vista/56136D06D513F85C06258DDA0064627B/$File/rptEstadoPresupuestoEgresos.pdf" TargetMode="External"/><Relationship Id="rId4" Type="http://schemas.openxmlformats.org/officeDocument/2006/relationships/hyperlink" Target="http://www.cegaipslp.org.mx/HV2025.nsf/nombre_de_la_vista/56136D06D513F85C06258DDA0064627B/$File/rptEstadoPresupuestoEgresos.pdf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2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40.450000000000003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2025</v>
      </c>
      <c r="B8" s="3">
        <v>45870</v>
      </c>
      <c r="C8" s="3">
        <f>EOMONTH(B8,0)</f>
        <v>45900</v>
      </c>
      <c r="D8">
        <v>1</v>
      </c>
      <c r="E8" s="5" t="s">
        <v>59</v>
      </c>
      <c r="F8" t="s">
        <v>58</v>
      </c>
      <c r="G8" s="3">
        <v>46127</v>
      </c>
      <c r="H8" s="3">
        <f>G8</f>
        <v>46127</v>
      </c>
    </row>
    <row r="9" spans="1:9" ht="15.1" customHeight="1" x14ac:dyDescent="0.25">
      <c r="A9">
        <f>+A8</f>
        <v>2025</v>
      </c>
      <c r="B9" s="3">
        <f>+B8</f>
        <v>45870</v>
      </c>
      <c r="C9" s="3">
        <f t="shared" ref="C9:C14" si="0">EOMONTH(B9,0)</f>
        <v>45900</v>
      </c>
      <c r="D9">
        <v>2</v>
      </c>
      <c r="E9" s="5" t="s">
        <v>59</v>
      </c>
      <c r="F9" t="s">
        <v>58</v>
      </c>
      <c r="G9" s="3">
        <f>G8</f>
        <v>46127</v>
      </c>
      <c r="H9" s="3">
        <f>H8</f>
        <v>46127</v>
      </c>
    </row>
    <row r="10" spans="1:9" x14ac:dyDescent="0.25">
      <c r="A10">
        <f t="shared" ref="A10:A14" si="1">+A9</f>
        <v>2025</v>
      </c>
      <c r="B10" s="3">
        <f t="shared" ref="B10:B14" si="2">+B9</f>
        <v>45870</v>
      </c>
      <c r="C10" s="3">
        <f t="shared" si="0"/>
        <v>45900</v>
      </c>
      <c r="D10">
        <v>3</v>
      </c>
      <c r="E10" s="5" t="s">
        <v>59</v>
      </c>
      <c r="F10" t="s">
        <v>58</v>
      </c>
      <c r="G10" s="3">
        <f t="shared" ref="G10:G14" si="3">G9</f>
        <v>46127</v>
      </c>
      <c r="H10" s="3">
        <f t="shared" ref="H10:H14" si="4">H9</f>
        <v>46127</v>
      </c>
    </row>
    <row r="11" spans="1:9" ht="15.1" customHeight="1" x14ac:dyDescent="0.25">
      <c r="A11">
        <f t="shared" si="1"/>
        <v>2025</v>
      </c>
      <c r="B11" s="3">
        <f t="shared" si="2"/>
        <v>45870</v>
      </c>
      <c r="C11" s="3">
        <f t="shared" si="0"/>
        <v>45900</v>
      </c>
      <c r="D11" s="4">
        <v>4</v>
      </c>
      <c r="E11" s="5" t="s">
        <v>59</v>
      </c>
      <c r="F11" t="s">
        <v>58</v>
      </c>
      <c r="G11" s="3">
        <f t="shared" si="3"/>
        <v>46127</v>
      </c>
      <c r="H11" s="3">
        <f t="shared" si="4"/>
        <v>46127</v>
      </c>
    </row>
    <row r="12" spans="1:9" x14ac:dyDescent="0.25">
      <c r="A12">
        <f t="shared" si="1"/>
        <v>2025</v>
      </c>
      <c r="B12" s="3">
        <f t="shared" si="2"/>
        <v>45870</v>
      </c>
      <c r="C12" s="3">
        <f t="shared" si="0"/>
        <v>45900</v>
      </c>
      <c r="D12" s="4">
        <v>5</v>
      </c>
      <c r="E12" s="5" t="s">
        <v>59</v>
      </c>
      <c r="F12" t="s">
        <v>58</v>
      </c>
      <c r="G12" s="3">
        <f t="shared" si="3"/>
        <v>46127</v>
      </c>
      <c r="H12" s="3">
        <f t="shared" si="4"/>
        <v>46127</v>
      </c>
    </row>
    <row r="13" spans="1:9" ht="15.1" customHeight="1" x14ac:dyDescent="0.25">
      <c r="A13">
        <f t="shared" si="1"/>
        <v>2025</v>
      </c>
      <c r="B13" s="3">
        <f t="shared" si="2"/>
        <v>45870</v>
      </c>
      <c r="C13" s="3">
        <f t="shared" si="0"/>
        <v>45900</v>
      </c>
      <c r="D13" s="4">
        <v>5</v>
      </c>
      <c r="E13" s="5" t="s">
        <v>59</v>
      </c>
      <c r="F13" t="s">
        <v>58</v>
      </c>
      <c r="G13" s="3">
        <f t="shared" si="3"/>
        <v>46127</v>
      </c>
      <c r="H13" s="3">
        <f t="shared" si="4"/>
        <v>46127</v>
      </c>
    </row>
    <row r="14" spans="1:9" x14ac:dyDescent="0.25">
      <c r="A14">
        <f t="shared" si="1"/>
        <v>2025</v>
      </c>
      <c r="B14" s="3">
        <f t="shared" si="2"/>
        <v>45870</v>
      </c>
      <c r="C14" s="3">
        <f t="shared" si="0"/>
        <v>45900</v>
      </c>
      <c r="D14">
        <v>7</v>
      </c>
      <c r="E14" s="5" t="s">
        <v>59</v>
      </c>
      <c r="F14" t="s">
        <v>58</v>
      </c>
      <c r="G14" s="3">
        <f t="shared" si="3"/>
        <v>46127</v>
      </c>
      <c r="H14" s="3">
        <f t="shared" si="4"/>
        <v>46127</v>
      </c>
    </row>
    <row r="15" spans="1:9" ht="15.1" customHeight="1" x14ac:dyDescent="0.25">
      <c r="E15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14" r:id="rId1"/>
    <hyperlink ref="E13" r:id="rId2"/>
    <hyperlink ref="E12" r:id="rId3"/>
    <hyperlink ref="E11" r:id="rId4"/>
    <hyperlink ref="E10" r:id="rId5"/>
    <hyperlink ref="E9" r:id="rId6"/>
    <hyperlink ref="E8" r:id="rId7"/>
  </hyperlinks>
  <pageMargins left="0.7" right="0.7" top="0.75" bottom="0.75" header="0.3" footer="0.3"/>
  <pageSetup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3" zoomScaleNormal="100" workbookViewId="0">
      <selection activeCell="K15" sqref="K15"/>
    </sheetView>
  </sheetViews>
  <sheetFormatPr baseColWidth="10" defaultColWidth="9.140625" defaultRowHeight="14.7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0.5703125" customWidth="1"/>
    <col min="6" max="6" width="14.85546875" bestFit="1" customWidth="1"/>
    <col min="7" max="8" width="13.285156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29.4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s="8" customFormat="1" ht="15.1" customHeight="1" x14ac:dyDescent="0.25">
      <c r="A4" s="6">
        <v>1</v>
      </c>
      <c r="B4" s="7">
        <v>1000</v>
      </c>
      <c r="C4" s="7" t="s">
        <v>51</v>
      </c>
      <c r="D4" s="7">
        <v>33392626.539999999</v>
      </c>
      <c r="E4" s="10">
        <v>-820007.07</v>
      </c>
      <c r="F4" s="10">
        <f>+D4+E4</f>
        <v>32572619.469999999</v>
      </c>
      <c r="G4" s="10">
        <v>14586583.01</v>
      </c>
      <c r="H4" s="10">
        <v>14586583.01</v>
      </c>
      <c r="I4" s="7">
        <f>+G4-H4</f>
        <v>0</v>
      </c>
    </row>
    <row r="5" spans="1:9" s="8" customFormat="1" ht="14" x14ac:dyDescent="0.25">
      <c r="A5" s="6">
        <v>2</v>
      </c>
      <c r="B5" s="7">
        <v>2000</v>
      </c>
      <c r="C5" s="7" t="s">
        <v>52</v>
      </c>
      <c r="D5" s="7">
        <v>6560756.7400000002</v>
      </c>
      <c r="E5" s="10">
        <v>1168285.81</v>
      </c>
      <c r="F5" s="7">
        <f>+D5+E5</f>
        <v>7729042.5500000007</v>
      </c>
      <c r="G5" s="10">
        <v>6456743.9699999997</v>
      </c>
      <c r="H5" s="10">
        <v>6449563.96</v>
      </c>
      <c r="I5" s="7">
        <f>+G5-H5</f>
        <v>7180.0099999997765</v>
      </c>
    </row>
    <row r="6" spans="1:9" s="8" customFormat="1" ht="14" x14ac:dyDescent="0.25">
      <c r="A6" s="6">
        <v>3</v>
      </c>
      <c r="B6" s="7">
        <v>3000</v>
      </c>
      <c r="C6" s="7" t="s">
        <v>53</v>
      </c>
      <c r="D6" s="7">
        <v>7900000</v>
      </c>
      <c r="E6" s="10">
        <v>9596969.9900000002</v>
      </c>
      <c r="F6" s="10">
        <f>+D6+E6</f>
        <v>17496969.990000002</v>
      </c>
      <c r="G6" s="10">
        <v>16842824.18</v>
      </c>
      <c r="H6" s="7">
        <v>16681941.189999999</v>
      </c>
      <c r="I6" s="7">
        <f t="shared" ref="I6:I10" si="0">+G6-H6</f>
        <v>160882.99000000022</v>
      </c>
    </row>
    <row r="7" spans="1:9" s="8" customFormat="1" ht="27.95" x14ac:dyDescent="0.25">
      <c r="A7" s="6">
        <v>4</v>
      </c>
      <c r="B7" s="7">
        <v>4000</v>
      </c>
      <c r="C7" s="7" t="s">
        <v>54</v>
      </c>
      <c r="D7" s="7">
        <v>3512001.69</v>
      </c>
      <c r="E7" s="10">
        <v>615205.98</v>
      </c>
      <c r="F7" s="7">
        <f t="shared" ref="F7:F10" si="1">+D7+E7</f>
        <v>4127207.67</v>
      </c>
      <c r="G7" s="10">
        <v>2886190.89</v>
      </c>
      <c r="H7" s="10">
        <v>2886190.89</v>
      </c>
      <c r="I7" s="7">
        <f>+G7-H7</f>
        <v>0</v>
      </c>
    </row>
    <row r="8" spans="1:9" s="8" customFormat="1" ht="27.95" x14ac:dyDescent="0.25">
      <c r="A8" s="6">
        <v>5</v>
      </c>
      <c r="B8" s="7">
        <v>5000</v>
      </c>
      <c r="C8" s="7" t="s">
        <v>55</v>
      </c>
      <c r="D8" s="7">
        <v>675065</v>
      </c>
      <c r="E8" s="10">
        <v>577331.43000000005</v>
      </c>
      <c r="F8" s="10">
        <f>+D8+E8</f>
        <v>1252396.4300000002</v>
      </c>
      <c r="G8" s="10">
        <v>1245476.44</v>
      </c>
      <c r="H8" s="7">
        <v>1245476.44</v>
      </c>
      <c r="I8" s="10">
        <f>+G8-H8</f>
        <v>0</v>
      </c>
    </row>
    <row r="9" spans="1:9" s="8" customFormat="1" ht="14" x14ac:dyDescent="0.25">
      <c r="A9" s="6">
        <v>6</v>
      </c>
      <c r="B9" s="7">
        <v>6000</v>
      </c>
      <c r="C9" s="7" t="s">
        <v>56</v>
      </c>
      <c r="D9" s="7">
        <v>46231950.030000001</v>
      </c>
      <c r="E9" s="10">
        <v>-11137786.140000001</v>
      </c>
      <c r="F9" s="7">
        <f t="shared" si="1"/>
        <v>35094163.890000001</v>
      </c>
      <c r="G9" s="10">
        <v>17248669.190000001</v>
      </c>
      <c r="H9" s="10">
        <v>16187620.439999999</v>
      </c>
      <c r="I9" s="7">
        <f>+G9-H9</f>
        <v>1061048.7500000019</v>
      </c>
    </row>
    <row r="10" spans="1:9" s="8" customFormat="1" ht="27.95" x14ac:dyDescent="0.25">
      <c r="A10" s="6">
        <v>7</v>
      </c>
      <c r="B10" s="7">
        <v>9000</v>
      </c>
      <c r="C10" s="7" t="s">
        <v>57</v>
      </c>
      <c r="D10" s="7">
        <v>2472000</v>
      </c>
      <c r="E10" s="10">
        <v>0</v>
      </c>
      <c r="F10" s="7">
        <f t="shared" si="1"/>
        <v>2472000</v>
      </c>
      <c r="G10" s="7">
        <v>0</v>
      </c>
      <c r="H10" s="7">
        <v>0</v>
      </c>
      <c r="I10" s="7">
        <f t="shared" si="0"/>
        <v>0</v>
      </c>
    </row>
    <row r="14" spans="1:9" x14ac:dyDescent="0.25">
      <c r="E14" s="9"/>
    </row>
    <row r="15" spans="1:9" x14ac:dyDescent="0.25">
      <c r="E15" s="9"/>
    </row>
    <row r="16" spans="1:9" x14ac:dyDescent="0.25">
      <c r="E16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2021-03-11T21:20:07Z</dcterms:created>
  <dcterms:modified xsi:type="dcterms:W3CDTF">2026-04-15T18:24:02Z</dcterms:modified>
</cp:coreProperties>
</file>