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H:\PETS CEGAIP\PET 2025\4. 84 XIV\"/>
    </mc:Choice>
  </mc:AlternateContent>
  <xr:revisionPtr revIDLastSave="0" documentId="13_ncr:2001_{2F2916E2-9D1B-410F-8EB4-9C10C26FC567}"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fileRecoveryPr repairLoad="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4" i="6" l="1"/>
  <c r="D5" i="6"/>
  <c r="D6" i="6"/>
  <c r="D7" i="6"/>
  <c r="D8" i="6"/>
  <c r="D9" i="6"/>
  <c r="D10" i="6"/>
  <c r="AB14" i="1"/>
  <c r="Q14" i="1"/>
  <c r="AB13" i="1"/>
  <c r="Q12" i="1"/>
  <c r="AB11" i="1"/>
  <c r="Q11" i="1" s="1"/>
  <c r="AB10" i="1"/>
  <c r="Q10" i="1" s="1"/>
  <c r="AB9" i="1"/>
  <c r="Q9" i="1" s="1"/>
  <c r="X14" i="1"/>
  <c r="X13" i="1"/>
  <c r="X12" i="1"/>
  <c r="X11" i="1"/>
  <c r="X10" i="1"/>
  <c r="X9" i="1"/>
  <c r="Q8" i="1"/>
  <c r="X8" i="1"/>
  <c r="Q13" i="1" l="1"/>
</calcChain>
</file>

<file path=xl/sharedStrings.xml><?xml version="1.0" encoding="utf-8"?>
<sst xmlns="http://schemas.openxmlformats.org/spreadsheetml/2006/main" count="308" uniqueCount="179">
  <si>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</si>
  <si>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</si>
  <si>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</si>
  <si>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</si>
  <si>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</si>
  <si>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</si>
  <si>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</si>
  <si>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</si>
  <si>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</si>
  <si>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</si>
  <si>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</si>
  <si>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</si>
  <si>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</si>
  <si>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</si>
  <si>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</si>
  <si>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</si>
  <si>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</si>
  <si>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</si>
  <si>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</si>
  <si>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</si>
  <si>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</si>
  <si>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</si>
  <si>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</si>
  <si>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</si>
  <si>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</si>
  <si>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</si>
  <si>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</si>
  <si>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</si>
  <si>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</si>
  <si>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</si>
  <si>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</si>
  <si>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</si>
  <si>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</si>
  <si>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</si>
  <si>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</si>
  <si>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</si>
  <si>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</si>
  <si>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</si>
  <si>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</si>
  <si>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</si>
  <si>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</si>
  <si>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</si>
  <si>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</si>
  <si>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</si>
  <si>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</si>
  <si>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</si>
  <si>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</si>
  <si>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</si>
  <si>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</si>
  <si>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</si>
  <si>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</si>
  <si>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</si>
  <si>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</si>
  <si>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</si>
  <si>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</si>
  <si>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</si>
  <si>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</si>
  <si>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</si>
  <si>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</si>
  <si>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</si>
  <si>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</si>
  <si>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</si>
  <si>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</si>
  <si>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</si>
  <si>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</si>
  <si>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</si>
  <si>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</si>
  <si>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</si>
  <si>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</si>
  <si>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</si>
  <si>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</si>
  <si>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</si>
  <si>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</si>
  <si>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</si>
  <si>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</si>
  <si>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</si>
  <si>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</si>
  <si>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</si>
  <si>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</si>
  <si>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</si>
  <si>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</si>
  <si>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</si>
  <si>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</si>
  <si>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</si>
  <si>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</si>
  <si>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</si>
  <si>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</si>
  <si>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</si>
  <si>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</si>
  <si>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</si>
  <si>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</si>
  <si>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</si>
  <si>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</si>
  <si>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</si>
  <si>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</si>
  <si>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</si>
  <si>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</si>
  <si>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</si>
  <si>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</si>
  <si>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</si>
  <si>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</si>
  <si>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</si>
  <si>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</si>
  <si>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</si>
  <si>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</si>
  <si>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</si>
  <si>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</si>
  <si>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</si>
  <si>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</si>
  <si>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</si>
  <si>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</si>
  <si>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</si>
  <si>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</si>
  <si>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</si>
  <si>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</si>
  <si>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</si>
  <si>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</si>
  <si>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MEXICO</t>
  </si>
  <si>
    <t>SAN LUIS POTOSI</t>
  </si>
  <si>
    <t>México</t>
  </si>
  <si>
    <t>Tesorería Municipal</t>
  </si>
  <si>
    <t>http://www.cegaipslp.org.mx/HV2024Dos.nsf/15E8B02F4442BBD406258BCD00724715/$file/GACETA%2051_2023%20BASES%20NORMATIVAS%20PARA%20LA%20ADMINISTRACION,%20RACIONALIZACI%C3%93N,%20EJERCICIO%20Y%20CONTROL%20DEL%20GASTO.pdf</t>
  </si>
  <si>
    <t>CDMX</t>
  </si>
  <si>
    <t xml:space="preserv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comprobación de gastos del mes del mes de diciembre 2024. Los hipervínculos se validan en la correcta descarga, apertura y visualización. </t>
  </si>
  <si>
    <t>DIRECTOR 'A'</t>
  </si>
  <si>
    <t>DESARROLLO ECONOMICO</t>
  </si>
  <si>
    <t>ELIA KORINA</t>
  </si>
  <si>
    <t>TORO</t>
  </si>
  <si>
    <t>REYNA</t>
  </si>
  <si>
    <t>Sesión de trabajo de la Coordinación de Tesoreros, Desarrollo Urbano y Desarrollo Económico</t>
  </si>
  <si>
    <t>SONORA</t>
  </si>
  <si>
    <t>HERMOSILLO</t>
  </si>
  <si>
    <t>http://www.cegaipslp.org.mx/HV2024Dos.nsf/nombre_de_la_vista/02CD9E0EA68854EB06258C65005C13D2/$File/EKTR+11032025+INFORME.pdf</t>
  </si>
  <si>
    <t>http://www.cegaipslp.org.mx/HV2024Dos.nsf/nombre_de_la_vista/E89032A3427CD7B606258C650073CAC7/$File/3.+EKTR+11032025++FACTURAS.pdf</t>
  </si>
  <si>
    <t>ASISTENTE GENERAL</t>
  </si>
  <si>
    <t>DIRECCION DE CULTURA</t>
  </si>
  <si>
    <t>ERNESTO</t>
  </si>
  <si>
    <t>CORTES</t>
  </si>
  <si>
    <t>ESTAÑOL</t>
  </si>
  <si>
    <t>Recolección de la exposición "Nostalgia: Mundo en Diálogo"</t>
  </si>
  <si>
    <t>ALCALDÍA BENITO JUÁREZ</t>
  </si>
  <si>
    <t>http://www.cegaipslp.org.mx/HV2024Dos.nsf/nombre_de_la_vista/3970E65D4FAC1CC406258C6500757F30/$File/2.+ECE+31032025+INFORME.pdf</t>
  </si>
  <si>
    <t>http://www.cegaipslp.org.mx/HV2024Dos.nsf/nombre_de_la_vista/9B159CC6562D549B06258C65007595BC/$File/2.+ECE+31032025+FACTURAS.pdf</t>
  </si>
  <si>
    <t>COORDINADOR ESPECIALIZADO 'B'</t>
  </si>
  <si>
    <t>HECTOR ULISES</t>
  </si>
  <si>
    <t>TELLO</t>
  </si>
  <si>
    <t>BALDERAS</t>
  </si>
  <si>
    <t>Rueda de Prensa 4a Edición del Festival Internacional San Luis en Primavera, en la Casa del Libro de la UNAM y en el Palacio Legislativo de San Lázaro</t>
  </si>
  <si>
    <t>http://www.cegaipslp.org.mx/HV2024Dos.nsf/nombre_de_la_vista/01020DB4E5AE2EAC06258C65007678E0/$File/4.+HUTB+31032025+INFORME.pdf</t>
  </si>
  <si>
    <t>http://www.cegaipslp.org.mx/HV2024Dos.nsf/nombre_de_la_vista/5C5BDFEFE3A3342206258C65007693B9/$File/4.+HUTB+31032025+FACTURAS.pdf</t>
  </si>
  <si>
    <t>DIRECTOR 'B'</t>
  </si>
  <si>
    <t>DIRECCION DE LA UNIDAD DE GESTION DEL CENTRO HISTORICO</t>
  </si>
  <si>
    <t>JOSE DE JESUS</t>
  </si>
  <si>
    <t>BECERRA</t>
  </si>
  <si>
    <t>RODRIGUEZ</t>
  </si>
  <si>
    <t>Asistencia a la Asamblea General Ordinaria de la Asociación Nacional de Ciudades Mexicanas del Patrimonio Muncial A.C.</t>
  </si>
  <si>
    <t>Alcaldía Xochimilco</t>
  </si>
  <si>
    <t>http://www.cegaipslp.org.mx/HV2024Dos.nsf/nombre_de_la_vista/5BEAA89A64A5353606258C6500772B0A/$File/5.+JJBR+26032025+INFORME.pdf</t>
  </si>
  <si>
    <t>http://www.cegaipslp.org.mx/HV2024Dos.nsf/nombre_de_la_vista/0A1626220C796DD106258C6500774AB7/$File/5.+JJBR+26032025+FACTURAS.pdf</t>
  </si>
  <si>
    <t>EDUCACION MUNICIPAL</t>
  </si>
  <si>
    <t>JOEL</t>
  </si>
  <si>
    <t>RAMIREZ</t>
  </si>
  <si>
    <t>DIAZ</t>
  </si>
  <si>
    <t>Gestión de apoyo educativo con diversas instituciones</t>
  </si>
  <si>
    <t>http://www.cegaipslp.org.mx/HV2024Dos.nsf/nombre_de_la_vista/3AB6FD859A593D9806258C65007B2876/$File/6.+JRD+20032025+INFORME.pdf</t>
  </si>
  <si>
    <t>http://www.cegaipslp.org.mx/HV2024Dos.nsf/nombre_de_la_vista/8A1AB4A30E62884006258C65007B5AE5/$File/6.+JRD+20032025+FACTURAS.pdf</t>
  </si>
  <si>
    <t>ASESOR ESPECIALIZADO 'B'</t>
  </si>
  <si>
    <t>RUBEN ALEJANDRO</t>
  </si>
  <si>
    <t>ALARCON</t>
  </si>
  <si>
    <t>ALVARADO</t>
  </si>
  <si>
    <t>Rueda de Prensa 4a Edición del Festival Internacional San Luis en Primavera 2025</t>
  </si>
  <si>
    <t>http://www.cegaipslp.org.mx/HV2024Dos.nsf/nombre_de_la_vista/50DD5E50945D56DB06258C65007C51DB/$File/7.+RAAA+18032025+FACTURAS.pdf</t>
  </si>
  <si>
    <t>http://www.cegaipslp.org.mx/HV2024Dos.nsf/nombre_de_la_vista/A4FD60C78283198D06258C65007C7C3A/$File/7.+RAAA+18032025+INFORME.pdf</t>
  </si>
  <si>
    <t xml:space="preserve">COORDINADOR TECNICO </t>
  </si>
  <si>
    <t>RAFAEL</t>
  </si>
  <si>
    <t>QUIZ</t>
  </si>
  <si>
    <t>NIÑO</t>
  </si>
  <si>
    <t>http://www.cegaipslp.org.mx/HV2024Dos.nsf/nombre_de_la_vista/F6B65501C1307BA706258C65007CF056/$File/8.+RQN+20032025+INFORME.pdf</t>
  </si>
  <si>
    <t>http://www.cegaipslp.org.mx/HV2024Dos.nsf/nombre_de_la_vista/12E90FB92EBF9ED806258C65007D0AEF/$File/8.+RQN+20032025+FACTURAS.pdf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</si>
</sst>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4" fillId="3" borderId="0"/>
    <xf numFmtId="0" fontId="1" fillId="3" borderId="0"/>
    <xf numFmtId="0" fontId="4" fillId="3" borderId="0"/>
    <xf numFmtId="0" fontId="4" fillId="3" borderId="0"/>
    <xf numFmtId="0" fontId="4" fillId="3" borderId="0"/>
    <xf numFmtId="0" fontId="1" fillId="3" borderId="0"/>
    <xf numFmtId="0" fontId="4" fillId="3" borderId="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3" fillId="4" borderId="1" xfId="0" applyNumberFormat="1" applyFont="1" applyFill="1" applyBorder="1" applyAlignment="1">
      <alignment horizontal="center" wrapText="1"/>
    </xf>
    <xf numFmtId="2" fontId="0" fillId="0" borderId="0" xfId="1" applyNumberFormat="1" applyFont="1" applyFill="1"/>
    <xf numFmtId="0" fontId="0" fillId="0" borderId="0" xfId="1" applyNumberFormat="1" applyFont="1" applyFill="1" applyAlignment="1"/>
    <xf numFmtId="0" fontId="5" fillId="0" borderId="0" xfId="2" applyFill="1" applyAlignment="1"/>
    <xf numFmtId="0" fontId="4" fillId="0" borderId="0" xfId="3" applyFill="1"/>
    <xf numFmtId="2" fontId="0" fillId="0" borderId="0" xfId="1" applyNumberFormat="1" applyFont="1" applyFill="1" applyAlignment="1"/>
    <xf numFmtId="14" fontId="0" fillId="0" borderId="0" xfId="0" applyNumberFormat="1"/>
    <xf numFmtId="0" fontId="5" fillId="0" borderId="0" xfId="2" applyFill="1"/>
    <xf numFmtId="0" fontId="5" fillId="0" borderId="0" xfId="2"/>
    <xf numFmtId="2" fontId="0" fillId="3" borderId="0" xfId="1" applyNumberFormat="1" applyFont="1" applyFill="1" applyBorder="1" applyAlignment="1"/>
    <xf numFmtId="2" fontId="0" fillId="3" borderId="0" xfId="1" applyNumberFormat="1" applyFont="1" applyFill="1" applyAlignment="1"/>
    <xf numFmtId="16" fontId="0" fillId="0" borderId="0" xfId="0" applyNumberFormat="1"/>
    <xf numFmtId="0" fontId="5" fillId="3" borderId="0" xfId="2" applyFill="1"/>
    <xf numFmtId="0" fontId="4" fillId="3" borderId="0" xfId="3"/>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0" borderId="0" xfId="2" applyAlignment="1">
      <alignment wrapText="1"/>
    </xf>
    <xf numFmtId="0" fontId="5" fillId="0" borderId="0" xfId="2" applyFill="1" applyAlignment="1">
      <alignment wrapText="1"/>
    </xf>
  </cellXfs>
  <cellStyles count="13">
    <cellStyle name="Hipervínculo" xfId="2" builtinId="8"/>
    <cellStyle name="Hipervínculo 2" xfId="4" xr:uid="{651A37BB-0FEF-4575-886F-564A9C7F9A54}"/>
    <cellStyle name="Millares" xfId="1" builtinId="3"/>
    <cellStyle name="Normal" xfId="0" builtinId="0"/>
    <cellStyle name="Normal 2" xfId="3" xr:uid="{3703BDCB-E58E-4DD2-B61A-7D1CE262C461}"/>
    <cellStyle name="Normal 2 2" xfId="11" xr:uid="{D00D986E-534B-4539-A263-7DD0B006F513}"/>
    <cellStyle name="Normal 2 3" xfId="7" xr:uid="{8160A3E7-1E29-4D66-82F0-BAF2DE5A5BB2}"/>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6"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5"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4"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5"/>
  <sheetViews>
    <sheetView tabSelected="1" topLeftCell="AE2" workbookViewId="0">
      <selection activeCell="A8" sqref="A8:AJ14"/>
    </sheetView>
  </sheetViews>
  <sheetFormatPr baseColWidth="10" defaultColWidth="8.7265625" defaultRowHeight="14.5" x14ac:dyDescent="0.35"/>
  <cols>
    <col min="1" max="1" width="8" bestFit="1" customWidth="1"/>
    <col min="2" max="4" width="20.6328125" customWidth="1"/>
    <col min="5" max="5" width="8" customWidth="1"/>
    <col min="6" max="6" width="17" customWidth="1"/>
    <col min="7" max="7" width="13.36328125" customWidth="1"/>
    <col min="8" max="8" width="31.1796875" customWidth="1"/>
    <col min="9" max="9" width="26.1796875" bestFit="1" customWidth="1"/>
    <col min="10" max="10" width="13.54296875" bestFit="1" customWidth="1"/>
    <col min="11" max="11" width="15.36328125" bestFit="1" customWidth="1"/>
    <col min="12" max="13" width="11.6328125" customWidth="1"/>
    <col min="14" max="14" width="32.81640625" bestFit="1" customWidth="1"/>
    <col min="15" max="15" width="15" customWidth="1"/>
    <col min="16" max="16" width="12.36328125" customWidth="1"/>
    <col min="17" max="17" width="10.453125" style="5" customWidth="1"/>
    <col min="18" max="18" width="12.36328125" customWidth="1"/>
    <col min="19" max="19" width="15.36328125" customWidth="1"/>
    <col min="20" max="20" width="14.81640625" customWidth="1"/>
    <col min="21" max="21" width="13.81640625" customWidth="1"/>
    <col min="22" max="22" width="15.81640625" customWidth="1"/>
    <col min="23" max="23" width="15.36328125" customWidth="1"/>
    <col min="24" max="24" width="21.54296875" customWidth="1"/>
    <col min="25" max="26" width="17.08984375" customWidth="1"/>
    <col min="27" max="27" width="16.81640625" customWidth="1"/>
    <col min="28" max="28" width="13.1796875" customWidth="1"/>
    <col min="29" max="29" width="13.453125" customWidth="1"/>
    <col min="30" max="30" width="15.1796875" customWidth="1"/>
    <col min="31" max="31" width="48.6328125" customWidth="1"/>
    <col min="32" max="32" width="16.26953125" customWidth="1"/>
    <col min="33" max="33" width="32.54296875" customWidth="1"/>
    <col min="34" max="34" width="23.1796875" customWidth="1"/>
    <col min="35" max="35" width="15.08984375" customWidth="1"/>
    <col min="36" max="36" width="77.6328125" customWidth="1"/>
    <col min="38" max="38" width="8.54296875" customWidth="1"/>
  </cols>
  <sheetData>
    <row r="1" spans="1:36" hidden="1" x14ac:dyDescent="0.35">
      <c r="A1" t="s">
        <v>0</v>
      </c>
    </row>
    <row r="2" spans="1:36" x14ac:dyDescent="0.35">
      <c r="A2" s="20" t="s">
        <v>1</v>
      </c>
      <c r="B2" s="21"/>
      <c r="C2" s="21"/>
      <c r="D2" s="20" t="s">
        <v>2</v>
      </c>
      <c r="E2" s="21"/>
      <c r="F2" s="21"/>
      <c r="G2" s="20" t="s">
        <v>3</v>
      </c>
      <c r="H2" s="21"/>
      <c r="I2" s="21"/>
    </row>
    <row r="3" spans="1:36" x14ac:dyDescent="0.35">
      <c r="A3" s="22" t="s">
        <v>4</v>
      </c>
      <c r="B3" s="21"/>
      <c r="C3" s="21"/>
      <c r="D3" s="22" t="s">
        <v>5</v>
      </c>
      <c r="E3" s="21"/>
      <c r="F3" s="21"/>
      <c r="G3" s="22" t="s">
        <v>6</v>
      </c>
      <c r="H3" s="21"/>
      <c r="I3" s="21"/>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20" t="s">
        <v>53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row>
    <row r="7" spans="1:36" ht="88.5"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43.5" x14ac:dyDescent="0.35">
      <c r="A8">
        <v>2025</v>
      </c>
      <c r="B8" s="12">
        <v>45717</v>
      </c>
      <c r="C8" s="12">
        <v>45747</v>
      </c>
      <c r="D8" t="s">
        <v>90</v>
      </c>
      <c r="E8">
        <v>4138</v>
      </c>
      <c r="F8" t="s">
        <v>124</v>
      </c>
      <c r="G8" t="s">
        <v>124</v>
      </c>
      <c r="H8" t="s">
        <v>125</v>
      </c>
      <c r="I8" t="s">
        <v>126</v>
      </c>
      <c r="J8" t="s">
        <v>127</v>
      </c>
      <c r="K8" t="s">
        <v>128</v>
      </c>
      <c r="L8" t="s">
        <v>102</v>
      </c>
      <c r="M8" t="s">
        <v>103</v>
      </c>
      <c r="N8" t="s">
        <v>129</v>
      </c>
      <c r="O8" t="s">
        <v>105</v>
      </c>
      <c r="P8">
        <v>0</v>
      </c>
      <c r="Q8" s="7">
        <f t="shared" ref="Q8:Q16" si="0">P8*AB8</f>
        <v>0</v>
      </c>
      <c r="R8" t="s">
        <v>117</v>
      </c>
      <c r="S8" t="s">
        <v>118</v>
      </c>
      <c r="T8" t="s">
        <v>118</v>
      </c>
      <c r="U8" t="s">
        <v>119</v>
      </c>
      <c r="V8" t="s">
        <v>130</v>
      </c>
      <c r="W8" t="s">
        <v>131</v>
      </c>
      <c r="X8" t="str">
        <f t="shared" ref="X8:X13" si="1">+N8</f>
        <v>Sesión de trabajo de la Coordinación de Tesoreros, Desarrollo Urbano y Desarrollo Económico</v>
      </c>
      <c r="Y8" s="12">
        <v>45715</v>
      </c>
      <c r="Z8" s="12">
        <v>45716</v>
      </c>
      <c r="AA8">
        <v>1</v>
      </c>
      <c r="AB8" s="11">
        <v>5320.24</v>
      </c>
      <c r="AC8" s="11">
        <v>180</v>
      </c>
      <c r="AD8" s="12">
        <v>45727</v>
      </c>
      <c r="AE8" s="23" t="s">
        <v>132</v>
      </c>
      <c r="AF8">
        <v>1</v>
      </c>
      <c r="AG8" s="9" t="s">
        <v>121</v>
      </c>
      <c r="AH8" s="12" t="s">
        <v>120</v>
      </c>
      <c r="AI8" s="12">
        <v>45754</v>
      </c>
      <c r="AJ8" s="10" t="s">
        <v>123</v>
      </c>
    </row>
    <row r="9" spans="1:36" ht="43.5" x14ac:dyDescent="0.35">
      <c r="A9">
        <v>2025</v>
      </c>
      <c r="B9" s="12">
        <v>45717</v>
      </c>
      <c r="C9" s="12">
        <v>45747</v>
      </c>
      <c r="D9" t="s">
        <v>91</v>
      </c>
      <c r="E9">
        <v>4056</v>
      </c>
      <c r="F9" t="s">
        <v>134</v>
      </c>
      <c r="G9" t="s">
        <v>134</v>
      </c>
      <c r="H9" t="s">
        <v>135</v>
      </c>
      <c r="I9" t="s">
        <v>136</v>
      </c>
      <c r="J9" t="s">
        <v>137</v>
      </c>
      <c r="K9" t="s">
        <v>138</v>
      </c>
      <c r="L9" t="s">
        <v>101</v>
      </c>
      <c r="M9" t="s">
        <v>103</v>
      </c>
      <c r="N9" t="s">
        <v>139</v>
      </c>
      <c r="O9" t="s">
        <v>105</v>
      </c>
      <c r="P9">
        <v>1</v>
      </c>
      <c r="Q9" s="7">
        <f t="shared" si="0"/>
        <v>471.995</v>
      </c>
      <c r="R9" t="s">
        <v>117</v>
      </c>
      <c r="S9" t="s">
        <v>118</v>
      </c>
      <c r="T9" t="s">
        <v>118</v>
      </c>
      <c r="U9" t="s">
        <v>119</v>
      </c>
      <c r="V9" t="s">
        <v>122</v>
      </c>
      <c r="W9" t="s">
        <v>140</v>
      </c>
      <c r="X9" t="str">
        <f t="shared" si="1"/>
        <v>Recolección de la exposición "Nostalgia: Mundo en Diálogo"</v>
      </c>
      <c r="Y9" s="12">
        <v>45742</v>
      </c>
      <c r="Z9" s="12">
        <v>45742</v>
      </c>
      <c r="AA9">
        <v>2</v>
      </c>
      <c r="AB9" s="11">
        <f>943.99/2</f>
        <v>471.995</v>
      </c>
      <c r="AC9" s="11">
        <v>1556.01</v>
      </c>
      <c r="AD9" s="12">
        <v>45747</v>
      </c>
      <c r="AE9" s="23" t="s">
        <v>141</v>
      </c>
      <c r="AF9">
        <v>2</v>
      </c>
      <c r="AG9" s="9" t="s">
        <v>121</v>
      </c>
      <c r="AH9" s="12" t="s">
        <v>120</v>
      </c>
      <c r="AI9" s="12">
        <v>45754</v>
      </c>
      <c r="AJ9" s="10" t="s">
        <v>123</v>
      </c>
    </row>
    <row r="10" spans="1:36" ht="43.5" x14ac:dyDescent="0.35">
      <c r="A10">
        <v>2025</v>
      </c>
      <c r="B10" s="12">
        <v>45717</v>
      </c>
      <c r="C10" s="12">
        <v>45747</v>
      </c>
      <c r="D10" t="s">
        <v>92</v>
      </c>
      <c r="E10">
        <v>4128</v>
      </c>
      <c r="F10" t="s">
        <v>143</v>
      </c>
      <c r="G10" t="s">
        <v>143</v>
      </c>
      <c r="H10" t="s">
        <v>135</v>
      </c>
      <c r="I10" t="s">
        <v>144</v>
      </c>
      <c r="J10" t="s">
        <v>145</v>
      </c>
      <c r="K10" t="s">
        <v>146</v>
      </c>
      <c r="L10" t="s">
        <v>101</v>
      </c>
      <c r="M10" t="s">
        <v>103</v>
      </c>
      <c r="N10" t="s">
        <v>147</v>
      </c>
      <c r="O10" t="s">
        <v>105</v>
      </c>
      <c r="P10">
        <v>1</v>
      </c>
      <c r="Q10" s="7">
        <f t="shared" si="0"/>
        <v>11849.934999999999</v>
      </c>
      <c r="R10" t="s">
        <v>117</v>
      </c>
      <c r="S10" t="s">
        <v>118</v>
      </c>
      <c r="T10" t="s">
        <v>118</v>
      </c>
      <c r="U10" t="s">
        <v>119</v>
      </c>
      <c r="V10" t="s">
        <v>122</v>
      </c>
      <c r="W10" t="s">
        <v>122</v>
      </c>
      <c r="X10" t="str">
        <f t="shared" si="1"/>
        <v>Rueda de Prensa 4a Edición del Festival Internacional San Luis en Primavera, en la Casa del Libro de la UNAM y en el Palacio Legislativo de San Lázaro</v>
      </c>
      <c r="Y10" s="12">
        <v>45740</v>
      </c>
      <c r="Z10" s="12">
        <v>45742</v>
      </c>
      <c r="AA10">
        <v>3</v>
      </c>
      <c r="AB10" s="11">
        <f>(108+108+108+170+1130.1+288.01+3283.32+8884.71+8884.73+735)/2</f>
        <v>11849.934999999999</v>
      </c>
      <c r="AC10" s="8">
        <v>8300</v>
      </c>
      <c r="AD10" s="12">
        <v>45747</v>
      </c>
      <c r="AE10" s="24" t="s">
        <v>148</v>
      </c>
      <c r="AF10">
        <v>3</v>
      </c>
      <c r="AG10" s="9" t="s">
        <v>121</v>
      </c>
      <c r="AH10" s="12" t="s">
        <v>120</v>
      </c>
      <c r="AI10" s="12">
        <v>45754</v>
      </c>
      <c r="AJ10" s="10" t="s">
        <v>123</v>
      </c>
    </row>
    <row r="11" spans="1:36" ht="43.5" x14ac:dyDescent="0.35">
      <c r="A11">
        <v>2025</v>
      </c>
      <c r="B11" s="12">
        <v>45717</v>
      </c>
      <c r="C11" s="12">
        <v>45747</v>
      </c>
      <c r="D11" t="s">
        <v>90</v>
      </c>
      <c r="E11">
        <v>4137</v>
      </c>
      <c r="F11" t="s">
        <v>150</v>
      </c>
      <c r="G11" t="s">
        <v>150</v>
      </c>
      <c r="H11" t="s">
        <v>151</v>
      </c>
      <c r="I11" t="s">
        <v>152</v>
      </c>
      <c r="J11" t="s">
        <v>153</v>
      </c>
      <c r="K11" t="s">
        <v>154</v>
      </c>
      <c r="L11" t="s">
        <v>101</v>
      </c>
      <c r="M11" t="s">
        <v>103</v>
      </c>
      <c r="N11" t="s">
        <v>155</v>
      </c>
      <c r="O11" t="s">
        <v>105</v>
      </c>
      <c r="P11">
        <v>0</v>
      </c>
      <c r="Q11" s="7">
        <f t="shared" si="0"/>
        <v>0</v>
      </c>
      <c r="R11" t="s">
        <v>117</v>
      </c>
      <c r="S11" t="s">
        <v>118</v>
      </c>
      <c r="T11" t="s">
        <v>118</v>
      </c>
      <c r="U11" t="s">
        <v>119</v>
      </c>
      <c r="V11" t="s">
        <v>122</v>
      </c>
      <c r="W11" t="s">
        <v>156</v>
      </c>
      <c r="X11" t="str">
        <f t="shared" si="1"/>
        <v>Asistencia a la Asamblea General Ordinaria de la Asociación Nacional de Ciudades Mexicanas del Patrimonio Muncial A.C.</v>
      </c>
      <c r="Y11" s="12">
        <v>45742</v>
      </c>
      <c r="Z11" s="12">
        <v>45742</v>
      </c>
      <c r="AA11">
        <v>4</v>
      </c>
      <c r="AB11" s="11">
        <f>1050+547+133</f>
        <v>1730</v>
      </c>
      <c r="AC11" s="11">
        <v>3355</v>
      </c>
      <c r="AD11" s="12">
        <v>45742</v>
      </c>
      <c r="AE11" s="24" t="s">
        <v>157</v>
      </c>
      <c r="AF11">
        <v>4</v>
      </c>
      <c r="AG11" s="9" t="s">
        <v>121</v>
      </c>
      <c r="AH11" s="12" t="s">
        <v>120</v>
      </c>
      <c r="AI11" s="12">
        <v>45754</v>
      </c>
      <c r="AJ11" s="10" t="s">
        <v>123</v>
      </c>
    </row>
    <row r="12" spans="1:36" ht="43.5" x14ac:dyDescent="0.35">
      <c r="A12">
        <v>2025</v>
      </c>
      <c r="B12" s="12">
        <v>45717</v>
      </c>
      <c r="C12" s="12">
        <v>45747</v>
      </c>
      <c r="D12" t="s">
        <v>90</v>
      </c>
      <c r="E12">
        <v>4138</v>
      </c>
      <c r="F12" t="s">
        <v>124</v>
      </c>
      <c r="G12" t="s">
        <v>124</v>
      </c>
      <c r="H12" t="s">
        <v>159</v>
      </c>
      <c r="I12" t="s">
        <v>160</v>
      </c>
      <c r="J12" t="s">
        <v>161</v>
      </c>
      <c r="K12" t="s">
        <v>162</v>
      </c>
      <c r="L12" t="s">
        <v>101</v>
      </c>
      <c r="M12" t="s">
        <v>103</v>
      </c>
      <c r="N12" t="s">
        <v>163</v>
      </c>
      <c r="O12" t="s">
        <v>105</v>
      </c>
      <c r="P12">
        <v>0</v>
      </c>
      <c r="Q12" s="7">
        <f t="shared" si="0"/>
        <v>0</v>
      </c>
      <c r="R12" t="s">
        <v>117</v>
      </c>
      <c r="S12" t="s">
        <v>118</v>
      </c>
      <c r="T12" t="s">
        <v>118</v>
      </c>
      <c r="U12" t="s">
        <v>119</v>
      </c>
      <c r="V12" t="s">
        <v>122</v>
      </c>
      <c r="W12" t="s">
        <v>122</v>
      </c>
      <c r="X12" t="str">
        <f t="shared" si="1"/>
        <v>Gestión de apoyo educativo con diversas instituciones</v>
      </c>
      <c r="Y12" s="12">
        <v>45705</v>
      </c>
      <c r="Z12" s="12">
        <v>45707</v>
      </c>
      <c r="AA12">
        <v>5</v>
      </c>
      <c r="AB12" s="5">
        <v>17298.84</v>
      </c>
      <c r="AC12" s="15">
        <v>701.16</v>
      </c>
      <c r="AD12" s="12">
        <v>45736</v>
      </c>
      <c r="AE12" s="24" t="s">
        <v>164</v>
      </c>
      <c r="AF12">
        <v>5</v>
      </c>
      <c r="AG12" s="9" t="s">
        <v>121</v>
      </c>
      <c r="AH12" s="12" t="s">
        <v>120</v>
      </c>
      <c r="AI12" s="12">
        <v>45754</v>
      </c>
      <c r="AJ12" s="10" t="s">
        <v>123</v>
      </c>
    </row>
    <row r="13" spans="1:36" ht="43.5" x14ac:dyDescent="0.35">
      <c r="A13">
        <v>2025</v>
      </c>
      <c r="B13" s="12">
        <v>45717</v>
      </c>
      <c r="C13" s="12">
        <v>45747</v>
      </c>
      <c r="D13" t="s">
        <v>91</v>
      </c>
      <c r="E13">
        <v>4118</v>
      </c>
      <c r="F13" t="s">
        <v>166</v>
      </c>
      <c r="G13" t="s">
        <v>166</v>
      </c>
      <c r="H13" t="s">
        <v>135</v>
      </c>
      <c r="I13" t="s">
        <v>167</v>
      </c>
      <c r="J13" t="s">
        <v>168</v>
      </c>
      <c r="K13" t="s">
        <v>169</v>
      </c>
      <c r="L13" t="s">
        <v>101</v>
      </c>
      <c r="M13" t="s">
        <v>103</v>
      </c>
      <c r="N13" t="s">
        <v>170</v>
      </c>
      <c r="O13" t="s">
        <v>105</v>
      </c>
      <c r="P13">
        <v>0</v>
      </c>
      <c r="Q13" s="7">
        <f t="shared" si="0"/>
        <v>0</v>
      </c>
      <c r="R13" t="s">
        <v>117</v>
      </c>
      <c r="S13" t="s">
        <v>118</v>
      </c>
      <c r="T13" t="s">
        <v>118</v>
      </c>
      <c r="U13" t="s">
        <v>119</v>
      </c>
      <c r="V13" t="s">
        <v>122</v>
      </c>
      <c r="W13" t="s">
        <v>122</v>
      </c>
      <c r="X13" t="str">
        <f t="shared" si="1"/>
        <v>Rueda de Prensa 4a Edición del Festival Internacional San Luis en Primavera 2025</v>
      </c>
      <c r="Y13" s="12">
        <v>45726</v>
      </c>
      <c r="Z13" s="12">
        <v>45726</v>
      </c>
      <c r="AA13">
        <v>6</v>
      </c>
      <c r="AB13" s="5">
        <f>1050+15+102+175+967.4+368+107+170</f>
        <v>2954.4</v>
      </c>
      <c r="AC13" s="16">
        <v>45.6</v>
      </c>
      <c r="AD13" s="12">
        <v>45734</v>
      </c>
      <c r="AE13" s="24" t="s">
        <v>172</v>
      </c>
      <c r="AF13">
        <v>6</v>
      </c>
      <c r="AG13" s="9" t="s">
        <v>121</v>
      </c>
      <c r="AH13" s="12" t="s">
        <v>120</v>
      </c>
      <c r="AI13" s="12">
        <v>45754</v>
      </c>
      <c r="AJ13" s="10" t="s">
        <v>123</v>
      </c>
    </row>
    <row r="14" spans="1:36" ht="43.5" x14ac:dyDescent="0.35">
      <c r="A14">
        <v>2025</v>
      </c>
      <c r="B14" s="12">
        <v>45717</v>
      </c>
      <c r="C14" s="12">
        <v>45747</v>
      </c>
      <c r="D14" t="s">
        <v>92</v>
      </c>
      <c r="E14">
        <v>4076</v>
      </c>
      <c r="F14" t="s">
        <v>173</v>
      </c>
      <c r="G14" t="s">
        <v>173</v>
      </c>
      <c r="H14" t="s">
        <v>159</v>
      </c>
      <c r="I14" t="s">
        <v>174</v>
      </c>
      <c r="J14" t="s">
        <v>175</v>
      </c>
      <c r="K14" t="s">
        <v>176</v>
      </c>
      <c r="L14" t="s">
        <v>101</v>
      </c>
      <c r="M14" t="s">
        <v>103</v>
      </c>
      <c r="N14" t="s">
        <v>163</v>
      </c>
      <c r="O14" t="s">
        <v>105</v>
      </c>
      <c r="P14">
        <v>0</v>
      </c>
      <c r="Q14" s="7">
        <f t="shared" si="0"/>
        <v>0</v>
      </c>
      <c r="R14" t="s">
        <v>117</v>
      </c>
      <c r="S14" t="s">
        <v>118</v>
      </c>
      <c r="T14" t="s">
        <v>118</v>
      </c>
      <c r="U14" t="s">
        <v>119</v>
      </c>
      <c r="V14" t="s">
        <v>122</v>
      </c>
      <c r="W14" t="s">
        <v>122</v>
      </c>
      <c r="X14" t="str">
        <f t="shared" ref="X14:X19" si="2">+N14</f>
        <v>Gestión de apoyo educativo con diversas instituciones</v>
      </c>
      <c r="Y14" s="12">
        <v>45705</v>
      </c>
      <c r="Z14" s="12">
        <v>45707</v>
      </c>
      <c r="AA14">
        <v>7</v>
      </c>
      <c r="AB14">
        <f>12000-3495.35</f>
        <v>8504.65</v>
      </c>
      <c r="AC14">
        <v>3495.35</v>
      </c>
      <c r="AD14" s="12">
        <v>45736</v>
      </c>
      <c r="AE14" s="24" t="s">
        <v>177</v>
      </c>
      <c r="AF14">
        <v>7</v>
      </c>
      <c r="AG14" s="9" t="s">
        <v>121</v>
      </c>
      <c r="AH14" s="12" t="s">
        <v>120</v>
      </c>
      <c r="AI14" s="12">
        <v>45754</v>
      </c>
      <c r="AJ14" s="10" t="s">
        <v>123</v>
      </c>
    </row>
    <row r="15" spans="1:36" x14ac:dyDescent="0.35">
      <c r="B15" s="12"/>
      <c r="C15" s="12"/>
      <c r="Q15" s="7"/>
      <c r="Y15" s="12"/>
      <c r="Z15" s="12"/>
      <c r="AD15" s="12"/>
      <c r="AE15" s="13"/>
      <c r="AG15" s="9"/>
      <c r="AH15" s="12"/>
      <c r="AI15" s="12"/>
      <c r="AJ15" s="10"/>
    </row>
    <row r="16" spans="1:36" x14ac:dyDescent="0.35">
      <c r="B16" s="12"/>
      <c r="C16" s="12"/>
      <c r="Q16" s="7"/>
      <c r="Y16" s="12"/>
      <c r="Z16" s="12"/>
      <c r="AD16" s="12"/>
      <c r="AE16" s="13"/>
      <c r="AG16" s="9"/>
      <c r="AH16" s="12"/>
      <c r="AI16" s="12"/>
      <c r="AJ16" s="10"/>
    </row>
    <row r="17" spans="2:36" x14ac:dyDescent="0.35">
      <c r="B17" s="12"/>
      <c r="C17" s="12"/>
      <c r="Q17" s="7"/>
      <c r="Y17" s="12"/>
      <c r="Z17" s="12"/>
      <c r="AD17" s="12"/>
      <c r="AE17" s="13"/>
      <c r="AG17" s="9"/>
      <c r="AH17" s="12"/>
      <c r="AI17" s="12"/>
      <c r="AJ17" s="10"/>
    </row>
    <row r="18" spans="2:36" x14ac:dyDescent="0.35">
      <c r="B18" s="12"/>
      <c r="C18" s="12"/>
      <c r="Q18" s="7"/>
      <c r="Y18" s="12"/>
      <c r="Z18" s="12"/>
      <c r="AD18" s="12"/>
      <c r="AE18" s="18"/>
      <c r="AG18" s="9"/>
      <c r="AH18" s="12"/>
      <c r="AI18" s="12"/>
      <c r="AJ18" s="19"/>
    </row>
    <row r="19" spans="2:36" x14ac:dyDescent="0.35">
      <c r="B19" s="12"/>
      <c r="C19" s="12"/>
      <c r="Q19" s="7"/>
      <c r="Y19" s="12"/>
      <c r="Z19" s="12"/>
      <c r="AD19" s="12"/>
      <c r="AE19" s="13"/>
      <c r="AG19" s="9"/>
      <c r="AH19" s="12"/>
      <c r="AI19" s="12"/>
      <c r="AJ19" s="19"/>
    </row>
    <row r="20" spans="2:36" x14ac:dyDescent="0.35">
      <c r="B20" s="12"/>
      <c r="C20" s="12"/>
      <c r="Q20" s="7"/>
      <c r="Y20" s="12"/>
      <c r="Z20" s="12"/>
      <c r="AD20" s="12"/>
      <c r="AE20" s="13"/>
      <c r="AG20" s="9"/>
      <c r="AH20" s="12"/>
      <c r="AI20" s="12"/>
      <c r="AJ20" s="19"/>
    </row>
    <row r="21" spans="2:36" x14ac:dyDescent="0.35">
      <c r="B21" s="12"/>
      <c r="C21" s="12"/>
      <c r="Q21" s="7"/>
      <c r="Y21" s="12"/>
      <c r="Z21" s="12"/>
      <c r="AD21" s="12"/>
      <c r="AE21" s="13"/>
      <c r="AG21" s="9"/>
      <c r="AH21" s="12"/>
      <c r="AI21" s="12"/>
      <c r="AJ21" s="10"/>
    </row>
    <row r="22" spans="2:36" x14ac:dyDescent="0.35">
      <c r="B22" s="12"/>
      <c r="C22" s="12"/>
      <c r="Y22" s="12"/>
      <c r="Z22" s="17"/>
      <c r="AD22" s="12"/>
      <c r="AE22" s="18"/>
      <c r="AG22" s="9"/>
      <c r="AH22" s="12"/>
      <c r="AI22" s="12"/>
      <c r="AJ22" s="10"/>
    </row>
    <row r="23" spans="2:36" x14ac:dyDescent="0.35">
      <c r="B23" s="12"/>
      <c r="C23" s="12"/>
      <c r="Q23" s="7"/>
      <c r="Y23" s="12"/>
      <c r="Z23" s="12"/>
      <c r="AD23" s="12"/>
      <c r="AE23" s="13"/>
      <c r="AG23" s="9"/>
      <c r="AH23" s="12"/>
      <c r="AI23" s="12"/>
      <c r="AJ23" s="10"/>
    </row>
    <row r="24" spans="2:36" x14ac:dyDescent="0.35">
      <c r="B24" s="12"/>
      <c r="C24" s="12"/>
      <c r="Q24" s="7"/>
      <c r="Y24" s="12"/>
      <c r="Z24" s="12"/>
      <c r="AD24" s="12"/>
      <c r="AE24" s="13"/>
      <c r="AG24" s="9"/>
      <c r="AH24" s="12"/>
      <c r="AI24" s="12"/>
      <c r="AJ24" s="10"/>
    </row>
    <row r="25" spans="2:36" x14ac:dyDescent="0.35">
      <c r="AE25" s="18"/>
    </row>
  </sheetData>
  <mergeCells count="7">
    <mergeCell ref="A6:AJ6"/>
    <mergeCell ref="A2:C2"/>
    <mergeCell ref="D2:F2"/>
    <mergeCell ref="G2:I2"/>
    <mergeCell ref="A3:C3"/>
    <mergeCell ref="D3:F3"/>
    <mergeCell ref="G3:I3"/>
  </mergeCells>
  <phoneticPr fontId="6" type="noConversion"/>
  <dataValidations count="4">
    <dataValidation type="list" allowBlank="1" showErrorMessage="1" sqref="D8:D175" xr:uid="{00000000-0002-0000-0000-000000000000}">
      <formula1>Hidden_13</formula1>
    </dataValidation>
    <dataValidation type="list" allowBlank="1" showErrorMessage="1" sqref="L8:L175" xr:uid="{00000000-0002-0000-0000-000001000000}">
      <formula1>Hidden_211</formula1>
    </dataValidation>
    <dataValidation type="list" allowBlank="1" showErrorMessage="1" sqref="M8:M175" xr:uid="{00000000-0002-0000-0000-000002000000}">
      <formula1>Hidden_312</formula1>
    </dataValidation>
    <dataValidation type="list" allowBlank="1" showErrorMessage="1" sqref="O8:O175" xr:uid="{00000000-0002-0000-0000-000003000000}">
      <formula1>Hidden_414</formula1>
    </dataValidation>
  </dataValidations>
  <hyperlinks>
    <hyperlink ref="AG8" r:id="rId1" xr:uid="{F6C3E974-F7AB-4B83-8123-291C1B04CB41}"/>
    <hyperlink ref="AG9" r:id="rId2" xr:uid="{7DB9AC81-2C45-46B5-AD3A-931618E842F6}"/>
    <hyperlink ref="AG10" r:id="rId3" xr:uid="{88AF7448-7D60-4253-BF54-B21D508DEEC5}"/>
    <hyperlink ref="AG11" r:id="rId4" xr:uid="{263640B0-DE7B-497E-B1E3-AD8FDBFD4D3E}"/>
    <hyperlink ref="AG12" r:id="rId5" xr:uid="{2FE0C156-7209-444C-93CF-976E15A167C9}"/>
    <hyperlink ref="AG13" r:id="rId6" xr:uid="{3D3843CF-D895-4351-B582-67AD5C4D0F3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0"/>
  <sheetViews>
    <sheetView topLeftCell="A3" workbookViewId="0">
      <selection activeCell="D4" sqref="A4:D10"/>
    </sheetView>
  </sheetViews>
  <sheetFormatPr baseColWidth="10" defaultColWidth="8.7265625" defaultRowHeight="14.5" x14ac:dyDescent="0.35"/>
  <cols>
    <col min="1" max="1" width="3.36328125" bestFit="1" customWidth="1"/>
    <col min="2" max="2" width="22.36328125" customWidth="1"/>
    <col min="3" max="4" width="25.81640625" customWidth="1"/>
  </cols>
  <sheetData>
    <row r="1" spans="1:4" hidden="1" x14ac:dyDescent="0.35">
      <c r="B1" t="s">
        <v>7</v>
      </c>
      <c r="C1" t="s">
        <v>10</v>
      </c>
      <c r="D1" t="s">
        <v>12</v>
      </c>
    </row>
    <row r="2" spans="1:4" hidden="1" x14ac:dyDescent="0.35">
      <c r="B2" t="s">
        <v>107</v>
      </c>
      <c r="C2" t="s">
        <v>108</v>
      </c>
      <c r="D2" t="s">
        <v>109</v>
      </c>
    </row>
    <row r="3" spans="1:4" ht="56.5" x14ac:dyDescent="0.35">
      <c r="A3" s="1" t="s">
        <v>110</v>
      </c>
      <c r="B3" s="1" t="s">
        <v>111</v>
      </c>
      <c r="C3" s="1" t="s">
        <v>112</v>
      </c>
      <c r="D3" s="1" t="s">
        <v>113</v>
      </c>
    </row>
    <row r="4" spans="1:4" x14ac:dyDescent="0.35">
      <c r="A4">
        <v>1</v>
      </c>
      <c r="B4">
        <v>37500</v>
      </c>
      <c r="C4" t="s">
        <v>116</v>
      </c>
      <c r="D4" s="4">
        <f>+'Reporte de Formatos'!AB8+'Reporte de Formatos'!Q8</f>
        <v>5320.24</v>
      </c>
    </row>
    <row r="5" spans="1:4" x14ac:dyDescent="0.35">
      <c r="A5">
        <v>2</v>
      </c>
      <c r="B5">
        <v>37500</v>
      </c>
      <c r="C5" t="s">
        <v>116</v>
      </c>
      <c r="D5" s="4">
        <f>+'Reporte de Formatos'!AB9+'Reporte de Formatos'!Q9</f>
        <v>943.99</v>
      </c>
    </row>
    <row r="6" spans="1:4" x14ac:dyDescent="0.35">
      <c r="A6">
        <v>3</v>
      </c>
      <c r="B6">
        <v>37500</v>
      </c>
      <c r="C6" t="s">
        <v>116</v>
      </c>
      <c r="D6" s="4">
        <f>+'Reporte de Formatos'!AB10+'Reporte de Formatos'!Q10</f>
        <v>23699.87</v>
      </c>
    </row>
    <row r="7" spans="1:4" x14ac:dyDescent="0.35">
      <c r="A7">
        <v>4</v>
      </c>
      <c r="B7">
        <v>37500</v>
      </c>
      <c r="C7" t="s">
        <v>116</v>
      </c>
      <c r="D7" s="4">
        <f>+'Reporte de Formatos'!AB11+'Reporte de Formatos'!Q11</f>
        <v>1730</v>
      </c>
    </row>
    <row r="8" spans="1:4" x14ac:dyDescent="0.35">
      <c r="A8">
        <v>5</v>
      </c>
      <c r="B8">
        <v>37500</v>
      </c>
      <c r="C8" t="s">
        <v>116</v>
      </c>
      <c r="D8" s="4">
        <f>+'Reporte de Formatos'!AB12+'Reporte de Formatos'!Q12</f>
        <v>17298.84</v>
      </c>
    </row>
    <row r="9" spans="1:4" x14ac:dyDescent="0.35">
      <c r="A9">
        <v>6</v>
      </c>
      <c r="B9">
        <v>37500</v>
      </c>
      <c r="C9" t="s">
        <v>116</v>
      </c>
      <c r="D9" s="4">
        <f>+'Reporte de Formatos'!AB13+'Reporte de Formatos'!Q13</f>
        <v>2954.4</v>
      </c>
    </row>
    <row r="10" spans="1:4" x14ac:dyDescent="0.35">
      <c r="A10">
        <v>7</v>
      </c>
      <c r="B10">
        <v>37500</v>
      </c>
      <c r="C10" t="s">
        <v>116</v>
      </c>
      <c r="D10" s="4">
        <f>+'Reporte de Formatos'!AB14+'Reporte de Formatos'!Q14</f>
        <v>8504.65</v>
      </c>
    </row>
    <row r="11" spans="1:4" x14ac:dyDescent="0.35">
      <c r="D11" s="4"/>
    </row>
    <row r="12" spans="1:4" x14ac:dyDescent="0.35">
      <c r="D12" s="4"/>
    </row>
    <row r="13" spans="1:4" x14ac:dyDescent="0.35">
      <c r="D13" s="4"/>
    </row>
    <row r="14" spans="1:4" x14ac:dyDescent="0.35">
      <c r="D14" s="4"/>
    </row>
    <row r="15" spans="1:4" x14ac:dyDescent="0.35">
      <c r="D15" s="4"/>
    </row>
    <row r="16" spans="1:4" x14ac:dyDescent="0.35">
      <c r="D16" s="4"/>
    </row>
    <row r="17" spans="4:4" x14ac:dyDescent="0.35">
      <c r="D17" s="4"/>
    </row>
    <row r="18" spans="4:4" x14ac:dyDescent="0.35">
      <c r="D18" s="4"/>
    </row>
    <row r="19" spans="4:4" x14ac:dyDescent="0.35">
      <c r="D19" s="4"/>
    </row>
    <row r="20" spans="4:4" x14ac:dyDescent="0.35">
      <c r="D20"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7"/>
  <sheetViews>
    <sheetView topLeftCell="A3" workbookViewId="0">
      <selection activeCell="A4" sqref="A4:B10"/>
    </sheetView>
  </sheetViews>
  <sheetFormatPr baseColWidth="10" defaultColWidth="8.7265625" defaultRowHeight="14.5" x14ac:dyDescent="0.35"/>
  <cols>
    <col min="1" max="1" width="3.36328125" bestFit="1" customWidth="1"/>
    <col min="2" max="2" width="80.26953125" style="3" customWidth="1"/>
  </cols>
  <sheetData>
    <row r="1" spans="1:2" hidden="1" x14ac:dyDescent="0.35">
      <c r="B1" s="3" t="s">
        <v>14</v>
      </c>
    </row>
    <row r="2" spans="1:2" hidden="1" x14ac:dyDescent="0.35">
      <c r="B2" s="3" t="s">
        <v>114</v>
      </c>
    </row>
    <row r="3" spans="1:2" x14ac:dyDescent="0.35">
      <c r="A3" s="1" t="s">
        <v>110</v>
      </c>
      <c r="B3" s="1" t="s">
        <v>115</v>
      </c>
    </row>
    <row r="4" spans="1:2" x14ac:dyDescent="0.35">
      <c r="A4">
        <v>1</v>
      </c>
      <c r="B4" s="14" t="s">
        <v>133</v>
      </c>
    </row>
    <row r="5" spans="1:2" x14ac:dyDescent="0.35">
      <c r="A5">
        <v>2</v>
      </c>
      <c r="B5" s="14" t="s">
        <v>142</v>
      </c>
    </row>
    <row r="6" spans="1:2" x14ac:dyDescent="0.35">
      <c r="A6">
        <v>3</v>
      </c>
      <c r="B6" s="14" t="s">
        <v>149</v>
      </c>
    </row>
    <row r="7" spans="1:2" x14ac:dyDescent="0.35">
      <c r="A7">
        <v>4</v>
      </c>
      <c r="B7" s="9" t="s">
        <v>158</v>
      </c>
    </row>
    <row r="8" spans="1:2" x14ac:dyDescent="0.35">
      <c r="A8">
        <v>5</v>
      </c>
      <c r="B8" s="14" t="s">
        <v>165</v>
      </c>
    </row>
    <row r="9" spans="1:2" x14ac:dyDescent="0.35">
      <c r="A9">
        <v>6</v>
      </c>
      <c r="B9" s="14" t="s">
        <v>171</v>
      </c>
    </row>
    <row r="10" spans="1:2" x14ac:dyDescent="0.35">
      <c r="A10">
        <v>7</v>
      </c>
      <c r="B10" s="14" t="s">
        <v>178</v>
      </c>
    </row>
    <row r="11" spans="1:2" x14ac:dyDescent="0.35">
      <c r="B11" s="14"/>
    </row>
    <row r="12" spans="1:2" x14ac:dyDescent="0.35">
      <c r="B12" s="14"/>
    </row>
    <row r="13" spans="1:2" x14ac:dyDescent="0.35">
      <c r="B13" s="13"/>
    </row>
    <row r="14" spans="1:2" x14ac:dyDescent="0.35">
      <c r="B14" s="14"/>
    </row>
    <row r="15" spans="1:2" x14ac:dyDescent="0.35">
      <c r="B15" s="14"/>
    </row>
    <row r="16" spans="1:2" x14ac:dyDescent="0.35">
      <c r="B16" s="13"/>
    </row>
    <row r="17" spans="2:2" x14ac:dyDescent="0.35">
      <c r="B17"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2025-04-07T22:49:46Z</dcterms:modified>
</cp:coreProperties>
</file>