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codeName="ThisWorkbook" defaultThemeVersion="166925"/>
  <mc:AlternateContent xmlns:mc="http://schemas.openxmlformats.org/markup-compatibility/2006">
    <mc:Choice Requires="x15">
      <x15ac:absPath xmlns:x15ac="http://schemas.microsoft.com/office/spreadsheetml/2010/11/ac" url="C:\Users\Jorge\Desktop\Transparencia RF 2024\JUNIO\9.-84 XXXVII A\"/>
    </mc:Choice>
  </mc:AlternateContent>
  <xr:revisionPtr revIDLastSave="0" documentId="13_ncr:1_{CDE3A592-392F-461C-BD23-DCC5F6C5327A}" xr6:coauthVersionLast="47" xr6:coauthVersionMax="47" xr10:uidLastSave="{00000000-0000-0000-0000-000000000000}"/>
  <bookViews>
    <workbookView xWindow="-28920" yWindow="-120" windowWidth="29040" windowHeight="158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I9" i="1" l="1"/>
  <c r="J9" i="1"/>
  <c r="K9" i="1"/>
  <c r="L9" i="1"/>
  <c r="M9" i="1"/>
  <c r="H9" i="1"/>
  <c r="H117" i="1"/>
  <c r="M136" i="1"/>
  <c r="L136" i="1"/>
  <c r="K136" i="1"/>
  <c r="J136" i="1"/>
  <c r="I136" i="1"/>
  <c r="H136" i="1"/>
  <c r="J89" i="1"/>
  <c r="M152" i="1"/>
  <c r="M151" i="1" s="1"/>
  <c r="L152" i="1"/>
  <c r="L151" i="1" s="1"/>
  <c r="K152" i="1"/>
  <c r="K151" i="1" s="1"/>
  <c r="J152" i="1"/>
  <c r="J151" i="1" s="1"/>
  <c r="I152" i="1"/>
  <c r="I151" i="1" s="1"/>
  <c r="H152" i="1"/>
  <c r="H151" i="1" s="1"/>
  <c r="M148" i="1"/>
  <c r="L148" i="1"/>
  <c r="K148" i="1"/>
  <c r="J148" i="1"/>
  <c r="I148" i="1"/>
  <c r="H148" i="1"/>
  <c r="M146" i="1"/>
  <c r="L146" i="1"/>
  <c r="K146" i="1"/>
  <c r="J146" i="1"/>
  <c r="I146" i="1"/>
  <c r="H146" i="1"/>
  <c r="M142" i="1"/>
  <c r="L142" i="1"/>
  <c r="K142" i="1"/>
  <c r="J142" i="1"/>
  <c r="I142" i="1"/>
  <c r="H142" i="1"/>
  <c r="M139" i="1"/>
  <c r="L139" i="1"/>
  <c r="K139" i="1"/>
  <c r="J139" i="1"/>
  <c r="I139" i="1"/>
  <c r="H139" i="1"/>
  <c r="M134" i="1"/>
  <c r="L134" i="1"/>
  <c r="K134" i="1"/>
  <c r="J134" i="1"/>
  <c r="J128" i="1" s="1"/>
  <c r="I134" i="1"/>
  <c r="H134" i="1"/>
  <c r="M129" i="1"/>
  <c r="L129" i="1"/>
  <c r="K129" i="1"/>
  <c r="J129" i="1"/>
  <c r="I129" i="1"/>
  <c r="H129" i="1"/>
  <c r="M121" i="1"/>
  <c r="L121" i="1"/>
  <c r="K121" i="1"/>
  <c r="J121" i="1"/>
  <c r="I121" i="1"/>
  <c r="H121" i="1"/>
  <c r="M117" i="1"/>
  <c r="L117" i="1"/>
  <c r="K117" i="1"/>
  <c r="J117" i="1"/>
  <c r="I117" i="1"/>
  <c r="M111" i="1"/>
  <c r="L111" i="1"/>
  <c r="K111" i="1"/>
  <c r="J111" i="1"/>
  <c r="I111" i="1"/>
  <c r="H111" i="1"/>
  <c r="M107" i="1"/>
  <c r="L107" i="1"/>
  <c r="K107" i="1"/>
  <c r="J107" i="1"/>
  <c r="I107" i="1"/>
  <c r="H107" i="1"/>
  <c r="M99" i="1"/>
  <c r="L99" i="1"/>
  <c r="K99" i="1"/>
  <c r="J99" i="1"/>
  <c r="I99" i="1"/>
  <c r="H99" i="1"/>
  <c r="M94" i="1"/>
  <c r="L94" i="1"/>
  <c r="K94" i="1"/>
  <c r="J94" i="1"/>
  <c r="I94" i="1"/>
  <c r="H94" i="1"/>
  <c r="M89" i="1"/>
  <c r="L89" i="1"/>
  <c r="K89" i="1"/>
  <c r="I89" i="1"/>
  <c r="H89" i="1"/>
  <c r="M86" i="1"/>
  <c r="L86" i="1"/>
  <c r="K86" i="1"/>
  <c r="J86" i="1"/>
  <c r="I86" i="1"/>
  <c r="H86" i="1"/>
  <c r="M77" i="1"/>
  <c r="L77" i="1"/>
  <c r="K77" i="1"/>
  <c r="J77" i="1"/>
  <c r="I77" i="1"/>
  <c r="H77" i="1"/>
  <c r="M69" i="1"/>
  <c r="L69" i="1"/>
  <c r="K69" i="1"/>
  <c r="J69" i="1"/>
  <c r="I69" i="1"/>
  <c r="H69" i="1"/>
  <c r="M62" i="1"/>
  <c r="L62" i="1"/>
  <c r="K62" i="1"/>
  <c r="J62" i="1"/>
  <c r="I62" i="1"/>
  <c r="H62" i="1"/>
  <c r="M60" i="1"/>
  <c r="L60" i="1"/>
  <c r="K60" i="1"/>
  <c r="J60" i="1"/>
  <c r="I60" i="1"/>
  <c r="H60" i="1"/>
  <c r="M55" i="1"/>
  <c r="L55" i="1"/>
  <c r="K55" i="1"/>
  <c r="J55" i="1"/>
  <c r="I55" i="1"/>
  <c r="H55" i="1"/>
  <c r="M48" i="1"/>
  <c r="L48" i="1"/>
  <c r="K48" i="1"/>
  <c r="J48" i="1"/>
  <c r="I48" i="1"/>
  <c r="H48" i="1"/>
  <c r="M46" i="1"/>
  <c r="L46" i="1"/>
  <c r="K46" i="1"/>
  <c r="J46" i="1"/>
  <c r="I46" i="1"/>
  <c r="H46" i="1"/>
  <c r="M42" i="1"/>
  <c r="L42" i="1"/>
  <c r="K42" i="1"/>
  <c r="J42" i="1"/>
  <c r="I42" i="1"/>
  <c r="H42" i="1"/>
  <c r="M36" i="1"/>
  <c r="L36" i="1"/>
  <c r="K36" i="1"/>
  <c r="J36" i="1"/>
  <c r="I36" i="1"/>
  <c r="H36" i="1"/>
  <c r="M33" i="1"/>
  <c r="L33" i="1"/>
  <c r="K33" i="1"/>
  <c r="J33" i="1"/>
  <c r="I33" i="1"/>
  <c r="H33" i="1"/>
  <c r="M31" i="1"/>
  <c r="L31" i="1"/>
  <c r="K31" i="1"/>
  <c r="J31" i="1"/>
  <c r="I31" i="1"/>
  <c r="H31" i="1"/>
  <c r="M23" i="1"/>
  <c r="L23" i="1"/>
  <c r="K23" i="1"/>
  <c r="J23" i="1"/>
  <c r="I23" i="1"/>
  <c r="H23" i="1"/>
  <c r="M19" i="1"/>
  <c r="L19" i="1"/>
  <c r="K19" i="1"/>
  <c r="J19" i="1"/>
  <c r="I19" i="1"/>
  <c r="H19" i="1"/>
  <c r="M15" i="1"/>
  <c r="L15" i="1"/>
  <c r="K15" i="1"/>
  <c r="J15" i="1"/>
  <c r="I15" i="1"/>
  <c r="H15" i="1"/>
  <c r="M12" i="1"/>
  <c r="L12" i="1"/>
  <c r="K12" i="1"/>
  <c r="J12" i="1"/>
  <c r="I12" i="1"/>
  <c r="H12" i="1"/>
  <c r="H76" i="1" l="1"/>
  <c r="H35" i="1"/>
  <c r="M128" i="1"/>
  <c r="L128" i="1"/>
  <c r="M35" i="1"/>
  <c r="L35" i="1"/>
  <c r="M76" i="1"/>
  <c r="L76" i="1"/>
  <c r="I35" i="1"/>
  <c r="J35" i="1"/>
  <c r="K35" i="1"/>
  <c r="H128" i="1"/>
  <c r="K128" i="1"/>
  <c r="I128" i="1"/>
  <c r="I76" i="1"/>
  <c r="H8" i="1"/>
  <c r="L8" i="1"/>
  <c r="J8" i="1"/>
  <c r="K8" i="1"/>
  <c r="J76" i="1"/>
  <c r="K76" i="1"/>
  <c r="M8" i="1"/>
</calcChain>
</file>

<file path=xl/sharedStrings.xml><?xml version="1.0" encoding="utf-8"?>
<sst xmlns="http://schemas.openxmlformats.org/spreadsheetml/2006/main" count="649" uniqueCount="198">
  <si>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</si>
  <si>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</si>
  <si>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</si>
  <si>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</si>
  <si>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</si>
  <si>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</si>
  <si>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</si>
  <si>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</si>
  <si>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</si>
  <si>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</si>
  <si>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</si>
  <si>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</si>
  <si>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</si>
  <si>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</si>
  <si>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</si>
  <si>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</si>
  <si>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</si>
  <si>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</si>
  <si>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</si>
  <si>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</si>
  <si>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</si>
  <si>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</si>
  <si>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</si>
  <si>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</si>
  <si>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</si>
  <si>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</si>
  <si>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</si>
  <si>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</si>
  <si>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</si>
  <si>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</si>
  <si>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</si>
  <si>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</si>
  <si>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</si>
  <si>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</si>
  <si>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</si>
  <si>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</si>
  <si>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</si>
  <si>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</si>
  <si>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</si>
  <si>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</si>
  <si>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</si>
  <si>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</si>
  <si>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</si>
  <si>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</si>
  <si>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</si>
  <si>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</si>
  <si>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</si>
  <si>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</si>
  <si>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</si>
  <si>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</si>
  <si>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</si>
  <si>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</si>
  <si>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</si>
  <si>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</si>
  <si>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No se genero modificaciones</t>
  </si>
  <si>
    <t>REMUNERACCIONES AL PERSONAL DE CARÁCTER PERMANENTE</t>
  </si>
  <si>
    <t xml:space="preserve">SUELDOS Y SALARIOS </t>
  </si>
  <si>
    <t>COMPLEMENTO DE SUELDOS</t>
  </si>
  <si>
    <t>REMUNERACCIONES AL PERSONAL DE CARÁCTER TRANSITORIO</t>
  </si>
  <si>
    <t>HONORARIOS POR SERVICIOS PROFESIONALES</t>
  </si>
  <si>
    <t>HONORARIOS POR SUELDOS ASIMILADOS A SUELDOS</t>
  </si>
  <si>
    <t xml:space="preserve">REMUNERACIONES ADICIONALES </t>
  </si>
  <si>
    <t>PRIMAS POR AÑOS DE SERVICIOS EFECTIVOSPRESTADOS</t>
  </si>
  <si>
    <t>PRIMAS DE VACACIONES,DOMINICAL Y GRATIFICACIÒN DE FIN DE AÑO</t>
  </si>
  <si>
    <t>COMPENSACIONES</t>
  </si>
  <si>
    <t>SEGURIDAD SOCIAL</t>
  </si>
  <si>
    <t>APORTACION DE SEGURIDAD SOCIAL</t>
  </si>
  <si>
    <t>APORTACIONES A FONDO DE VIVIENDA</t>
  </si>
  <si>
    <t>APORTACIONES AL SISTEMA PARA EL RETIRO</t>
  </si>
  <si>
    <t>OTRAS PRESTACIONES SOCIALES Y ECONOMICAS</t>
  </si>
  <si>
    <t>CUOTAS PARA EL FONDO DE AHORRO Y FONDO DE TRABAJO</t>
  </si>
  <si>
    <t>INDEMNIZACIONES</t>
  </si>
  <si>
    <t>PRESTACIONES Y HABERES DE RETIRO</t>
  </si>
  <si>
    <t>AYUDA PARA TRANSPORTE, DESPENSA</t>
  </si>
  <si>
    <t>BONO DE EQUILIBRIO CONFIANZA</t>
  </si>
  <si>
    <t>APORTACIONES SOCIALES Y ECONOMICAS</t>
  </si>
  <si>
    <t>PREVISIONES</t>
  </si>
  <si>
    <t>PREVISION DE INCREMENTO SALARIAL CONFIANZA</t>
  </si>
  <si>
    <t>PAGO DE ESTÍMULOS A SERVIDORES PUBLICOS</t>
  </si>
  <si>
    <t>ESTÍMULOS</t>
  </si>
  <si>
    <t>MATERIALES Y SUMINISTROS</t>
  </si>
  <si>
    <t>MATERIALES DE ADMINISTRACION, EMISION DE DOCUMENTOS Y ART. OFICIALES</t>
  </si>
  <si>
    <t>MATERIALES, UTILES Y EQUIPOS MENORES DE OFICINA</t>
  </si>
  <si>
    <t>MATERIALES Y UTILES DE IMPRESIÓN Y REPRODUCCIÓN</t>
  </si>
  <si>
    <t xml:space="preserve">MATERIALES Y UTILES  Y EQUIPO  MENORES DE TECNOLOGÍAS </t>
  </si>
  <si>
    <t>MATERIAL IMPRESO E INFORMACIÓN DIGITAL</t>
  </si>
  <si>
    <t>MATERIAL DE LIMPIEZA</t>
  </si>
  <si>
    <t>ALIMENTOS Y UTENSILIOS</t>
  </si>
  <si>
    <t>ALIMENTACIÓN A PERSONAS</t>
  </si>
  <si>
    <t>ALIMENTACION EN EVENTOS OFICIALES</t>
  </si>
  <si>
    <t>UTENSILIOS PARA EL SEERVICIO DE ALIMENTOS</t>
  </si>
  <si>
    <t>MATERIAS PRIMAS Y MATERIALES DE PRODUCCIÓN Y COMERCIALIZACIÓN</t>
  </si>
  <si>
    <t>PRODUCTOS QUIMICOS,FAMACEUTICOS Y DE LABORATORIO</t>
  </si>
  <si>
    <t>MATERIALES  Y ARTICULOS DE CONSTRUCCIÓN DE REPARACIÓN</t>
  </si>
  <si>
    <t>MADERA Y PRODUCTOS DE MADERA</t>
  </si>
  <si>
    <t>VIDRIO Y PRODUCTOS DE VIDRIO</t>
  </si>
  <si>
    <t>MATERIAL ELECTRICO Y ELECTRICOS</t>
  </si>
  <si>
    <t>ARTICULOS METALICOS PARA LA CONSTRUCCIÒN</t>
  </si>
  <si>
    <t>MATERIALES COMPLEMENTARIO</t>
  </si>
  <si>
    <t>OTROS MATERIALES Y ART. DE CONSTRUCCIÓN Y REPARACIÓN</t>
  </si>
  <si>
    <t>PRODUCTOS QUIMICOS FARMACEUTICOS</t>
  </si>
  <si>
    <t>PRODUCTOS QUIMICOS BASICOS</t>
  </si>
  <si>
    <t>FERTILIZANTE, PESTICIDAS Y OTROS AGROQUIMICOS</t>
  </si>
  <si>
    <t>MEDICINAS Y PRODUCTOS FARMACEUTICOS</t>
  </si>
  <si>
    <t>FIBRAS SINTETICAS,HULE,PLASTICOS Y DERIVADOS</t>
  </si>
  <si>
    <t>COMBUSTIBLES, LUBRICANTES Y ADITIVOS</t>
  </si>
  <si>
    <t>VESTUARIO, BLANCOS, PREDAS DE PROTECCIÓN Y ARTIICULOS DEPORTIVOS</t>
  </si>
  <si>
    <t>VESTUARIOS Y UNIFORMES</t>
  </si>
  <si>
    <t>PRENDAS DE SEGURIDAD Y PROTECCIÓN PERSONAL</t>
  </si>
  <si>
    <t>ARTICULOS DEPORTIVOS</t>
  </si>
  <si>
    <t>PRODUCTOS TEXTILES</t>
  </si>
  <si>
    <t>BLANCOS Y OTROS PRODUCTOS TEXTILES, EXCEPTO PRENDAS DE VESTIR</t>
  </si>
  <si>
    <t>METERIALES Y SUMINISTROS PARA SEGURIDAD</t>
  </si>
  <si>
    <t>HERRAMIENTAS, REFACCIONES Y ACCESORIOS MENORES</t>
  </si>
  <si>
    <t>HERRAMIENTAS MENORES</t>
  </si>
  <si>
    <t>REFACCIONES Y ACCESORIOS MENORES DE EDIFICIO</t>
  </si>
  <si>
    <t>REFACCIONES Y ACCESORIOS MENORES DE MOBILIARIO Y EQ.</t>
  </si>
  <si>
    <t>REFACCIONES Y ACCESORIOS MENORES DE EQ. DE COMPUTO.</t>
  </si>
  <si>
    <t>REFACCIONES Y ACCESORIOS MENORES DE EQ. DE TRANSPORTE.</t>
  </si>
  <si>
    <t>REFACCIONES Y ACCESORIOS MENORES DE  OTROS BIENES MUEBLES.</t>
  </si>
  <si>
    <t>SERVICIOS  GENERALES</t>
  </si>
  <si>
    <t>SERVICIOS BASICOS</t>
  </si>
  <si>
    <t>ENERGIA ELECTRICA</t>
  </si>
  <si>
    <t>GAS</t>
  </si>
  <si>
    <t>AGUA</t>
  </si>
  <si>
    <t>TELEFONÍA TRADICIONAL</t>
  </si>
  <si>
    <t>TELEFONÍA  CELULAR</t>
  </si>
  <si>
    <t>SERVICIOS DE ACCESO DE INTERNET</t>
  </si>
  <si>
    <t>SERVICIO POSTAL</t>
  </si>
  <si>
    <t>SERVICIOS INTEGRALES Y OTROS SERVICIOS</t>
  </si>
  <si>
    <t>SERVICIOS DE ARRENDAMIENTO</t>
  </si>
  <si>
    <t>ARRENDAMIENTO DE EDIFICIO</t>
  </si>
  <si>
    <t>ARRENDAMIENTO DE MOBILIARIO Y EQ. DE ADMINSTRACIÓN</t>
  </si>
  <si>
    <t>SERVICIOS PROFESIONALES, CIENTIFICOS, TECNICOS Y OTROS</t>
  </si>
  <si>
    <t>SERVICIOS LEGALES DE CONTABILIDAD, AUDITORIA Y RELACIONADOS.</t>
  </si>
  <si>
    <t xml:space="preserve">SERVICIO DE CONSULTORIA ADMINISTRATIVA, PROCESOS </t>
  </si>
  <si>
    <t xml:space="preserve">SERVICIOS DE CAPACITACIÓN </t>
  </si>
  <si>
    <t>SERVICIOS DE APOYO ADMINISTRATIVO, FOTOCOPIADO E IMPRESIÓNES</t>
  </si>
  <si>
    <t>SERVICIOS FINANCIEROS Y BANCARIOS</t>
  </si>
  <si>
    <t>SEGURO DE BIENES PATRIMONIALES</t>
  </si>
  <si>
    <t>FLETES Y MANIOBRAS</t>
  </si>
  <si>
    <t>SERVICIOS FINANCIEROS, BANCARIOS Y COMERCIALES</t>
  </si>
  <si>
    <t>SERVICIOS DE INSTALACIÓN, REPARACION, MANTENIMIENTO Y CONSERVACIÓN</t>
  </si>
  <si>
    <t>CONSERVACION Y MTTO. MENOR DE INMUEBLES</t>
  </si>
  <si>
    <t>INSTALACIÓN REPARCIÓN Y MTTO. DE MOBILIARIO</t>
  </si>
  <si>
    <t>INSTALACIÓN REPARCIÓN Y MTTO. DE COMPUTO</t>
  </si>
  <si>
    <t>REPARACION Y MTTO. DE EQUIPO DE TRANSPORTE</t>
  </si>
  <si>
    <t>INSTALACIÓN, REPARACIÓN Y MANTENIMIENTO DE  MAQ.</t>
  </si>
  <si>
    <t>SERVICIO DE LIMPIEZA Y MANEJO DE DESECHO</t>
  </si>
  <si>
    <t>SERVICIO DE JARDIMERIA Y FUMIGACION</t>
  </si>
  <si>
    <t>SERVICIOS DE COMUNICACIÓN SOCIAL Y PUBLICIDAD</t>
  </si>
  <si>
    <t>DIFUSION POR RADIO, TELEVISION Y OTROS MEDIOS</t>
  </si>
  <si>
    <t>SERVICIOS DE LA INDUSTRIA FILMICA Y DEL SONIDO</t>
  </si>
  <si>
    <t>SERVICIO DE CREACIÒN Y DIFUSIÒN DE CONTENIDO EXCLUSIVO</t>
  </si>
  <si>
    <t>SERVICIOS DE TRASLADO Y VIATICOS</t>
  </si>
  <si>
    <t>PASAJESAEREOS</t>
  </si>
  <si>
    <t>PASAJES TERRESTRES</t>
  </si>
  <si>
    <t>VIATICOS EN EL PAÍS</t>
  </si>
  <si>
    <t>VIATICOS EN EL EXTRANJERO</t>
  </si>
  <si>
    <t>OTROS  SERVICIOS TRASLADO Y HOSPEDAJE</t>
  </si>
  <si>
    <t>SERVICIOS OFICIALES</t>
  </si>
  <si>
    <t>GASTO DE ORDEN SOCIAL Y CULTURAL</t>
  </si>
  <si>
    <t>CONGRESOS Y CONVENCIONES</t>
  </si>
  <si>
    <t>EXPOSICIONES</t>
  </si>
  <si>
    <t>OTROS SERVICIOS GENERALES</t>
  </si>
  <si>
    <t>IMPUESTOS Y DERECHOS</t>
  </si>
  <si>
    <t>TENENCIAS Y CANJE DE PLACAS</t>
  </si>
  <si>
    <t>PENAS,MULTAS,ACCESORIOS Y ACTUALIZACIONES</t>
  </si>
  <si>
    <t>OTROS GASTOS POR RESPONSABILIDADES</t>
  </si>
  <si>
    <t>IMPUESTO SOBRE NOMINA Y OTROS QUE SE DERIVEN DE UNA RELACION LABORAL</t>
  </si>
  <si>
    <t>BIENES MUEBLE,INMUEBLES</t>
  </si>
  <si>
    <t>MOBILIARIO Y EQUIPO DE ADMINISTRACIÓN</t>
  </si>
  <si>
    <t>MUEBLES DE OFICINA Y ESTANTERIA</t>
  </si>
  <si>
    <t>MUEBLES EXCEPTO DE OFICINA Y ESTANTERIA</t>
  </si>
  <si>
    <t>EQUIPO DE COMPUTO Y DE TECNOLOGIA DE LA INFORMACIÓN</t>
  </si>
  <si>
    <t>OTROS MOBILIAROS Y EQUIPO DE ADMINISTRACION</t>
  </si>
  <si>
    <t>MOBILIARIO Y EQUIPO EDUCACIONAL Y RECREATIVO</t>
  </si>
  <si>
    <t>EQUIPOS Y APARATOS AUDIVISUALES</t>
  </si>
  <si>
    <t>EQUIPO E INSTRUMENTAL  MÈDICO Y DE LABORATORIO</t>
  </si>
  <si>
    <t>INSTRUMENTAL MEDICO Y DE LABORATORIO</t>
  </si>
  <si>
    <t>VEHÍCULOS Y EQUIPOS DE TRANSPORTE</t>
  </si>
  <si>
    <t>VEHÍCULOS Y EQUIPOS TERRESTRES</t>
  </si>
  <si>
    <t>OTROS EQUIPOS DE TRANSPORTE</t>
  </si>
  <si>
    <t>MAQUINARIA  OTROS EQUIPOS Y HERRAMIENTA</t>
  </si>
  <si>
    <t>SISTEMAS DE AIRE ACONDICIONADO,CALEFACCÓN  Y  DE REFRIGERACIÓN</t>
  </si>
  <si>
    <t>EQUIPO DE COMUNICACIÓN Y TELECOMUNICACIÓN</t>
  </si>
  <si>
    <t>EQUIPOS DE GENERACIÓN ELECTRICA Y APARATOS ACCESORIOS</t>
  </si>
  <si>
    <t>ACTIVOS INTANGIBLES</t>
  </si>
  <si>
    <t>SOFTWARE</t>
  </si>
  <si>
    <t>INVERSIÒN PÙBLICA</t>
  </si>
  <si>
    <t>PROYECTOS PRODUCTIVOS Y ACCIONES DE FOMEN</t>
  </si>
  <si>
    <t>PROYECTOS  Y ACCIONES PARA EL BUEN GOBIENO</t>
  </si>
  <si>
    <t>DEUDA PUBLICA</t>
  </si>
  <si>
    <t>ADEUDOS DE EJERCICIOS FISCALES ANTERIORES</t>
  </si>
  <si>
    <t>ADEFAS</t>
  </si>
  <si>
    <t>RECURSOS FINANCIEROS</t>
  </si>
  <si>
    <t>EQUIPO MEDICO Y DE LABORATORIO</t>
  </si>
  <si>
    <t>http://www.cegaipslp.org.mx/HV2024.nsf/nombre_de_la_vista/D2FA9153C806738306258B51006CA419/$File/rptEstadoPresupuestoEgresos+Junio.xls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</si>
</sst>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b/>
      <sz val="11"/>
      <color indexed="8"/>
      <name val="Calibri"/>
      <family val="2"/>
      <scheme val="minor"/>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43" fontId="5" fillId="0" borderId="0" applyFont="0" applyFill="0" applyBorder="0" applyAlignment="0" applyProtection="0"/>
  </cellStyleXfs>
  <cellXfs count="2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2" fontId="0" fillId="0" borderId="0" xfId="0" applyNumberFormat="1"/>
    <xf numFmtId="2" fontId="3" fillId="0" borderId="0" xfId="0" applyNumberFormat="1" applyFont="1"/>
    <xf numFmtId="0" fontId="3" fillId="0" borderId="0" xfId="0" applyFont="1"/>
    <xf numFmtId="2" fontId="2" fillId="3" borderId="1" xfId="0" applyNumberFormat="1" applyFont="1" applyFill="1" applyBorder="1" applyAlignment="1">
      <alignment horizontal="center" wrapText="1"/>
    </xf>
    <xf numFmtId="0" fontId="4" fillId="0" borderId="0" xfId="1"/>
    <xf numFmtId="0" fontId="0" fillId="0" borderId="0" xfId="0"/>
    <xf numFmtId="0" fontId="0" fillId="0" borderId="0" xfId="0" applyFont="1"/>
    <xf numFmtId="0" fontId="0" fillId="0" borderId="0" xfId="0"/>
    <xf numFmtId="0" fontId="0" fillId="0" borderId="0" xfId="0"/>
    <xf numFmtId="0" fontId="0" fillId="0" borderId="0" xfId="0"/>
    <xf numFmtId="0" fontId="0" fillId="0" borderId="0" xfId="0"/>
    <xf numFmtId="2" fontId="0" fillId="0" borderId="0" xfId="0" applyNumberFormat="1" applyFont="1"/>
    <xf numFmtId="43" fontId="3" fillId="0" borderId="0" xfId="2"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nsf/nombre_de_la_vista/D2FA9153C806738306258B51006CA419/$File/rptEstadoPresupuestoEgresos+Junio.xls" TargetMode="External"/><Relationship Id="rId1" Type="http://schemas.openxmlformats.org/officeDocument/2006/relationships/hyperlink" Target="http://www.cegaipslp.org.mx/HV2024.nsf/nombre_de_la_vista/D2FA9153C806738306258B51006CA419/$File/rptEstadoPresupuestoEgresos+Junio.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Hoja1"/>
  <dimension ref="A1:S180"/>
  <sheetViews>
    <sheetView tabSelected="1" topLeftCell="A2" zoomScale="90" zoomScaleNormal="90" workbookViewId="0">
      <selection activeCell="D23" sqref="D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29.85546875" bestFit="1" customWidth="1"/>
    <col min="7" max="7" width="59" customWidth="1"/>
    <col min="8" max="8" width="24.42578125" style="4" customWidth="1"/>
    <col min="9" max="9" width="27.28515625" customWidth="1"/>
    <col min="10" max="10" width="32.85546875" customWidth="1"/>
    <col min="11" max="11" width="30.5703125" customWidth="1"/>
    <col min="12" max="12" width="31.7109375" customWidth="1"/>
    <col min="13" max="13" width="30.28515625"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8" t="s">
        <v>1</v>
      </c>
      <c r="B2" s="19"/>
      <c r="C2" s="19"/>
      <c r="D2" s="18" t="s">
        <v>2</v>
      </c>
      <c r="E2" s="19"/>
      <c r="F2" s="19"/>
      <c r="G2" s="18" t="s">
        <v>3</v>
      </c>
      <c r="H2" s="19"/>
      <c r="I2" s="19"/>
    </row>
    <row r="3" spans="1:19" x14ac:dyDescent="0.25">
      <c r="A3" s="20" t="s">
        <v>4</v>
      </c>
      <c r="B3" s="19"/>
      <c r="C3" s="19"/>
      <c r="D3" s="20" t="s">
        <v>5</v>
      </c>
      <c r="E3" s="19"/>
      <c r="F3" s="19"/>
      <c r="G3" s="20" t="s">
        <v>6</v>
      </c>
      <c r="H3" s="19"/>
      <c r="I3" s="19"/>
    </row>
    <row r="4" spans="1:19" hidden="1" x14ac:dyDescent="0.25">
      <c r="A4" t="s">
        <v>7</v>
      </c>
      <c r="B4" t="s">
        <v>8</v>
      </c>
      <c r="C4" t="s">
        <v>8</v>
      </c>
      <c r="D4" t="s">
        <v>9</v>
      </c>
      <c r="E4" t="s">
        <v>9</v>
      </c>
      <c r="F4" t="s">
        <v>9</v>
      </c>
      <c r="G4" t="s">
        <v>9</v>
      </c>
      <c r="H4" s="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s="4" t="s">
        <v>21</v>
      </c>
      <c r="I5" t="s">
        <v>22</v>
      </c>
      <c r="J5" t="s">
        <v>23</v>
      </c>
      <c r="K5" t="s">
        <v>24</v>
      </c>
      <c r="L5" t="s">
        <v>25</v>
      </c>
      <c r="M5" t="s">
        <v>26</v>
      </c>
      <c r="N5" t="s">
        <v>27</v>
      </c>
      <c r="O5" t="s">
        <v>28</v>
      </c>
      <c r="P5" t="s">
        <v>29</v>
      </c>
      <c r="Q5" t="s">
        <v>30</v>
      </c>
      <c r="R5" t="s">
        <v>31</v>
      </c>
      <c r="S5" t="s">
        <v>32</v>
      </c>
    </row>
    <row r="6" spans="1:19" x14ac:dyDescent="0.25">
      <c r="A6" s="18" t="s">
        <v>33</v>
      </c>
      <c r="B6" s="19"/>
      <c r="C6" s="19"/>
      <c r="D6" s="19"/>
      <c r="E6" s="19"/>
      <c r="F6" s="19"/>
      <c r="G6" s="19"/>
      <c r="H6" s="19"/>
      <c r="I6" s="19"/>
      <c r="J6" s="19"/>
      <c r="K6" s="19"/>
      <c r="L6" s="19"/>
      <c r="M6" s="19"/>
      <c r="N6" s="19"/>
      <c r="O6" s="19"/>
      <c r="P6" s="19"/>
      <c r="Q6" s="19"/>
      <c r="R6" s="19"/>
      <c r="S6" s="19"/>
    </row>
    <row r="7" spans="1:19" ht="26.25" x14ac:dyDescent="0.25">
      <c r="A7" s="1" t="s">
        <v>34</v>
      </c>
      <c r="B7" s="1" t="s">
        <v>35</v>
      </c>
      <c r="C7" s="1" t="s">
        <v>36</v>
      </c>
      <c r="D7" s="1" t="s">
        <v>37</v>
      </c>
      <c r="E7" s="1" t="s">
        <v>38</v>
      </c>
      <c r="F7" s="1" t="s">
        <v>39</v>
      </c>
      <c r="G7" s="1" t="s">
        <v>40</v>
      </c>
      <c r="H7" s="7" t="s">
        <v>41</v>
      </c>
      <c r="I7" s="1" t="s">
        <v>42</v>
      </c>
      <c r="J7" s="1" t="s">
        <v>43</v>
      </c>
      <c r="K7" s="1" t="s">
        <v>44</v>
      </c>
      <c r="L7" s="1" t="s">
        <v>45</v>
      </c>
      <c r="M7" s="1" t="s">
        <v>46</v>
      </c>
      <c r="N7" s="1" t="s">
        <v>47</v>
      </c>
      <c r="O7" s="1" t="s">
        <v>48</v>
      </c>
      <c r="P7" s="1" t="s">
        <v>49</v>
      </c>
      <c r="Q7" s="1" t="s">
        <v>50</v>
      </c>
      <c r="R7" s="1" t="s">
        <v>51</v>
      </c>
      <c r="S7" s="1" t="s">
        <v>52</v>
      </c>
    </row>
    <row r="8" spans="1:19" x14ac:dyDescent="0.25">
      <c r="A8">
        <v>2024</v>
      </c>
      <c r="B8" s="2">
        <v>45444</v>
      </c>
      <c r="C8" s="2">
        <v>45473</v>
      </c>
      <c r="D8" s="3">
        <v>1000</v>
      </c>
      <c r="E8" s="3">
        <v>1000</v>
      </c>
      <c r="F8" s="3">
        <v>1000</v>
      </c>
      <c r="G8" s="6" t="s">
        <v>53</v>
      </c>
      <c r="H8" s="16">
        <f>H9+H12+H15+H19+H23+H33</f>
        <v>51612749.93</v>
      </c>
      <c r="I8" s="6">
        <v>0</v>
      </c>
      <c r="J8" s="16">
        <f t="shared" ref="J8:M8" si="0">J9+J12+J15+J19+J23+J31+J33</f>
        <v>22395711.039999999</v>
      </c>
      <c r="K8" s="16">
        <f t="shared" si="0"/>
        <v>22395711.039999999</v>
      </c>
      <c r="L8" s="16">
        <f t="shared" si="0"/>
        <v>22395711.039999999</v>
      </c>
      <c r="M8" s="16">
        <f t="shared" si="0"/>
        <v>22395711.039999999</v>
      </c>
      <c r="N8" s="13" t="s">
        <v>54</v>
      </c>
      <c r="O8" s="8" t="s">
        <v>197</v>
      </c>
      <c r="P8" t="s">
        <v>195</v>
      </c>
      <c r="Q8" s="2">
        <v>45483</v>
      </c>
      <c r="R8" s="2">
        <v>45483</v>
      </c>
    </row>
    <row r="9" spans="1:19" x14ac:dyDescent="0.25">
      <c r="A9" s="12">
        <v>2024</v>
      </c>
      <c r="B9" s="2">
        <v>45444</v>
      </c>
      <c r="C9" s="2">
        <v>45473</v>
      </c>
      <c r="D9" s="3">
        <v>1000</v>
      </c>
      <c r="E9" s="3">
        <v>1100</v>
      </c>
      <c r="F9" s="3">
        <v>1100</v>
      </c>
      <c r="G9" s="6" t="s">
        <v>55</v>
      </c>
      <c r="H9" s="5">
        <f>SUM(H10:H11)</f>
        <v>30970505.490000002</v>
      </c>
      <c r="I9" s="5">
        <f t="shared" ref="I9:M9" si="1">SUM(I10:I11)</f>
        <v>-89062.09</v>
      </c>
      <c r="J9" s="5">
        <f t="shared" si="1"/>
        <v>14838882.15</v>
      </c>
      <c r="K9" s="5">
        <f t="shared" si="1"/>
        <v>14838882.15</v>
      </c>
      <c r="L9" s="5">
        <f t="shared" si="1"/>
        <v>14838882.15</v>
      </c>
      <c r="M9" s="5">
        <f t="shared" si="1"/>
        <v>14838882.15</v>
      </c>
      <c r="N9" s="13" t="s">
        <v>54</v>
      </c>
      <c r="O9" s="8" t="s">
        <v>197</v>
      </c>
      <c r="P9" s="3" t="s">
        <v>195</v>
      </c>
      <c r="Q9" s="2">
        <v>45483</v>
      </c>
      <c r="R9" s="2">
        <v>45483</v>
      </c>
    </row>
    <row r="10" spans="1:19" x14ac:dyDescent="0.25">
      <c r="A10" s="12">
        <v>2024</v>
      </c>
      <c r="B10" s="2">
        <v>45444</v>
      </c>
      <c r="C10" s="2">
        <v>45473</v>
      </c>
      <c r="D10" s="3">
        <v>1000</v>
      </c>
      <c r="E10" s="3">
        <v>1100</v>
      </c>
      <c r="F10" s="3">
        <v>1131</v>
      </c>
      <c r="G10" s="3" t="s">
        <v>56</v>
      </c>
      <c r="H10" s="4">
        <v>24621345.890000001</v>
      </c>
      <c r="I10" s="3">
        <v>-89062.09</v>
      </c>
      <c r="J10" s="4">
        <v>11441694.73</v>
      </c>
      <c r="K10" s="4">
        <v>11441694.73</v>
      </c>
      <c r="L10" s="4">
        <v>11441694.73</v>
      </c>
      <c r="M10" s="4">
        <v>11441694.73</v>
      </c>
      <c r="N10" s="13" t="s">
        <v>54</v>
      </c>
      <c r="O10" s="8" t="s">
        <v>197</v>
      </c>
      <c r="P10" s="3" t="s">
        <v>195</v>
      </c>
      <c r="Q10" s="2">
        <v>45483</v>
      </c>
      <c r="R10" s="2">
        <v>45483</v>
      </c>
    </row>
    <row r="11" spans="1:19" x14ac:dyDescent="0.25">
      <c r="A11" s="12">
        <v>2024</v>
      </c>
      <c r="B11" s="2">
        <v>45444</v>
      </c>
      <c r="C11" s="2">
        <v>45473</v>
      </c>
      <c r="D11" s="3">
        <v>1000</v>
      </c>
      <c r="E11" s="3">
        <v>1100</v>
      </c>
      <c r="F11" s="3">
        <v>1132</v>
      </c>
      <c r="G11" s="3" t="s">
        <v>57</v>
      </c>
      <c r="H11" s="4">
        <v>6349159.5999999996</v>
      </c>
      <c r="I11" s="3">
        <v>0</v>
      </c>
      <c r="J11" s="4">
        <v>3397187.42</v>
      </c>
      <c r="K11" s="4">
        <v>3397187.42</v>
      </c>
      <c r="L11" s="4">
        <v>3397187.42</v>
      </c>
      <c r="M11" s="4">
        <v>3397187.42</v>
      </c>
      <c r="N11" s="13" t="s">
        <v>54</v>
      </c>
      <c r="O11" s="8" t="s">
        <v>197</v>
      </c>
      <c r="P11" s="3" t="s">
        <v>195</v>
      </c>
      <c r="Q11" s="2">
        <v>45483</v>
      </c>
      <c r="R11" s="2">
        <v>45483</v>
      </c>
    </row>
    <row r="12" spans="1:19" x14ac:dyDescent="0.25">
      <c r="A12" s="12">
        <v>2024</v>
      </c>
      <c r="B12" s="2">
        <v>45444</v>
      </c>
      <c r="C12" s="2">
        <v>45473</v>
      </c>
      <c r="D12" s="3">
        <v>1000</v>
      </c>
      <c r="E12" s="3">
        <v>1200</v>
      </c>
      <c r="F12" s="3">
        <v>1200</v>
      </c>
      <c r="G12" s="6" t="s">
        <v>58</v>
      </c>
      <c r="H12" s="5">
        <f>SUM(H13:H14)</f>
        <v>348000</v>
      </c>
      <c r="I12" s="6">
        <f t="shared" ref="I12:M12" si="2">SUM(I13:I14)</f>
        <v>0</v>
      </c>
      <c r="J12" s="5">
        <f t="shared" si="2"/>
        <v>174000</v>
      </c>
      <c r="K12" s="5">
        <f t="shared" si="2"/>
        <v>174000</v>
      </c>
      <c r="L12" s="5">
        <f t="shared" si="2"/>
        <v>174000</v>
      </c>
      <c r="M12" s="4">
        <f t="shared" si="2"/>
        <v>174000</v>
      </c>
      <c r="N12" s="13" t="s">
        <v>54</v>
      </c>
      <c r="O12" s="8" t="s">
        <v>197</v>
      </c>
      <c r="P12" s="3" t="s">
        <v>195</v>
      </c>
      <c r="Q12" s="2">
        <v>45483</v>
      </c>
      <c r="R12" s="2">
        <v>45483</v>
      </c>
    </row>
    <row r="13" spans="1:19" x14ac:dyDescent="0.25">
      <c r="A13" s="12">
        <v>2024</v>
      </c>
      <c r="B13" s="2">
        <v>45444</v>
      </c>
      <c r="C13" s="2">
        <v>45473</v>
      </c>
      <c r="D13" s="3">
        <v>1000</v>
      </c>
      <c r="E13" s="3">
        <v>1200</v>
      </c>
      <c r="F13" s="3">
        <v>1211</v>
      </c>
      <c r="G13" s="3" t="s">
        <v>59</v>
      </c>
      <c r="H13" s="4">
        <v>0</v>
      </c>
      <c r="I13" s="3">
        <v>0</v>
      </c>
      <c r="J13" s="4">
        <v>0</v>
      </c>
      <c r="K13" s="4">
        <v>0</v>
      </c>
      <c r="L13" s="4">
        <v>0</v>
      </c>
      <c r="M13" s="4">
        <v>0</v>
      </c>
      <c r="N13" s="3" t="s">
        <v>54</v>
      </c>
      <c r="O13" s="8" t="s">
        <v>197</v>
      </c>
      <c r="P13" s="3" t="s">
        <v>195</v>
      </c>
      <c r="Q13" s="2">
        <v>45483</v>
      </c>
      <c r="R13" s="2">
        <v>45483</v>
      </c>
    </row>
    <row r="14" spans="1:19" x14ac:dyDescent="0.25">
      <c r="A14" s="12">
        <v>2024</v>
      </c>
      <c r="B14" s="2">
        <v>45444</v>
      </c>
      <c r="C14" s="2">
        <v>45473</v>
      </c>
      <c r="D14" s="3">
        <v>1000</v>
      </c>
      <c r="E14" s="3">
        <v>1200</v>
      </c>
      <c r="F14" s="3">
        <v>1212</v>
      </c>
      <c r="G14" s="3" t="s">
        <v>60</v>
      </c>
      <c r="H14" s="4">
        <v>348000</v>
      </c>
      <c r="I14" s="3">
        <v>0</v>
      </c>
      <c r="J14" s="4">
        <v>174000</v>
      </c>
      <c r="K14" s="4">
        <v>174000</v>
      </c>
      <c r="L14" s="4">
        <v>174000</v>
      </c>
      <c r="M14" s="4">
        <v>174000</v>
      </c>
      <c r="N14" s="13" t="s">
        <v>54</v>
      </c>
      <c r="O14" s="8" t="s">
        <v>197</v>
      </c>
      <c r="P14" s="3" t="s">
        <v>195</v>
      </c>
      <c r="Q14" s="2">
        <v>45483</v>
      </c>
      <c r="R14" s="2">
        <v>45483</v>
      </c>
    </row>
    <row r="15" spans="1:19" x14ac:dyDescent="0.25">
      <c r="A15" s="12">
        <v>2024</v>
      </c>
      <c r="B15" s="2">
        <v>45444</v>
      </c>
      <c r="C15" s="2">
        <v>45473</v>
      </c>
      <c r="D15" s="3">
        <v>1000</v>
      </c>
      <c r="E15" s="3">
        <v>1300</v>
      </c>
      <c r="F15" s="3">
        <v>1300</v>
      </c>
      <c r="G15" s="6" t="s">
        <v>61</v>
      </c>
      <c r="H15" s="5">
        <f>SUM(H16:H18)</f>
        <v>7247399</v>
      </c>
      <c r="I15" s="6">
        <f t="shared" ref="I15:M15" si="3">SUM(I16:I18)</f>
        <v>0</v>
      </c>
      <c r="J15" s="5">
        <f t="shared" si="3"/>
        <v>885507.96</v>
      </c>
      <c r="K15" s="5">
        <f t="shared" si="3"/>
        <v>885507.96</v>
      </c>
      <c r="L15" s="5">
        <f t="shared" si="3"/>
        <v>885507.96</v>
      </c>
      <c r="M15" s="5">
        <f t="shared" si="3"/>
        <v>885507.96</v>
      </c>
      <c r="N15" s="13" t="s">
        <v>54</v>
      </c>
      <c r="O15" s="8" t="s">
        <v>197</v>
      </c>
      <c r="P15" s="3" t="s">
        <v>195</v>
      </c>
      <c r="Q15" s="2">
        <v>45483</v>
      </c>
      <c r="R15" s="2">
        <v>45483</v>
      </c>
    </row>
    <row r="16" spans="1:19" x14ac:dyDescent="0.25">
      <c r="A16" s="12">
        <v>2024</v>
      </c>
      <c r="B16" s="2">
        <v>45444</v>
      </c>
      <c r="C16" s="2">
        <v>45473</v>
      </c>
      <c r="D16" s="3">
        <v>1000</v>
      </c>
      <c r="E16" s="3">
        <v>1300</v>
      </c>
      <c r="F16" s="3">
        <v>1311</v>
      </c>
      <c r="G16" s="3" t="s">
        <v>62</v>
      </c>
      <c r="H16" s="4">
        <v>300000</v>
      </c>
      <c r="I16" s="3">
        <v>0</v>
      </c>
      <c r="J16" s="4">
        <v>84900</v>
      </c>
      <c r="K16" s="4">
        <v>84900</v>
      </c>
      <c r="L16" s="4">
        <v>84900</v>
      </c>
      <c r="M16" s="4">
        <v>84900</v>
      </c>
      <c r="N16" s="13" t="s">
        <v>54</v>
      </c>
      <c r="O16" s="8" t="s">
        <v>197</v>
      </c>
      <c r="P16" s="3" t="s">
        <v>195</v>
      </c>
      <c r="Q16" s="2">
        <v>45483</v>
      </c>
      <c r="R16" s="2">
        <v>45483</v>
      </c>
    </row>
    <row r="17" spans="1:18" x14ac:dyDescent="0.25">
      <c r="A17" s="12">
        <v>2024</v>
      </c>
      <c r="B17" s="2">
        <v>45444</v>
      </c>
      <c r="C17" s="2">
        <v>45473</v>
      </c>
      <c r="D17" s="3">
        <v>1000</v>
      </c>
      <c r="E17" s="3">
        <v>1300</v>
      </c>
      <c r="F17" s="3">
        <v>1321</v>
      </c>
      <c r="G17" s="3" t="s">
        <v>63</v>
      </c>
      <c r="H17" s="4">
        <v>6947399</v>
      </c>
      <c r="I17" s="3">
        <v>0</v>
      </c>
      <c r="J17" s="4">
        <v>800607.96</v>
      </c>
      <c r="K17" s="4">
        <v>800607.96</v>
      </c>
      <c r="L17" s="4">
        <v>800607.96</v>
      </c>
      <c r="M17" s="4">
        <v>800607.96</v>
      </c>
      <c r="N17" s="13" t="s">
        <v>54</v>
      </c>
      <c r="O17" s="8" t="s">
        <v>197</v>
      </c>
      <c r="P17" s="3" t="s">
        <v>195</v>
      </c>
      <c r="Q17" s="2">
        <v>45483</v>
      </c>
      <c r="R17" s="2">
        <v>45483</v>
      </c>
    </row>
    <row r="18" spans="1:18" x14ac:dyDescent="0.25">
      <c r="A18" s="12">
        <v>2024</v>
      </c>
      <c r="B18" s="2">
        <v>45444</v>
      </c>
      <c r="C18" s="2">
        <v>45473</v>
      </c>
      <c r="D18" s="3">
        <v>1000</v>
      </c>
      <c r="E18" s="3">
        <v>1300</v>
      </c>
      <c r="F18" s="3">
        <v>1341</v>
      </c>
      <c r="G18" s="3" t="s">
        <v>64</v>
      </c>
      <c r="H18" s="4">
        <v>0</v>
      </c>
      <c r="I18" s="3">
        <v>0</v>
      </c>
      <c r="J18" s="4">
        <v>0</v>
      </c>
      <c r="K18" s="4">
        <v>0</v>
      </c>
      <c r="L18" s="4">
        <v>0</v>
      </c>
      <c r="M18" s="4">
        <v>0</v>
      </c>
      <c r="N18" s="13" t="s">
        <v>54</v>
      </c>
      <c r="O18" s="8" t="s">
        <v>197</v>
      </c>
      <c r="P18" s="3" t="s">
        <v>195</v>
      </c>
      <c r="Q18" s="2">
        <v>45483</v>
      </c>
      <c r="R18" s="2">
        <v>45483</v>
      </c>
    </row>
    <row r="19" spans="1:18" x14ac:dyDescent="0.25">
      <c r="A19" s="12">
        <v>2024</v>
      </c>
      <c r="B19" s="2">
        <v>45444</v>
      </c>
      <c r="C19" s="2">
        <v>45473</v>
      </c>
      <c r="D19" s="3">
        <v>1000</v>
      </c>
      <c r="E19" s="3">
        <v>1400</v>
      </c>
      <c r="F19" s="3">
        <v>1400</v>
      </c>
      <c r="G19" s="6" t="s">
        <v>65</v>
      </c>
      <c r="H19" s="5">
        <f>SUM(H20:H22)</f>
        <v>1862100.3599999999</v>
      </c>
      <c r="I19" s="6">
        <f t="shared" ref="I19:M19" si="4">SUM(I20:I22)</f>
        <v>0</v>
      </c>
      <c r="J19" s="5">
        <f t="shared" si="4"/>
        <v>817074.01</v>
      </c>
      <c r="K19" s="5">
        <f t="shared" si="4"/>
        <v>817074.01</v>
      </c>
      <c r="L19" s="5">
        <f t="shared" si="4"/>
        <v>817074.01</v>
      </c>
      <c r="M19" s="5">
        <f t="shared" si="4"/>
        <v>817074.01</v>
      </c>
      <c r="N19" s="13" t="s">
        <v>54</v>
      </c>
      <c r="O19" s="8" t="s">
        <v>197</v>
      </c>
      <c r="P19" s="3" t="s">
        <v>195</v>
      </c>
      <c r="Q19" s="2">
        <v>45483</v>
      </c>
      <c r="R19" s="2">
        <v>45483</v>
      </c>
    </row>
    <row r="20" spans="1:18" x14ac:dyDescent="0.25">
      <c r="A20" s="12">
        <v>2024</v>
      </c>
      <c r="B20" s="2">
        <v>45444</v>
      </c>
      <c r="C20" s="2">
        <v>45473</v>
      </c>
      <c r="D20" s="3">
        <v>1000</v>
      </c>
      <c r="E20" s="3">
        <v>1400</v>
      </c>
      <c r="F20" s="3">
        <v>1411</v>
      </c>
      <c r="G20" s="3" t="s">
        <v>66</v>
      </c>
      <c r="H20" s="4">
        <v>893899.8</v>
      </c>
      <c r="I20" s="3">
        <v>0</v>
      </c>
      <c r="J20" s="4">
        <v>373122.1</v>
      </c>
      <c r="K20" s="4">
        <v>373122.1</v>
      </c>
      <c r="L20" s="4">
        <v>373122.1</v>
      </c>
      <c r="M20" s="4">
        <v>373122.1</v>
      </c>
      <c r="N20" s="17" t="s">
        <v>54</v>
      </c>
      <c r="O20" s="8" t="s">
        <v>197</v>
      </c>
      <c r="P20" s="3" t="s">
        <v>195</v>
      </c>
      <c r="Q20" s="2">
        <v>45483</v>
      </c>
      <c r="R20" s="2">
        <v>45483</v>
      </c>
    </row>
    <row r="21" spans="1:18" x14ac:dyDescent="0.25">
      <c r="A21" s="12">
        <v>2024</v>
      </c>
      <c r="B21" s="2">
        <v>45444</v>
      </c>
      <c r="C21" s="2">
        <v>45473</v>
      </c>
      <c r="D21" s="3">
        <v>1000</v>
      </c>
      <c r="E21" s="3">
        <v>1400</v>
      </c>
      <c r="F21" s="3">
        <v>1421</v>
      </c>
      <c r="G21" s="3" t="s">
        <v>67</v>
      </c>
      <c r="H21" s="4">
        <v>692023.68</v>
      </c>
      <c r="I21" s="3">
        <v>0</v>
      </c>
      <c r="J21" s="4">
        <v>355044.51</v>
      </c>
      <c r="K21" s="4">
        <v>355044.51</v>
      </c>
      <c r="L21" s="4">
        <v>355044.51</v>
      </c>
      <c r="M21" s="4">
        <v>355044.51</v>
      </c>
      <c r="N21" s="17" t="s">
        <v>54</v>
      </c>
      <c r="O21" s="8" t="s">
        <v>197</v>
      </c>
      <c r="P21" s="3" t="s">
        <v>195</v>
      </c>
      <c r="Q21" s="2">
        <v>45483</v>
      </c>
      <c r="R21" s="2">
        <v>45483</v>
      </c>
    </row>
    <row r="22" spans="1:18" x14ac:dyDescent="0.25">
      <c r="A22" s="12">
        <v>2024</v>
      </c>
      <c r="B22" s="2">
        <v>45444</v>
      </c>
      <c r="C22" s="2">
        <v>45473</v>
      </c>
      <c r="D22" s="3">
        <v>1000</v>
      </c>
      <c r="E22" s="3">
        <v>1400</v>
      </c>
      <c r="F22" s="3">
        <v>1431</v>
      </c>
      <c r="G22" s="3" t="s">
        <v>68</v>
      </c>
      <c r="H22" s="4">
        <v>276176.88</v>
      </c>
      <c r="I22" s="3">
        <v>0</v>
      </c>
      <c r="J22" s="4">
        <v>88907.4</v>
      </c>
      <c r="K22" s="4">
        <v>88907.4</v>
      </c>
      <c r="L22" s="4">
        <v>88907.4</v>
      </c>
      <c r="M22" s="4">
        <v>88907.4</v>
      </c>
      <c r="N22" s="17" t="s">
        <v>54</v>
      </c>
      <c r="O22" s="8" t="s">
        <v>197</v>
      </c>
      <c r="P22" s="3" t="s">
        <v>195</v>
      </c>
      <c r="Q22" s="2">
        <v>45483</v>
      </c>
      <c r="R22" s="2">
        <v>45483</v>
      </c>
    </row>
    <row r="23" spans="1:18" x14ac:dyDescent="0.25">
      <c r="A23" s="12">
        <v>2024</v>
      </c>
      <c r="B23" s="2">
        <v>45444</v>
      </c>
      <c r="C23" s="2">
        <v>45473</v>
      </c>
      <c r="D23" s="3">
        <v>1000</v>
      </c>
      <c r="E23" s="3">
        <v>1500</v>
      </c>
      <c r="F23" s="3">
        <v>1500</v>
      </c>
      <c r="G23" s="6" t="s">
        <v>69</v>
      </c>
      <c r="H23" s="5">
        <f>SUM(H24:H30)</f>
        <v>10584745.08</v>
      </c>
      <c r="I23" s="6">
        <f t="shared" ref="I23:M23" si="5">SUM(I24:I30)</f>
        <v>0</v>
      </c>
      <c r="J23" s="5">
        <f t="shared" si="5"/>
        <v>5027018.59</v>
      </c>
      <c r="K23" s="5">
        <f t="shared" si="5"/>
        <v>5027018.59</v>
      </c>
      <c r="L23" s="5">
        <f t="shared" si="5"/>
        <v>5027018.59</v>
      </c>
      <c r="M23" s="5">
        <f t="shared" si="5"/>
        <v>5027018.59</v>
      </c>
      <c r="N23" s="13" t="s">
        <v>54</v>
      </c>
      <c r="O23" s="8" t="s">
        <v>197</v>
      </c>
      <c r="P23" s="3" t="s">
        <v>195</v>
      </c>
      <c r="Q23" s="2">
        <v>45483</v>
      </c>
      <c r="R23" s="2">
        <v>45483</v>
      </c>
    </row>
    <row r="24" spans="1:18" x14ac:dyDescent="0.25">
      <c r="A24" s="12">
        <v>2024</v>
      </c>
      <c r="B24" s="2">
        <v>45444</v>
      </c>
      <c r="C24" s="2">
        <v>45473</v>
      </c>
      <c r="D24" s="3">
        <v>1000</v>
      </c>
      <c r="E24" s="3">
        <v>1500</v>
      </c>
      <c r="F24" s="3">
        <v>1511</v>
      </c>
      <c r="G24" s="3" t="s">
        <v>70</v>
      </c>
      <c r="H24" s="4">
        <v>273409</v>
      </c>
      <c r="I24" s="3">
        <v>0</v>
      </c>
      <c r="J24" s="4">
        <v>132732</v>
      </c>
      <c r="K24" s="4">
        <v>132732</v>
      </c>
      <c r="L24" s="4">
        <v>132732</v>
      </c>
      <c r="M24" s="4">
        <v>132732</v>
      </c>
      <c r="N24" s="13" t="s">
        <v>54</v>
      </c>
      <c r="O24" s="8" t="s">
        <v>197</v>
      </c>
      <c r="P24" s="3" t="s">
        <v>195</v>
      </c>
      <c r="Q24" s="2">
        <v>45483</v>
      </c>
      <c r="R24" s="2">
        <v>45483</v>
      </c>
    </row>
    <row r="25" spans="1:18" x14ac:dyDescent="0.25">
      <c r="A25" s="12">
        <v>2024</v>
      </c>
      <c r="B25" s="2">
        <v>45444</v>
      </c>
      <c r="C25" s="2">
        <v>45473</v>
      </c>
      <c r="D25" s="3">
        <v>1000</v>
      </c>
      <c r="E25" s="3">
        <v>1500</v>
      </c>
      <c r="F25" s="3">
        <v>1521</v>
      </c>
      <c r="G25" s="3" t="s">
        <v>71</v>
      </c>
      <c r="H25" s="4">
        <v>0</v>
      </c>
      <c r="I25" s="3">
        <v>0</v>
      </c>
      <c r="J25" s="4">
        <v>0</v>
      </c>
      <c r="K25" s="4">
        <v>0</v>
      </c>
      <c r="L25" s="4">
        <v>0</v>
      </c>
      <c r="M25" s="4">
        <v>0</v>
      </c>
      <c r="N25" s="13" t="s">
        <v>54</v>
      </c>
      <c r="O25" s="8" t="s">
        <v>197</v>
      </c>
      <c r="P25" s="3" t="s">
        <v>195</v>
      </c>
      <c r="Q25" s="2">
        <v>45483</v>
      </c>
      <c r="R25" s="2">
        <v>45483</v>
      </c>
    </row>
    <row r="26" spans="1:18" x14ac:dyDescent="0.25">
      <c r="A26" s="12">
        <v>2024</v>
      </c>
      <c r="B26" s="2">
        <v>45444</v>
      </c>
      <c r="C26" s="2">
        <v>45473</v>
      </c>
      <c r="D26" s="3">
        <v>1000</v>
      </c>
      <c r="E26" s="3">
        <v>1500</v>
      </c>
      <c r="F26" s="3">
        <v>1531</v>
      </c>
      <c r="G26" s="3" t="s">
        <v>72</v>
      </c>
      <c r="H26" s="4">
        <v>968832.48</v>
      </c>
      <c r="I26" s="3">
        <v>0</v>
      </c>
      <c r="J26" s="4">
        <v>497061.84</v>
      </c>
      <c r="K26" s="4">
        <v>497061.84</v>
      </c>
      <c r="L26" s="4">
        <v>497061.84</v>
      </c>
      <c r="M26" s="4">
        <v>497061.84</v>
      </c>
      <c r="N26" s="13" t="s">
        <v>54</v>
      </c>
      <c r="O26" s="8" t="s">
        <v>197</v>
      </c>
      <c r="P26" s="3" t="s">
        <v>195</v>
      </c>
      <c r="Q26" s="2">
        <v>45483</v>
      </c>
      <c r="R26" s="2">
        <v>45483</v>
      </c>
    </row>
    <row r="27" spans="1:18" x14ac:dyDescent="0.25">
      <c r="A27" s="12">
        <v>2024</v>
      </c>
      <c r="B27" s="2">
        <v>45444</v>
      </c>
      <c r="C27" s="2">
        <v>45473</v>
      </c>
      <c r="D27" s="3">
        <v>1000</v>
      </c>
      <c r="E27" s="3">
        <v>1500</v>
      </c>
      <c r="F27" s="3">
        <v>1541</v>
      </c>
      <c r="G27" s="3" t="s">
        <v>73</v>
      </c>
      <c r="H27" s="4">
        <v>4470000</v>
      </c>
      <c r="I27" s="3">
        <v>0</v>
      </c>
      <c r="J27" s="4">
        <v>2070415</v>
      </c>
      <c r="K27" s="4">
        <v>2070415</v>
      </c>
      <c r="L27" s="4">
        <v>2070415</v>
      </c>
      <c r="M27" s="4">
        <v>2070415</v>
      </c>
      <c r="N27" s="13" t="s">
        <v>54</v>
      </c>
      <c r="O27" s="8" t="s">
        <v>197</v>
      </c>
      <c r="P27" s="3" t="s">
        <v>195</v>
      </c>
      <c r="Q27" s="2">
        <v>45483</v>
      </c>
      <c r="R27" s="2">
        <v>45483</v>
      </c>
    </row>
    <row r="28" spans="1:18" x14ac:dyDescent="0.25">
      <c r="A28" s="12">
        <v>2024</v>
      </c>
      <c r="B28" s="2">
        <v>45444</v>
      </c>
      <c r="C28" s="2">
        <v>45473</v>
      </c>
      <c r="D28" s="3">
        <v>1000</v>
      </c>
      <c r="E28" s="3">
        <v>1500</v>
      </c>
      <c r="F28" s="3">
        <v>1542</v>
      </c>
      <c r="G28" s="3" t="s">
        <v>74</v>
      </c>
      <c r="H28" s="4">
        <v>4829248.5999999996</v>
      </c>
      <c r="I28" s="3">
        <v>0</v>
      </c>
      <c r="J28" s="4">
        <v>2298429.75</v>
      </c>
      <c r="K28" s="4">
        <v>2298429.75</v>
      </c>
      <c r="L28" s="4">
        <v>2298429.75</v>
      </c>
      <c r="M28" s="4">
        <v>2298429.75</v>
      </c>
      <c r="N28" s="13" t="s">
        <v>54</v>
      </c>
      <c r="O28" s="8" t="s">
        <v>197</v>
      </c>
      <c r="P28" s="3" t="s">
        <v>195</v>
      </c>
      <c r="Q28" s="2">
        <v>45483</v>
      </c>
      <c r="R28" s="2">
        <v>45483</v>
      </c>
    </row>
    <row r="29" spans="1:18" x14ac:dyDescent="0.25">
      <c r="A29" s="12">
        <v>2024</v>
      </c>
      <c r="B29" s="2">
        <v>45444</v>
      </c>
      <c r="C29" s="2">
        <v>45473</v>
      </c>
      <c r="D29" s="3">
        <v>1000</v>
      </c>
      <c r="E29" s="3">
        <v>1500</v>
      </c>
      <c r="F29" s="3">
        <v>1591</v>
      </c>
      <c r="G29" s="3" t="s">
        <v>69</v>
      </c>
      <c r="H29" s="4">
        <v>43255</v>
      </c>
      <c r="I29" s="3">
        <v>0</v>
      </c>
      <c r="J29" s="4">
        <v>28380</v>
      </c>
      <c r="K29" s="4">
        <v>28380</v>
      </c>
      <c r="L29" s="4">
        <v>28380</v>
      </c>
      <c r="M29" s="4">
        <v>28380</v>
      </c>
      <c r="N29" s="13" t="s">
        <v>54</v>
      </c>
      <c r="O29" s="8" t="s">
        <v>197</v>
      </c>
      <c r="P29" s="3" t="s">
        <v>195</v>
      </c>
      <c r="Q29" s="2">
        <v>45483</v>
      </c>
      <c r="R29" s="2">
        <v>45483</v>
      </c>
    </row>
    <row r="30" spans="1:18" x14ac:dyDescent="0.25">
      <c r="A30" s="12">
        <v>2024</v>
      </c>
      <c r="B30" s="2">
        <v>45444</v>
      </c>
      <c r="C30" s="2">
        <v>45473</v>
      </c>
      <c r="D30" s="3">
        <v>1000</v>
      </c>
      <c r="E30" s="3">
        <v>1500</v>
      </c>
      <c r="F30" s="3">
        <v>1593</v>
      </c>
      <c r="G30" s="3" t="s">
        <v>75</v>
      </c>
      <c r="H30" s="4">
        <v>0</v>
      </c>
      <c r="I30" s="3">
        <v>0</v>
      </c>
      <c r="J30" s="4">
        <v>0</v>
      </c>
      <c r="K30" s="4">
        <v>0</v>
      </c>
      <c r="L30" s="4">
        <v>0</v>
      </c>
      <c r="M30" s="4">
        <v>0</v>
      </c>
      <c r="N30" s="13" t="s">
        <v>54</v>
      </c>
      <c r="O30" s="8" t="s">
        <v>197</v>
      </c>
      <c r="P30" s="3" t="s">
        <v>195</v>
      </c>
      <c r="Q30" s="2">
        <v>45483</v>
      </c>
      <c r="R30" s="2">
        <v>45483</v>
      </c>
    </row>
    <row r="31" spans="1:18" x14ac:dyDescent="0.25">
      <c r="A31" s="12">
        <v>2024</v>
      </c>
      <c r="B31" s="2">
        <v>45444</v>
      </c>
      <c r="C31" s="2">
        <v>45473</v>
      </c>
      <c r="D31" s="3">
        <v>1000</v>
      </c>
      <c r="E31" s="3">
        <v>1600</v>
      </c>
      <c r="F31" s="3">
        <v>1600</v>
      </c>
      <c r="G31" s="3" t="s">
        <v>76</v>
      </c>
      <c r="H31" s="5">
        <f>SUM(H32)</f>
        <v>0</v>
      </c>
      <c r="I31" s="6">
        <f t="shared" ref="I31:M31" si="6">SUM(I32)</f>
        <v>0</v>
      </c>
      <c r="J31" s="5">
        <f t="shared" si="6"/>
        <v>0</v>
      </c>
      <c r="K31" s="5">
        <f t="shared" si="6"/>
        <v>0</v>
      </c>
      <c r="L31" s="5">
        <f t="shared" si="6"/>
        <v>0</v>
      </c>
      <c r="M31" s="5">
        <f t="shared" si="6"/>
        <v>0</v>
      </c>
      <c r="N31" s="13" t="s">
        <v>54</v>
      </c>
      <c r="O31" s="8" t="s">
        <v>197</v>
      </c>
      <c r="P31" s="3" t="s">
        <v>195</v>
      </c>
      <c r="Q31" s="2">
        <v>45483</v>
      </c>
      <c r="R31" s="2">
        <v>45483</v>
      </c>
    </row>
    <row r="32" spans="1:18" x14ac:dyDescent="0.25">
      <c r="A32" s="12">
        <v>2024</v>
      </c>
      <c r="B32" s="2">
        <v>45444</v>
      </c>
      <c r="C32" s="2">
        <v>45473</v>
      </c>
      <c r="D32" s="3">
        <v>1000</v>
      </c>
      <c r="E32" s="3">
        <v>1600</v>
      </c>
      <c r="F32" s="3">
        <v>1612</v>
      </c>
      <c r="G32" s="3" t="s">
        <v>77</v>
      </c>
      <c r="H32" s="4">
        <v>0</v>
      </c>
      <c r="I32" s="3">
        <v>0</v>
      </c>
      <c r="J32" s="4">
        <v>0</v>
      </c>
      <c r="K32" s="4">
        <v>0</v>
      </c>
      <c r="L32" s="4">
        <v>0</v>
      </c>
      <c r="M32" s="4">
        <v>0</v>
      </c>
      <c r="N32" s="13" t="s">
        <v>54</v>
      </c>
      <c r="O32" s="8" t="s">
        <v>197</v>
      </c>
      <c r="P32" s="3" t="s">
        <v>195</v>
      </c>
      <c r="Q32" s="2">
        <v>45483</v>
      </c>
      <c r="R32" s="2">
        <v>45483</v>
      </c>
    </row>
    <row r="33" spans="1:18" x14ac:dyDescent="0.25">
      <c r="A33" s="12">
        <v>2024</v>
      </c>
      <c r="B33" s="2">
        <v>45444</v>
      </c>
      <c r="C33" s="2">
        <v>45473</v>
      </c>
      <c r="D33" s="3">
        <v>1000</v>
      </c>
      <c r="E33" s="3">
        <v>1700</v>
      </c>
      <c r="F33" s="3">
        <v>1700</v>
      </c>
      <c r="G33" s="6" t="s">
        <v>78</v>
      </c>
      <c r="H33" s="5">
        <f>H34</f>
        <v>600000</v>
      </c>
      <c r="I33" s="6">
        <f t="shared" ref="I33:M33" si="7">I34</f>
        <v>89062.09</v>
      </c>
      <c r="J33" s="5">
        <f t="shared" si="7"/>
        <v>653228.32999999996</v>
      </c>
      <c r="K33" s="5">
        <f t="shared" si="7"/>
        <v>653228.32999999996</v>
      </c>
      <c r="L33" s="5">
        <f t="shared" si="7"/>
        <v>653228.32999999996</v>
      </c>
      <c r="M33" s="5">
        <f t="shared" si="7"/>
        <v>653228.32999999996</v>
      </c>
      <c r="N33" s="13" t="s">
        <v>54</v>
      </c>
      <c r="O33" s="8" t="s">
        <v>197</v>
      </c>
      <c r="P33" s="3" t="s">
        <v>195</v>
      </c>
      <c r="Q33" s="2">
        <v>45483</v>
      </c>
      <c r="R33" s="2">
        <v>45483</v>
      </c>
    </row>
    <row r="34" spans="1:18" x14ac:dyDescent="0.25">
      <c r="A34" s="12">
        <v>2024</v>
      </c>
      <c r="B34" s="2">
        <v>45444</v>
      </c>
      <c r="C34" s="2">
        <v>45473</v>
      </c>
      <c r="D34" s="3">
        <v>1000</v>
      </c>
      <c r="E34" s="3">
        <v>1700</v>
      </c>
      <c r="F34" s="3">
        <v>1711</v>
      </c>
      <c r="G34" s="3" t="s">
        <v>79</v>
      </c>
      <c r="H34" s="4">
        <v>600000</v>
      </c>
      <c r="I34" s="3">
        <v>89062.09</v>
      </c>
      <c r="J34" s="4">
        <v>653228.32999999996</v>
      </c>
      <c r="K34" s="4">
        <v>653228.32999999996</v>
      </c>
      <c r="L34" s="4">
        <v>653228.32999999996</v>
      </c>
      <c r="M34" s="4">
        <v>653228.32999999996</v>
      </c>
      <c r="N34" s="13" t="s">
        <v>54</v>
      </c>
      <c r="O34" s="8" t="s">
        <v>197</v>
      </c>
      <c r="P34" s="3" t="s">
        <v>195</v>
      </c>
      <c r="Q34" s="2">
        <v>45483</v>
      </c>
      <c r="R34" s="2">
        <v>45483</v>
      </c>
    </row>
    <row r="35" spans="1:18" x14ac:dyDescent="0.25">
      <c r="A35" s="12">
        <v>2024</v>
      </c>
      <c r="B35" s="2">
        <v>45444</v>
      </c>
      <c r="C35" s="2">
        <v>45473</v>
      </c>
      <c r="D35" s="3">
        <v>2000</v>
      </c>
      <c r="E35" s="3">
        <v>2000</v>
      </c>
      <c r="F35" s="3">
        <v>2000</v>
      </c>
      <c r="G35" s="6" t="s">
        <v>80</v>
      </c>
      <c r="H35" s="5">
        <f t="shared" ref="H35:M35" si="8">H36+H42+H46+H48+H55+H60+H62+H69</f>
        <v>564228</v>
      </c>
      <c r="I35" s="6">
        <f t="shared" si="8"/>
        <v>-15000</v>
      </c>
      <c r="J35" s="5">
        <f t="shared" si="8"/>
        <v>96629.51</v>
      </c>
      <c r="K35" s="5">
        <f t="shared" si="8"/>
        <v>96629.51</v>
      </c>
      <c r="L35" s="5">
        <f t="shared" si="8"/>
        <v>96629.51</v>
      </c>
      <c r="M35" s="5">
        <f t="shared" si="8"/>
        <v>96629.51</v>
      </c>
      <c r="N35" s="13" t="s">
        <v>54</v>
      </c>
      <c r="O35" s="8" t="s">
        <v>197</v>
      </c>
      <c r="P35" s="3" t="s">
        <v>195</v>
      </c>
      <c r="Q35" s="2">
        <v>45483</v>
      </c>
      <c r="R35" s="2">
        <v>45483</v>
      </c>
    </row>
    <row r="36" spans="1:18" x14ac:dyDescent="0.25">
      <c r="A36" s="12">
        <v>2024</v>
      </c>
      <c r="B36" s="2">
        <v>45444</v>
      </c>
      <c r="C36" s="2">
        <v>45473</v>
      </c>
      <c r="D36" s="3">
        <v>2000</v>
      </c>
      <c r="E36" s="3">
        <v>2100</v>
      </c>
      <c r="F36" s="3">
        <v>2100</v>
      </c>
      <c r="G36" s="3" t="s">
        <v>81</v>
      </c>
      <c r="H36" s="5">
        <f t="shared" ref="H36:M36" si="9">SUM(H37:H41)</f>
        <v>304500</v>
      </c>
      <c r="I36" s="6">
        <f>SUM(I37:I41)</f>
        <v>-16108.06</v>
      </c>
      <c r="J36" s="5">
        <f t="shared" si="9"/>
        <v>18111.7</v>
      </c>
      <c r="K36" s="5">
        <f t="shared" si="9"/>
        <v>18111.7</v>
      </c>
      <c r="L36" s="5">
        <f t="shared" si="9"/>
        <v>18111.7</v>
      </c>
      <c r="M36" s="5">
        <f t="shared" si="9"/>
        <v>18111.7</v>
      </c>
      <c r="N36" s="13" t="s">
        <v>54</v>
      </c>
      <c r="O36" s="8" t="s">
        <v>197</v>
      </c>
      <c r="P36" s="3" t="s">
        <v>195</v>
      </c>
      <c r="Q36" s="2">
        <v>45483</v>
      </c>
      <c r="R36" s="2">
        <v>45483</v>
      </c>
    </row>
    <row r="37" spans="1:18" x14ac:dyDescent="0.25">
      <c r="A37" s="12">
        <v>2024</v>
      </c>
      <c r="B37" s="2">
        <v>45444</v>
      </c>
      <c r="C37" s="2">
        <v>45473</v>
      </c>
      <c r="D37" s="3">
        <v>2000</v>
      </c>
      <c r="E37" s="3">
        <v>2100</v>
      </c>
      <c r="F37" s="3">
        <v>2111</v>
      </c>
      <c r="G37" s="3" t="s">
        <v>82</v>
      </c>
      <c r="H37" s="4">
        <v>205500</v>
      </c>
      <c r="I37" s="3">
        <v>-16108.06</v>
      </c>
      <c r="J37" s="4">
        <v>14594.72</v>
      </c>
      <c r="K37" s="4">
        <v>14594.72</v>
      </c>
      <c r="L37" s="4">
        <v>14594.72</v>
      </c>
      <c r="M37" s="4">
        <v>14594.72</v>
      </c>
      <c r="N37" s="13" t="s">
        <v>54</v>
      </c>
      <c r="O37" s="8" t="s">
        <v>197</v>
      </c>
      <c r="P37" s="3" t="s">
        <v>195</v>
      </c>
      <c r="Q37" s="2">
        <v>45483</v>
      </c>
      <c r="R37" s="2">
        <v>45483</v>
      </c>
    </row>
    <row r="38" spans="1:18" x14ac:dyDescent="0.25">
      <c r="A38" s="12">
        <v>2024</v>
      </c>
      <c r="B38" s="2">
        <v>45444</v>
      </c>
      <c r="C38" s="2">
        <v>45473</v>
      </c>
      <c r="D38" s="3">
        <v>2000</v>
      </c>
      <c r="E38" s="3">
        <v>2100</v>
      </c>
      <c r="F38" s="3">
        <v>2121</v>
      </c>
      <c r="G38" s="3" t="s">
        <v>83</v>
      </c>
      <c r="H38" s="4">
        <v>0</v>
      </c>
      <c r="I38" s="3">
        <v>0</v>
      </c>
      <c r="J38" s="4">
        <v>0</v>
      </c>
      <c r="K38" s="4">
        <v>0</v>
      </c>
      <c r="L38" s="4">
        <v>0</v>
      </c>
      <c r="M38" s="4">
        <v>0</v>
      </c>
      <c r="N38" s="13" t="s">
        <v>54</v>
      </c>
      <c r="O38" s="8" t="s">
        <v>197</v>
      </c>
      <c r="P38" s="3" t="s">
        <v>195</v>
      </c>
      <c r="Q38" s="2">
        <v>45483</v>
      </c>
      <c r="R38" s="2">
        <v>45483</v>
      </c>
    </row>
    <row r="39" spans="1:18" x14ac:dyDescent="0.25">
      <c r="A39" s="12">
        <v>2024</v>
      </c>
      <c r="B39" s="2">
        <v>45444</v>
      </c>
      <c r="C39" s="2">
        <v>45473</v>
      </c>
      <c r="D39" s="3">
        <v>2000</v>
      </c>
      <c r="E39" s="3">
        <v>2100</v>
      </c>
      <c r="F39" s="3">
        <v>2141</v>
      </c>
      <c r="G39" s="3" t="s">
        <v>84</v>
      </c>
      <c r="H39" s="4">
        <v>35000</v>
      </c>
      <c r="I39" s="3">
        <v>0</v>
      </c>
      <c r="J39" s="4">
        <v>635</v>
      </c>
      <c r="K39" s="4">
        <v>635</v>
      </c>
      <c r="L39" s="4">
        <v>635</v>
      </c>
      <c r="M39" s="4">
        <v>635</v>
      </c>
      <c r="N39" s="13" t="s">
        <v>54</v>
      </c>
      <c r="O39" s="8" t="s">
        <v>197</v>
      </c>
      <c r="P39" s="3" t="s">
        <v>195</v>
      </c>
      <c r="Q39" s="2">
        <v>45483</v>
      </c>
      <c r="R39" s="2">
        <v>45483</v>
      </c>
    </row>
    <row r="40" spans="1:18" x14ac:dyDescent="0.25">
      <c r="A40" s="12">
        <v>2024</v>
      </c>
      <c r="B40" s="2">
        <v>45444</v>
      </c>
      <c r="C40" s="2">
        <v>45473</v>
      </c>
      <c r="D40" s="3">
        <v>2000</v>
      </c>
      <c r="E40" s="3">
        <v>2100</v>
      </c>
      <c r="F40" s="3">
        <v>2151</v>
      </c>
      <c r="G40" s="3" t="s">
        <v>85</v>
      </c>
      <c r="H40" s="4">
        <v>9000</v>
      </c>
      <c r="I40" s="3">
        <v>0</v>
      </c>
      <c r="J40" s="4">
        <v>0</v>
      </c>
      <c r="K40" s="4">
        <v>0</v>
      </c>
      <c r="L40" s="4">
        <v>0</v>
      </c>
      <c r="M40" s="4">
        <v>0</v>
      </c>
      <c r="N40" s="13" t="s">
        <v>54</v>
      </c>
      <c r="O40" s="8" t="s">
        <v>197</v>
      </c>
      <c r="P40" s="3" t="s">
        <v>195</v>
      </c>
      <c r="Q40" s="2">
        <v>45483</v>
      </c>
      <c r="R40" s="2">
        <v>45483</v>
      </c>
    </row>
    <row r="41" spans="1:18" x14ac:dyDescent="0.25">
      <c r="A41" s="12">
        <v>2024</v>
      </c>
      <c r="B41" s="2">
        <v>45444</v>
      </c>
      <c r="C41" s="2">
        <v>45473</v>
      </c>
      <c r="D41" s="3">
        <v>2000</v>
      </c>
      <c r="E41" s="3">
        <v>2100</v>
      </c>
      <c r="F41" s="3">
        <v>2161</v>
      </c>
      <c r="G41" s="3" t="s">
        <v>86</v>
      </c>
      <c r="H41" s="4">
        <v>55000</v>
      </c>
      <c r="I41" s="3">
        <v>0</v>
      </c>
      <c r="J41" s="4">
        <v>2881.98</v>
      </c>
      <c r="K41" s="4">
        <v>2881.98</v>
      </c>
      <c r="L41" s="4">
        <v>2881.98</v>
      </c>
      <c r="M41" s="4">
        <v>2881.98</v>
      </c>
      <c r="N41" s="13" t="s">
        <v>54</v>
      </c>
      <c r="O41" s="8" t="s">
        <v>197</v>
      </c>
      <c r="P41" s="3" t="s">
        <v>195</v>
      </c>
      <c r="Q41" s="2">
        <v>45483</v>
      </c>
      <c r="R41" s="2">
        <v>45483</v>
      </c>
    </row>
    <row r="42" spans="1:18" x14ac:dyDescent="0.25">
      <c r="A42" s="12">
        <v>2024</v>
      </c>
      <c r="B42" s="2">
        <v>45444</v>
      </c>
      <c r="C42" s="2">
        <v>45473</v>
      </c>
      <c r="D42" s="3">
        <v>2000</v>
      </c>
      <c r="E42" s="3">
        <v>2200</v>
      </c>
      <c r="F42" s="3">
        <v>2200</v>
      </c>
      <c r="G42" s="3" t="s">
        <v>87</v>
      </c>
      <c r="H42" s="5">
        <f t="shared" ref="H42:M42" si="10">SUM(H43:H45)</f>
        <v>93500</v>
      </c>
      <c r="I42" s="6">
        <f t="shared" si="10"/>
        <v>0</v>
      </c>
      <c r="J42" s="5">
        <f t="shared" si="10"/>
        <v>22635.16</v>
      </c>
      <c r="K42" s="5">
        <f t="shared" si="10"/>
        <v>22635.16</v>
      </c>
      <c r="L42" s="5">
        <f t="shared" si="10"/>
        <v>22635.16</v>
      </c>
      <c r="M42" s="5">
        <f t="shared" si="10"/>
        <v>22635.16</v>
      </c>
      <c r="N42" s="13" t="s">
        <v>54</v>
      </c>
      <c r="O42" s="8" t="s">
        <v>197</v>
      </c>
      <c r="P42" s="3" t="s">
        <v>195</v>
      </c>
      <c r="Q42" s="2">
        <v>45483</v>
      </c>
      <c r="R42" s="2">
        <v>45483</v>
      </c>
    </row>
    <row r="43" spans="1:18" x14ac:dyDescent="0.25">
      <c r="A43" s="12">
        <v>2024</v>
      </c>
      <c r="B43" s="2">
        <v>45444</v>
      </c>
      <c r="C43" s="2">
        <v>45473</v>
      </c>
      <c r="D43" s="3">
        <v>2000</v>
      </c>
      <c r="E43" s="3">
        <v>2200</v>
      </c>
      <c r="F43" s="3">
        <v>2211</v>
      </c>
      <c r="G43" s="3" t="s">
        <v>88</v>
      </c>
      <c r="H43" s="4">
        <v>38500</v>
      </c>
      <c r="I43" s="3">
        <v>0</v>
      </c>
      <c r="J43" s="4">
        <v>22635.16</v>
      </c>
      <c r="K43" s="4">
        <v>22635.16</v>
      </c>
      <c r="L43" s="4">
        <v>22635.16</v>
      </c>
      <c r="M43" s="4">
        <v>22635.16</v>
      </c>
      <c r="N43" s="13" t="s">
        <v>54</v>
      </c>
      <c r="O43" s="8" t="s">
        <v>197</v>
      </c>
      <c r="P43" s="3" t="s">
        <v>195</v>
      </c>
      <c r="Q43" s="2">
        <v>45483</v>
      </c>
      <c r="R43" s="2">
        <v>45483</v>
      </c>
    </row>
    <row r="44" spans="1:18" x14ac:dyDescent="0.25">
      <c r="A44" s="12">
        <v>2024</v>
      </c>
      <c r="B44" s="2">
        <v>45444</v>
      </c>
      <c r="C44" s="2">
        <v>45473</v>
      </c>
      <c r="D44" s="3">
        <v>2000</v>
      </c>
      <c r="E44" s="3">
        <v>2200</v>
      </c>
      <c r="F44" s="3">
        <v>2212</v>
      </c>
      <c r="G44" s="3" t="s">
        <v>89</v>
      </c>
      <c r="H44" s="4">
        <v>55000</v>
      </c>
      <c r="I44" s="3">
        <v>0</v>
      </c>
      <c r="J44" s="4">
        <v>0</v>
      </c>
      <c r="K44" s="4">
        <v>0</v>
      </c>
      <c r="L44" s="4">
        <v>0</v>
      </c>
      <c r="M44" s="4">
        <v>0</v>
      </c>
      <c r="N44" s="13" t="s">
        <v>54</v>
      </c>
      <c r="O44" s="8" t="s">
        <v>197</v>
      </c>
      <c r="P44" s="3" t="s">
        <v>195</v>
      </c>
      <c r="Q44" s="2">
        <v>45483</v>
      </c>
      <c r="R44" s="2">
        <v>45483</v>
      </c>
    </row>
    <row r="45" spans="1:18" x14ac:dyDescent="0.25">
      <c r="A45" s="12">
        <v>2024</v>
      </c>
      <c r="B45" s="2">
        <v>45444</v>
      </c>
      <c r="C45" s="2">
        <v>45473</v>
      </c>
      <c r="D45" s="3">
        <v>2000</v>
      </c>
      <c r="E45" s="3">
        <v>2200</v>
      </c>
      <c r="F45" s="3">
        <v>2231</v>
      </c>
      <c r="G45" s="3" t="s">
        <v>90</v>
      </c>
      <c r="H45" s="4">
        <v>0</v>
      </c>
      <c r="I45" s="3">
        <v>0</v>
      </c>
      <c r="J45" s="4">
        <v>0</v>
      </c>
      <c r="K45" s="4">
        <v>0</v>
      </c>
      <c r="L45" s="4">
        <v>0</v>
      </c>
      <c r="M45" s="4">
        <v>0</v>
      </c>
      <c r="N45" s="13" t="s">
        <v>54</v>
      </c>
      <c r="O45" s="8" t="s">
        <v>197</v>
      </c>
      <c r="P45" s="3" t="s">
        <v>195</v>
      </c>
      <c r="Q45" s="2">
        <v>45483</v>
      </c>
      <c r="R45" s="2">
        <v>45483</v>
      </c>
    </row>
    <row r="46" spans="1:18" x14ac:dyDescent="0.25">
      <c r="A46" s="12">
        <v>2024</v>
      </c>
      <c r="B46" s="2">
        <v>45444</v>
      </c>
      <c r="C46" s="2">
        <v>45473</v>
      </c>
      <c r="D46" s="3">
        <v>2000</v>
      </c>
      <c r="E46" s="3">
        <v>2300</v>
      </c>
      <c r="F46" s="3">
        <v>2300</v>
      </c>
      <c r="G46" s="3" t="s">
        <v>91</v>
      </c>
      <c r="H46" s="5">
        <f>H47</f>
        <v>0</v>
      </c>
      <c r="I46" s="6">
        <f t="shared" ref="I46:M46" si="11">I47</f>
        <v>0</v>
      </c>
      <c r="J46" s="5">
        <f t="shared" si="11"/>
        <v>0</v>
      </c>
      <c r="K46" s="5">
        <f t="shared" si="11"/>
        <v>0</v>
      </c>
      <c r="L46" s="5">
        <f t="shared" si="11"/>
        <v>0</v>
      </c>
      <c r="M46" s="5">
        <f t="shared" si="11"/>
        <v>0</v>
      </c>
      <c r="N46" s="13" t="s">
        <v>54</v>
      </c>
      <c r="O46" s="8" t="s">
        <v>197</v>
      </c>
      <c r="P46" s="3" t="s">
        <v>195</v>
      </c>
      <c r="Q46" s="2">
        <v>45483</v>
      </c>
      <c r="R46" s="2">
        <v>45483</v>
      </c>
    </row>
    <row r="47" spans="1:18" x14ac:dyDescent="0.25">
      <c r="A47" s="12">
        <v>2024</v>
      </c>
      <c r="B47" s="2">
        <v>45444</v>
      </c>
      <c r="C47" s="2">
        <v>45473</v>
      </c>
      <c r="D47" s="3">
        <v>2000</v>
      </c>
      <c r="E47" s="3">
        <v>2300</v>
      </c>
      <c r="F47" s="3">
        <v>2351</v>
      </c>
      <c r="G47" s="3" t="s">
        <v>92</v>
      </c>
      <c r="H47" s="4">
        <v>0</v>
      </c>
      <c r="I47" s="3">
        <v>0</v>
      </c>
      <c r="J47" s="4">
        <v>0</v>
      </c>
      <c r="K47" s="4">
        <v>0</v>
      </c>
      <c r="L47" s="4">
        <v>0</v>
      </c>
      <c r="M47" s="4">
        <v>0</v>
      </c>
      <c r="N47" s="13" t="s">
        <v>54</v>
      </c>
      <c r="O47" s="8" t="s">
        <v>197</v>
      </c>
      <c r="P47" s="3" t="s">
        <v>195</v>
      </c>
      <c r="Q47" s="2">
        <v>45483</v>
      </c>
      <c r="R47" s="2">
        <v>45483</v>
      </c>
    </row>
    <row r="48" spans="1:18" x14ac:dyDescent="0.25">
      <c r="A48" s="12">
        <v>2024</v>
      </c>
      <c r="B48" s="2">
        <v>45444</v>
      </c>
      <c r="C48" s="2">
        <v>45473</v>
      </c>
      <c r="D48" s="3">
        <v>2000</v>
      </c>
      <c r="E48" s="3">
        <v>2400</v>
      </c>
      <c r="F48" s="3">
        <v>2400</v>
      </c>
      <c r="G48" s="3" t="s">
        <v>93</v>
      </c>
      <c r="H48" s="5">
        <f t="shared" ref="H48:M48" si="12">SUM(H49:H54)</f>
        <v>33228</v>
      </c>
      <c r="I48" s="6">
        <f t="shared" si="12"/>
        <v>0</v>
      </c>
      <c r="J48" s="5">
        <f t="shared" si="12"/>
        <v>531.76</v>
      </c>
      <c r="K48" s="5">
        <f t="shared" si="12"/>
        <v>531.76</v>
      </c>
      <c r="L48" s="5">
        <f t="shared" si="12"/>
        <v>531.76</v>
      </c>
      <c r="M48" s="5">
        <f t="shared" si="12"/>
        <v>531.76</v>
      </c>
      <c r="N48" s="13" t="s">
        <v>54</v>
      </c>
      <c r="O48" s="8" t="s">
        <v>197</v>
      </c>
      <c r="P48" s="3" t="s">
        <v>195</v>
      </c>
      <c r="Q48" s="2">
        <v>45483</v>
      </c>
      <c r="R48" s="2">
        <v>45483</v>
      </c>
    </row>
    <row r="49" spans="1:18" x14ac:dyDescent="0.25">
      <c r="A49" s="12">
        <v>2024</v>
      </c>
      <c r="B49" s="2">
        <v>45444</v>
      </c>
      <c r="C49" s="2">
        <v>45473</v>
      </c>
      <c r="D49" s="3">
        <v>2000</v>
      </c>
      <c r="E49" s="3">
        <v>2400</v>
      </c>
      <c r="F49" s="3">
        <v>2441</v>
      </c>
      <c r="G49" s="3" t="s">
        <v>94</v>
      </c>
      <c r="H49" s="4">
        <v>0</v>
      </c>
      <c r="I49" s="3">
        <v>0</v>
      </c>
      <c r="J49" s="4">
        <v>0</v>
      </c>
      <c r="K49" s="4">
        <v>0</v>
      </c>
      <c r="L49" s="4">
        <v>0</v>
      </c>
      <c r="M49" s="4">
        <v>0</v>
      </c>
      <c r="N49" s="13" t="s">
        <v>54</v>
      </c>
      <c r="O49" s="8" t="s">
        <v>197</v>
      </c>
      <c r="P49" s="3" t="s">
        <v>195</v>
      </c>
      <c r="Q49" s="2">
        <v>45483</v>
      </c>
      <c r="R49" s="2">
        <v>45483</v>
      </c>
    </row>
    <row r="50" spans="1:18" x14ac:dyDescent="0.25">
      <c r="A50" s="12">
        <v>2024</v>
      </c>
      <c r="B50" s="2">
        <v>45444</v>
      </c>
      <c r="C50" s="2">
        <v>45473</v>
      </c>
      <c r="D50" s="3">
        <v>2000</v>
      </c>
      <c r="E50" s="3">
        <v>2400</v>
      </c>
      <c r="F50" s="3">
        <v>2451</v>
      </c>
      <c r="G50" s="3" t="s">
        <v>95</v>
      </c>
      <c r="H50" s="4">
        <v>0</v>
      </c>
      <c r="I50" s="3">
        <v>0</v>
      </c>
      <c r="J50" s="4">
        <v>0</v>
      </c>
      <c r="K50" s="4">
        <v>0</v>
      </c>
      <c r="L50" s="4">
        <v>0</v>
      </c>
      <c r="M50" s="4">
        <v>0</v>
      </c>
      <c r="N50" s="13" t="s">
        <v>54</v>
      </c>
      <c r="O50" s="8" t="s">
        <v>197</v>
      </c>
      <c r="P50" s="3" t="s">
        <v>195</v>
      </c>
      <c r="Q50" s="2">
        <v>45483</v>
      </c>
      <c r="R50" s="2">
        <v>45483</v>
      </c>
    </row>
    <row r="51" spans="1:18" x14ac:dyDescent="0.25">
      <c r="A51" s="12">
        <v>2024</v>
      </c>
      <c r="B51" s="2">
        <v>45444</v>
      </c>
      <c r="C51" s="2">
        <v>45473</v>
      </c>
      <c r="D51" s="3">
        <v>2000</v>
      </c>
      <c r="E51" s="3">
        <v>2400</v>
      </c>
      <c r="F51" s="3">
        <v>2461</v>
      </c>
      <c r="G51" s="3" t="s">
        <v>96</v>
      </c>
      <c r="H51" s="4">
        <v>9000</v>
      </c>
      <c r="I51" s="3">
        <v>0</v>
      </c>
      <c r="J51" s="14">
        <v>531.76</v>
      </c>
      <c r="K51" s="14">
        <v>531.76</v>
      </c>
      <c r="L51" s="14">
        <v>531.76</v>
      </c>
      <c r="M51" s="14">
        <v>531.76</v>
      </c>
      <c r="N51" s="13" t="s">
        <v>54</v>
      </c>
      <c r="O51" s="8" t="s">
        <v>197</v>
      </c>
      <c r="P51" s="3" t="s">
        <v>195</v>
      </c>
      <c r="Q51" s="2">
        <v>45483</v>
      </c>
      <c r="R51" s="2">
        <v>45483</v>
      </c>
    </row>
    <row r="52" spans="1:18" x14ac:dyDescent="0.25">
      <c r="A52" s="12">
        <v>2024</v>
      </c>
      <c r="B52" s="2">
        <v>45444</v>
      </c>
      <c r="C52" s="2">
        <v>45473</v>
      </c>
      <c r="D52" s="3">
        <v>2000</v>
      </c>
      <c r="E52" s="3">
        <v>2400</v>
      </c>
      <c r="F52" s="3">
        <v>2471</v>
      </c>
      <c r="G52" s="3" t="s">
        <v>97</v>
      </c>
      <c r="H52" s="4">
        <v>0</v>
      </c>
      <c r="I52" s="3">
        <v>0</v>
      </c>
      <c r="J52" s="4">
        <v>0</v>
      </c>
      <c r="K52" s="4">
        <v>0</v>
      </c>
      <c r="L52" s="4">
        <v>0</v>
      </c>
      <c r="M52" s="4">
        <v>0</v>
      </c>
      <c r="N52" s="13" t="s">
        <v>54</v>
      </c>
      <c r="O52" s="8" t="s">
        <v>197</v>
      </c>
      <c r="P52" s="3" t="s">
        <v>195</v>
      </c>
      <c r="Q52" s="2">
        <v>45483</v>
      </c>
      <c r="R52" s="2">
        <v>45483</v>
      </c>
    </row>
    <row r="53" spans="1:18" x14ac:dyDescent="0.25">
      <c r="A53" s="12">
        <v>2024</v>
      </c>
      <c r="B53" s="2">
        <v>45444</v>
      </c>
      <c r="C53" s="2">
        <v>45473</v>
      </c>
      <c r="D53" s="3">
        <v>2000</v>
      </c>
      <c r="E53" s="3">
        <v>2400</v>
      </c>
      <c r="F53" s="3">
        <v>2481</v>
      </c>
      <c r="G53" s="3" t="s">
        <v>98</v>
      </c>
      <c r="H53" s="4">
        <v>20000</v>
      </c>
      <c r="I53" s="3">
        <v>0</v>
      </c>
      <c r="J53" s="4">
        <v>0</v>
      </c>
      <c r="K53" s="4">
        <v>0</v>
      </c>
      <c r="L53" s="4">
        <v>0</v>
      </c>
      <c r="M53" s="4">
        <v>0</v>
      </c>
      <c r="N53" s="13" t="s">
        <v>54</v>
      </c>
      <c r="O53" s="8" t="s">
        <v>197</v>
      </c>
      <c r="P53" s="3" t="s">
        <v>195</v>
      </c>
      <c r="Q53" s="2">
        <v>45483</v>
      </c>
      <c r="R53" s="2">
        <v>45483</v>
      </c>
    </row>
    <row r="54" spans="1:18" x14ac:dyDescent="0.25">
      <c r="A54" s="12">
        <v>2024</v>
      </c>
      <c r="B54" s="2">
        <v>45444</v>
      </c>
      <c r="C54" s="2">
        <v>45473</v>
      </c>
      <c r="D54" s="3">
        <v>2000</v>
      </c>
      <c r="E54" s="3">
        <v>2400</v>
      </c>
      <c r="F54" s="3">
        <v>2491</v>
      </c>
      <c r="G54" s="3" t="s">
        <v>99</v>
      </c>
      <c r="H54" s="4">
        <v>4228</v>
      </c>
      <c r="I54" s="3">
        <v>0</v>
      </c>
      <c r="J54" s="4">
        <v>0</v>
      </c>
      <c r="K54" s="4">
        <v>0</v>
      </c>
      <c r="L54" s="4">
        <v>0</v>
      </c>
      <c r="M54" s="4">
        <v>0</v>
      </c>
      <c r="N54" s="13" t="s">
        <v>54</v>
      </c>
      <c r="O54" s="8" t="s">
        <v>197</v>
      </c>
      <c r="P54" s="3" t="s">
        <v>195</v>
      </c>
      <c r="Q54" s="2">
        <v>45483</v>
      </c>
      <c r="R54" s="2">
        <v>45483</v>
      </c>
    </row>
    <row r="55" spans="1:18" x14ac:dyDescent="0.25">
      <c r="A55" s="12">
        <v>2024</v>
      </c>
      <c r="B55" s="2">
        <v>45444</v>
      </c>
      <c r="C55" s="2">
        <v>45473</v>
      </c>
      <c r="D55" s="3">
        <v>2000</v>
      </c>
      <c r="E55" s="3">
        <v>2500</v>
      </c>
      <c r="F55" s="3">
        <v>2500</v>
      </c>
      <c r="G55" s="3" t="s">
        <v>100</v>
      </c>
      <c r="H55" s="5">
        <f>SUM(H56:H59)</f>
        <v>1000</v>
      </c>
      <c r="I55" s="6">
        <f t="shared" ref="I55:M55" si="13">SUM(I56:I59)</f>
        <v>0</v>
      </c>
      <c r="J55" s="5">
        <f t="shared" si="13"/>
        <v>0</v>
      </c>
      <c r="K55" s="5">
        <f t="shared" si="13"/>
        <v>0</v>
      </c>
      <c r="L55" s="5">
        <f t="shared" si="13"/>
        <v>0</v>
      </c>
      <c r="M55" s="5">
        <f t="shared" si="13"/>
        <v>0</v>
      </c>
      <c r="N55" s="13" t="s">
        <v>54</v>
      </c>
      <c r="O55" s="8" t="s">
        <v>197</v>
      </c>
      <c r="P55" s="3" t="s">
        <v>195</v>
      </c>
      <c r="Q55" s="2">
        <v>45483</v>
      </c>
      <c r="R55" s="2">
        <v>45483</v>
      </c>
    </row>
    <row r="56" spans="1:18" x14ac:dyDescent="0.25">
      <c r="A56" s="12">
        <v>2024</v>
      </c>
      <c r="B56" s="2">
        <v>45444</v>
      </c>
      <c r="C56" s="2">
        <v>45473</v>
      </c>
      <c r="D56" s="3">
        <v>2000</v>
      </c>
      <c r="E56" s="3">
        <v>2500</v>
      </c>
      <c r="F56" s="3">
        <v>2511</v>
      </c>
      <c r="G56" s="3" t="s">
        <v>101</v>
      </c>
      <c r="H56" s="4">
        <v>0</v>
      </c>
      <c r="I56" s="3">
        <v>0</v>
      </c>
      <c r="J56" s="4">
        <v>0</v>
      </c>
      <c r="K56" s="4">
        <v>0</v>
      </c>
      <c r="L56" s="4">
        <v>0</v>
      </c>
      <c r="M56" s="4">
        <v>0</v>
      </c>
      <c r="N56" s="13" t="s">
        <v>54</v>
      </c>
      <c r="O56" s="8" t="s">
        <v>197</v>
      </c>
      <c r="P56" s="3" t="s">
        <v>195</v>
      </c>
      <c r="Q56" s="2">
        <v>45483</v>
      </c>
      <c r="R56" s="2">
        <v>45483</v>
      </c>
    </row>
    <row r="57" spans="1:18" x14ac:dyDescent="0.25">
      <c r="A57" s="12">
        <v>2024</v>
      </c>
      <c r="B57" s="2">
        <v>45444</v>
      </c>
      <c r="C57" s="2">
        <v>45473</v>
      </c>
      <c r="D57" s="3">
        <v>2000</v>
      </c>
      <c r="E57" s="3">
        <v>2500</v>
      </c>
      <c r="F57" s="3">
        <v>2521</v>
      </c>
      <c r="G57" s="3" t="s">
        <v>102</v>
      </c>
      <c r="H57" s="4">
        <v>0</v>
      </c>
      <c r="I57" s="3">
        <v>0</v>
      </c>
      <c r="J57" s="4">
        <v>0</v>
      </c>
      <c r="K57" s="4">
        <v>0</v>
      </c>
      <c r="L57" s="4">
        <v>0</v>
      </c>
      <c r="M57" s="4">
        <v>0</v>
      </c>
      <c r="N57" s="13" t="s">
        <v>54</v>
      </c>
      <c r="O57" s="8" t="s">
        <v>197</v>
      </c>
      <c r="P57" s="3" t="s">
        <v>195</v>
      </c>
      <c r="Q57" s="2">
        <v>45483</v>
      </c>
      <c r="R57" s="2">
        <v>45483</v>
      </c>
    </row>
    <row r="58" spans="1:18" x14ac:dyDescent="0.25">
      <c r="A58" s="12">
        <v>2024</v>
      </c>
      <c r="B58" s="2">
        <v>45444</v>
      </c>
      <c r="C58" s="2">
        <v>45473</v>
      </c>
      <c r="D58" s="3">
        <v>2000</v>
      </c>
      <c r="E58" s="3">
        <v>2500</v>
      </c>
      <c r="F58" s="3">
        <v>2531</v>
      </c>
      <c r="G58" s="3" t="s">
        <v>103</v>
      </c>
      <c r="H58" s="4">
        <v>1000</v>
      </c>
      <c r="I58" s="3">
        <v>0</v>
      </c>
      <c r="J58" s="4">
        <v>0</v>
      </c>
      <c r="K58" s="4">
        <v>0</v>
      </c>
      <c r="L58" s="4">
        <v>0</v>
      </c>
      <c r="M58" s="4">
        <v>0</v>
      </c>
      <c r="N58" s="13" t="s">
        <v>54</v>
      </c>
      <c r="O58" s="8" t="s">
        <v>197</v>
      </c>
      <c r="P58" s="3" t="s">
        <v>195</v>
      </c>
      <c r="Q58" s="2">
        <v>45483</v>
      </c>
      <c r="R58" s="2">
        <v>45483</v>
      </c>
    </row>
    <row r="59" spans="1:18" x14ac:dyDescent="0.25">
      <c r="A59" s="12">
        <v>2024</v>
      </c>
      <c r="B59" s="2">
        <v>45444</v>
      </c>
      <c r="C59" s="2">
        <v>45473</v>
      </c>
      <c r="D59" s="3">
        <v>2000</v>
      </c>
      <c r="E59" s="3">
        <v>2500</v>
      </c>
      <c r="F59" s="3">
        <v>2561</v>
      </c>
      <c r="G59" s="3" t="s">
        <v>104</v>
      </c>
      <c r="H59" s="4">
        <v>0</v>
      </c>
      <c r="I59" s="3">
        <v>0</v>
      </c>
      <c r="J59" s="4">
        <v>0</v>
      </c>
      <c r="K59" s="4">
        <v>0</v>
      </c>
      <c r="L59" s="4">
        <v>0</v>
      </c>
      <c r="M59" s="4">
        <v>0</v>
      </c>
      <c r="N59" s="13" t="s">
        <v>54</v>
      </c>
      <c r="O59" s="8" t="s">
        <v>197</v>
      </c>
      <c r="P59" s="3" t="s">
        <v>195</v>
      </c>
      <c r="Q59" s="2">
        <v>45483</v>
      </c>
      <c r="R59" s="2">
        <v>45483</v>
      </c>
    </row>
    <row r="60" spans="1:18" x14ac:dyDescent="0.25">
      <c r="A60" s="12">
        <v>2024</v>
      </c>
      <c r="B60" s="2">
        <v>45444</v>
      </c>
      <c r="C60" s="2">
        <v>45473</v>
      </c>
      <c r="D60" s="3">
        <v>2000</v>
      </c>
      <c r="E60" s="3">
        <v>2600</v>
      </c>
      <c r="F60" s="3">
        <v>2600</v>
      </c>
      <c r="G60" s="3" t="s">
        <v>105</v>
      </c>
      <c r="H60" s="5">
        <f t="shared" ref="H60:M60" si="14">SUM(H61)</f>
        <v>100000</v>
      </c>
      <c r="I60" s="6">
        <f t="shared" si="14"/>
        <v>0</v>
      </c>
      <c r="J60" s="5">
        <f t="shared" si="14"/>
        <v>40000</v>
      </c>
      <c r="K60" s="5">
        <f t="shared" si="14"/>
        <v>40000</v>
      </c>
      <c r="L60" s="5">
        <f t="shared" si="14"/>
        <v>40000</v>
      </c>
      <c r="M60" s="5">
        <f t="shared" si="14"/>
        <v>40000</v>
      </c>
      <c r="N60" s="13" t="s">
        <v>54</v>
      </c>
      <c r="O60" s="8" t="s">
        <v>197</v>
      </c>
      <c r="P60" s="3" t="s">
        <v>195</v>
      </c>
      <c r="Q60" s="2">
        <v>45483</v>
      </c>
      <c r="R60" s="2">
        <v>45483</v>
      </c>
    </row>
    <row r="61" spans="1:18" x14ac:dyDescent="0.25">
      <c r="A61" s="12">
        <v>2024</v>
      </c>
      <c r="B61" s="2">
        <v>45444</v>
      </c>
      <c r="C61" s="2">
        <v>45473</v>
      </c>
      <c r="D61" s="3">
        <v>2000</v>
      </c>
      <c r="E61" s="3">
        <v>2600</v>
      </c>
      <c r="F61" s="3">
        <v>2611</v>
      </c>
      <c r="G61" s="3" t="s">
        <v>105</v>
      </c>
      <c r="H61" s="4">
        <v>100000</v>
      </c>
      <c r="I61" s="3">
        <v>0</v>
      </c>
      <c r="J61" s="4">
        <v>40000</v>
      </c>
      <c r="K61" s="4">
        <v>40000</v>
      </c>
      <c r="L61" s="4">
        <v>40000</v>
      </c>
      <c r="M61" s="4">
        <v>40000</v>
      </c>
      <c r="N61" s="13" t="s">
        <v>54</v>
      </c>
      <c r="O61" s="8" t="s">
        <v>197</v>
      </c>
      <c r="P61" s="3" t="s">
        <v>195</v>
      </c>
      <c r="Q61" s="2">
        <v>45483</v>
      </c>
      <c r="R61" s="2">
        <v>45483</v>
      </c>
    </row>
    <row r="62" spans="1:18" x14ac:dyDescent="0.25">
      <c r="A62" s="12">
        <v>2024</v>
      </c>
      <c r="B62" s="2">
        <v>45444</v>
      </c>
      <c r="C62" s="2">
        <v>45473</v>
      </c>
      <c r="D62" s="3">
        <v>2000</v>
      </c>
      <c r="E62" s="3">
        <v>2700</v>
      </c>
      <c r="F62" s="3">
        <v>2700</v>
      </c>
      <c r="G62" s="3" t="s">
        <v>106</v>
      </c>
      <c r="H62" s="5">
        <f>SUM(H63:H67)</f>
        <v>5000</v>
      </c>
      <c r="I62" s="6">
        <f t="shared" ref="I62:M62" si="15">SUM(I63:I67)</f>
        <v>0</v>
      </c>
      <c r="J62" s="5">
        <f t="shared" si="15"/>
        <v>0</v>
      </c>
      <c r="K62" s="5">
        <f t="shared" si="15"/>
        <v>0</v>
      </c>
      <c r="L62" s="5">
        <f t="shared" si="15"/>
        <v>0</v>
      </c>
      <c r="M62" s="5">
        <f t="shared" si="15"/>
        <v>0</v>
      </c>
      <c r="N62" s="13" t="s">
        <v>54</v>
      </c>
      <c r="O62" s="8" t="s">
        <v>197</v>
      </c>
      <c r="P62" s="3" t="s">
        <v>195</v>
      </c>
      <c r="Q62" s="2">
        <v>45483</v>
      </c>
      <c r="R62" s="2">
        <v>45483</v>
      </c>
    </row>
    <row r="63" spans="1:18" x14ac:dyDescent="0.25">
      <c r="A63" s="12">
        <v>2024</v>
      </c>
      <c r="B63" s="2">
        <v>45444</v>
      </c>
      <c r="C63" s="2">
        <v>45473</v>
      </c>
      <c r="D63" s="3">
        <v>2000</v>
      </c>
      <c r="E63" s="3">
        <v>2700</v>
      </c>
      <c r="F63" s="3">
        <v>2711</v>
      </c>
      <c r="G63" s="3" t="s">
        <v>107</v>
      </c>
      <c r="H63" s="4">
        <v>0</v>
      </c>
      <c r="I63" s="3">
        <v>0</v>
      </c>
      <c r="J63" s="4">
        <v>0</v>
      </c>
      <c r="K63" s="4">
        <v>0</v>
      </c>
      <c r="L63" s="4">
        <v>0</v>
      </c>
      <c r="M63" s="4">
        <v>0</v>
      </c>
      <c r="N63" s="13" t="s">
        <v>54</v>
      </c>
      <c r="O63" s="8" t="s">
        <v>197</v>
      </c>
      <c r="P63" s="3" t="s">
        <v>195</v>
      </c>
      <c r="Q63" s="2">
        <v>45483</v>
      </c>
      <c r="R63" s="2">
        <v>45483</v>
      </c>
    </row>
    <row r="64" spans="1:18" x14ac:dyDescent="0.25">
      <c r="A64" s="12">
        <v>2024</v>
      </c>
      <c r="B64" s="2">
        <v>45444</v>
      </c>
      <c r="C64" s="2">
        <v>45473</v>
      </c>
      <c r="D64" s="3">
        <v>2000</v>
      </c>
      <c r="E64" s="3">
        <v>2700</v>
      </c>
      <c r="F64" s="3">
        <v>2721</v>
      </c>
      <c r="G64" s="3" t="s">
        <v>108</v>
      </c>
      <c r="H64" s="4">
        <v>5000</v>
      </c>
      <c r="I64" s="3">
        <v>0</v>
      </c>
      <c r="J64" s="4">
        <v>0</v>
      </c>
      <c r="K64" s="4">
        <v>0</v>
      </c>
      <c r="L64" s="4">
        <v>0</v>
      </c>
      <c r="M64" s="4">
        <v>0</v>
      </c>
      <c r="N64" s="13" t="s">
        <v>54</v>
      </c>
      <c r="O64" s="8" t="s">
        <v>197</v>
      </c>
      <c r="P64" s="3" t="s">
        <v>195</v>
      </c>
      <c r="Q64" s="2">
        <v>45483</v>
      </c>
      <c r="R64" s="2">
        <v>45483</v>
      </c>
    </row>
    <row r="65" spans="1:18" x14ac:dyDescent="0.25">
      <c r="A65" s="12">
        <v>2024</v>
      </c>
      <c r="B65" s="2">
        <v>45444</v>
      </c>
      <c r="C65" s="2">
        <v>45473</v>
      </c>
      <c r="D65" s="3">
        <v>2000</v>
      </c>
      <c r="E65" s="3">
        <v>2700</v>
      </c>
      <c r="F65" s="3">
        <v>2731</v>
      </c>
      <c r="G65" s="3" t="s">
        <v>109</v>
      </c>
      <c r="H65" s="4">
        <v>0</v>
      </c>
      <c r="I65" s="3">
        <v>0</v>
      </c>
      <c r="J65" s="4">
        <v>0</v>
      </c>
      <c r="K65" s="4">
        <v>0</v>
      </c>
      <c r="L65" s="4">
        <v>0</v>
      </c>
      <c r="M65" s="4">
        <v>0</v>
      </c>
      <c r="N65" s="13" t="s">
        <v>54</v>
      </c>
      <c r="O65" s="8" t="s">
        <v>197</v>
      </c>
      <c r="P65" s="3" t="s">
        <v>195</v>
      </c>
      <c r="Q65" s="2">
        <v>45483</v>
      </c>
      <c r="R65" s="2">
        <v>45483</v>
      </c>
    </row>
    <row r="66" spans="1:18" x14ac:dyDescent="0.25">
      <c r="A66" s="12">
        <v>2024</v>
      </c>
      <c r="B66" s="2">
        <v>45444</v>
      </c>
      <c r="C66" s="2">
        <v>45473</v>
      </c>
      <c r="D66" s="3">
        <v>2000</v>
      </c>
      <c r="E66" s="3">
        <v>2700</v>
      </c>
      <c r="F66" s="3">
        <v>2741</v>
      </c>
      <c r="G66" s="3" t="s">
        <v>110</v>
      </c>
      <c r="H66" s="4">
        <v>0</v>
      </c>
      <c r="I66" s="3">
        <v>0</v>
      </c>
      <c r="J66" s="4">
        <v>0</v>
      </c>
      <c r="K66" s="4">
        <v>0</v>
      </c>
      <c r="L66" s="4">
        <v>0</v>
      </c>
      <c r="M66" s="4">
        <v>0</v>
      </c>
      <c r="N66" s="13" t="s">
        <v>54</v>
      </c>
      <c r="O66" s="8" t="s">
        <v>197</v>
      </c>
      <c r="P66" s="3" t="s">
        <v>195</v>
      </c>
      <c r="Q66" s="2">
        <v>45483</v>
      </c>
      <c r="R66" s="2">
        <v>45483</v>
      </c>
    </row>
    <row r="67" spans="1:18" x14ac:dyDescent="0.25">
      <c r="A67" s="12">
        <v>2024</v>
      </c>
      <c r="B67" s="2">
        <v>45444</v>
      </c>
      <c r="C67" s="2">
        <v>45473</v>
      </c>
      <c r="D67" s="3">
        <v>2000</v>
      </c>
      <c r="E67" s="3">
        <v>2700</v>
      </c>
      <c r="F67" s="3">
        <v>2751</v>
      </c>
      <c r="G67" s="3" t="s">
        <v>111</v>
      </c>
      <c r="H67" s="4">
        <v>0</v>
      </c>
      <c r="I67" s="3">
        <v>0</v>
      </c>
      <c r="J67" s="4">
        <v>0</v>
      </c>
      <c r="K67" s="4">
        <v>0</v>
      </c>
      <c r="L67" s="4">
        <v>0</v>
      </c>
      <c r="M67" s="4">
        <v>0</v>
      </c>
      <c r="N67" s="13" t="s">
        <v>54</v>
      </c>
      <c r="O67" s="8" t="s">
        <v>197</v>
      </c>
      <c r="P67" s="3" t="s">
        <v>195</v>
      </c>
      <c r="Q67" s="2">
        <v>45483</v>
      </c>
      <c r="R67" s="2">
        <v>45483</v>
      </c>
    </row>
    <row r="68" spans="1:18" x14ac:dyDescent="0.25">
      <c r="A68" s="12">
        <v>2024</v>
      </c>
      <c r="B68" s="2">
        <v>45444</v>
      </c>
      <c r="C68" s="2">
        <v>45473</v>
      </c>
      <c r="D68" s="3">
        <v>2000</v>
      </c>
      <c r="E68" s="3">
        <v>2800</v>
      </c>
      <c r="F68" s="3">
        <v>2800</v>
      </c>
      <c r="G68" s="3" t="s">
        <v>112</v>
      </c>
      <c r="H68" s="5">
        <v>0</v>
      </c>
      <c r="I68" s="6">
        <v>0</v>
      </c>
      <c r="J68" s="5">
        <v>0</v>
      </c>
      <c r="K68" s="5">
        <v>0</v>
      </c>
      <c r="L68" s="5">
        <v>0</v>
      </c>
      <c r="M68" s="5">
        <v>0</v>
      </c>
      <c r="N68" s="13" t="s">
        <v>54</v>
      </c>
      <c r="O68" s="8" t="s">
        <v>197</v>
      </c>
      <c r="P68" s="3" t="s">
        <v>195</v>
      </c>
      <c r="Q68" s="2">
        <v>45483</v>
      </c>
      <c r="R68" s="2">
        <v>45483</v>
      </c>
    </row>
    <row r="69" spans="1:18" x14ac:dyDescent="0.25">
      <c r="A69" s="12">
        <v>2024</v>
      </c>
      <c r="B69" s="2">
        <v>45444</v>
      </c>
      <c r="C69" s="2">
        <v>45473</v>
      </c>
      <c r="D69" s="3">
        <v>2000</v>
      </c>
      <c r="E69" s="3">
        <v>2900</v>
      </c>
      <c r="F69" s="3">
        <v>2900</v>
      </c>
      <c r="G69" s="3" t="s">
        <v>113</v>
      </c>
      <c r="H69" s="5">
        <f t="shared" ref="H69:M69" si="16">SUM(H70:H75)</f>
        <v>27000</v>
      </c>
      <c r="I69" s="6">
        <f t="shared" si="16"/>
        <v>1108.06</v>
      </c>
      <c r="J69" s="5">
        <f t="shared" si="16"/>
        <v>15350.89</v>
      </c>
      <c r="K69" s="5">
        <f t="shared" si="16"/>
        <v>15350.89</v>
      </c>
      <c r="L69" s="5">
        <f t="shared" si="16"/>
        <v>15350.89</v>
      </c>
      <c r="M69" s="5">
        <f t="shared" si="16"/>
        <v>15350.89</v>
      </c>
      <c r="N69" s="13" t="s">
        <v>54</v>
      </c>
      <c r="O69" s="8" t="s">
        <v>197</v>
      </c>
      <c r="P69" s="3" t="s">
        <v>195</v>
      </c>
      <c r="Q69" s="2">
        <v>45483</v>
      </c>
      <c r="R69" s="2">
        <v>45483</v>
      </c>
    </row>
    <row r="70" spans="1:18" x14ac:dyDescent="0.25">
      <c r="A70" s="12">
        <v>2024</v>
      </c>
      <c r="B70" s="2">
        <v>45444</v>
      </c>
      <c r="C70" s="2">
        <v>45473</v>
      </c>
      <c r="D70" s="3">
        <v>2000</v>
      </c>
      <c r="E70" s="3">
        <v>2900</v>
      </c>
      <c r="F70" s="3">
        <v>2911</v>
      </c>
      <c r="G70" s="3" t="s">
        <v>114</v>
      </c>
      <c r="H70" s="4">
        <v>0</v>
      </c>
      <c r="I70" s="3">
        <v>92</v>
      </c>
      <c r="J70" s="4">
        <v>92</v>
      </c>
      <c r="K70" s="4">
        <v>92</v>
      </c>
      <c r="L70" s="4">
        <v>92</v>
      </c>
      <c r="M70" s="4">
        <v>92</v>
      </c>
      <c r="N70" s="13" t="s">
        <v>54</v>
      </c>
      <c r="O70" s="8" t="s">
        <v>197</v>
      </c>
      <c r="P70" s="3" t="s">
        <v>195</v>
      </c>
      <c r="Q70" s="2">
        <v>45483</v>
      </c>
      <c r="R70" s="2">
        <v>45483</v>
      </c>
    </row>
    <row r="71" spans="1:18" x14ac:dyDescent="0.25">
      <c r="A71" s="12">
        <v>2024</v>
      </c>
      <c r="B71" s="2">
        <v>45444</v>
      </c>
      <c r="C71" s="2">
        <v>45473</v>
      </c>
      <c r="D71" s="3">
        <v>2000</v>
      </c>
      <c r="E71" s="3">
        <v>2900</v>
      </c>
      <c r="F71" s="3">
        <v>2921</v>
      </c>
      <c r="G71" s="3" t="s">
        <v>115</v>
      </c>
      <c r="H71" s="4">
        <v>3000</v>
      </c>
      <c r="I71" s="3">
        <v>0</v>
      </c>
      <c r="J71" s="4">
        <v>275.77999999999997</v>
      </c>
      <c r="K71" s="4">
        <v>275.77999999999997</v>
      </c>
      <c r="L71" s="4">
        <v>275.77999999999997</v>
      </c>
      <c r="M71" s="4">
        <v>275.77999999999997</v>
      </c>
      <c r="N71" s="13" t="s">
        <v>54</v>
      </c>
      <c r="O71" s="8" t="s">
        <v>197</v>
      </c>
      <c r="P71" s="3" t="s">
        <v>195</v>
      </c>
      <c r="Q71" s="2">
        <v>45483</v>
      </c>
      <c r="R71" s="2">
        <v>45483</v>
      </c>
    </row>
    <row r="72" spans="1:18" x14ac:dyDescent="0.25">
      <c r="A72" s="12">
        <v>2024</v>
      </c>
      <c r="B72" s="2">
        <v>45444</v>
      </c>
      <c r="C72" s="2">
        <v>45473</v>
      </c>
      <c r="D72" s="3">
        <v>2000</v>
      </c>
      <c r="E72" s="3">
        <v>2900</v>
      </c>
      <c r="F72" s="3">
        <v>2931</v>
      </c>
      <c r="G72" s="3" t="s">
        <v>116</v>
      </c>
      <c r="H72" s="4">
        <v>5000</v>
      </c>
      <c r="I72" s="3">
        <v>0</v>
      </c>
      <c r="J72" s="4">
        <v>0</v>
      </c>
      <c r="K72" s="4">
        <v>0</v>
      </c>
      <c r="L72" s="4">
        <v>0</v>
      </c>
      <c r="M72" s="4">
        <v>0</v>
      </c>
      <c r="N72" s="13" t="s">
        <v>54</v>
      </c>
      <c r="O72" s="8" t="s">
        <v>197</v>
      </c>
      <c r="P72" s="3" t="s">
        <v>195</v>
      </c>
      <c r="Q72" s="2">
        <v>45483</v>
      </c>
      <c r="R72" s="2">
        <v>45483</v>
      </c>
    </row>
    <row r="73" spans="1:18" x14ac:dyDescent="0.25">
      <c r="A73" s="12">
        <v>2024</v>
      </c>
      <c r="B73" s="2">
        <v>45444</v>
      </c>
      <c r="C73" s="2">
        <v>45473</v>
      </c>
      <c r="D73" s="3">
        <v>2000</v>
      </c>
      <c r="E73" s="3">
        <v>2900</v>
      </c>
      <c r="F73" s="3">
        <v>2941</v>
      </c>
      <c r="G73" s="3" t="s">
        <v>117</v>
      </c>
      <c r="H73" s="4">
        <v>10000</v>
      </c>
      <c r="I73" s="3">
        <v>0</v>
      </c>
      <c r="J73" s="4">
        <v>8967.0499999999993</v>
      </c>
      <c r="K73" s="4">
        <v>8967.0499999999993</v>
      </c>
      <c r="L73" s="4">
        <v>8967.0499999999993</v>
      </c>
      <c r="M73" s="4">
        <v>8967.0499999999993</v>
      </c>
      <c r="N73" s="13" t="s">
        <v>54</v>
      </c>
      <c r="O73" s="8" t="s">
        <v>197</v>
      </c>
      <c r="P73" s="3" t="s">
        <v>195</v>
      </c>
      <c r="Q73" s="2">
        <v>45483</v>
      </c>
      <c r="R73" s="2">
        <v>45483</v>
      </c>
    </row>
    <row r="74" spans="1:18" x14ac:dyDescent="0.25">
      <c r="A74" s="12">
        <v>2024</v>
      </c>
      <c r="B74" s="2">
        <v>45444</v>
      </c>
      <c r="C74" s="2">
        <v>45473</v>
      </c>
      <c r="D74" s="3">
        <v>2000</v>
      </c>
      <c r="E74" s="3">
        <v>2900</v>
      </c>
      <c r="F74" s="3">
        <v>2961</v>
      </c>
      <c r="G74" s="3" t="s">
        <v>118</v>
      </c>
      <c r="H74" s="4">
        <v>5000</v>
      </c>
      <c r="I74" s="3">
        <v>1016.06</v>
      </c>
      <c r="J74" s="4">
        <v>6016.06</v>
      </c>
      <c r="K74" s="4">
        <v>6016.06</v>
      </c>
      <c r="L74" s="4">
        <v>6016.06</v>
      </c>
      <c r="M74" s="4">
        <v>6016.06</v>
      </c>
      <c r="N74" s="13" t="s">
        <v>54</v>
      </c>
      <c r="O74" s="8" t="s">
        <v>197</v>
      </c>
      <c r="P74" s="3" t="s">
        <v>195</v>
      </c>
      <c r="Q74" s="2">
        <v>45483</v>
      </c>
      <c r="R74" s="2">
        <v>45483</v>
      </c>
    </row>
    <row r="75" spans="1:18" x14ac:dyDescent="0.25">
      <c r="A75" s="12">
        <v>2024</v>
      </c>
      <c r="B75" s="2">
        <v>45444</v>
      </c>
      <c r="C75" s="2">
        <v>45473</v>
      </c>
      <c r="D75" s="3">
        <v>2000</v>
      </c>
      <c r="E75" s="3">
        <v>2900</v>
      </c>
      <c r="F75" s="3">
        <v>2991</v>
      </c>
      <c r="G75" s="3" t="s">
        <v>119</v>
      </c>
      <c r="H75" s="4">
        <v>4000</v>
      </c>
      <c r="I75" s="3">
        <v>0</v>
      </c>
      <c r="J75" s="4">
        <v>0</v>
      </c>
      <c r="K75" s="4">
        <v>0</v>
      </c>
      <c r="L75" s="4">
        <v>0</v>
      </c>
      <c r="M75" s="4">
        <v>0</v>
      </c>
      <c r="N75" s="13" t="s">
        <v>54</v>
      </c>
      <c r="O75" s="8" t="s">
        <v>197</v>
      </c>
      <c r="P75" s="3" t="s">
        <v>195</v>
      </c>
      <c r="Q75" s="2">
        <v>45483</v>
      </c>
      <c r="R75" s="2">
        <v>45483</v>
      </c>
    </row>
    <row r="76" spans="1:18" x14ac:dyDescent="0.25">
      <c r="A76" s="12">
        <v>2024</v>
      </c>
      <c r="B76" s="2">
        <v>45444</v>
      </c>
      <c r="C76" s="2">
        <v>45473</v>
      </c>
      <c r="D76" s="3">
        <v>3000</v>
      </c>
      <c r="E76" s="3">
        <v>3000</v>
      </c>
      <c r="F76" s="3">
        <v>3000</v>
      </c>
      <c r="G76" s="6" t="s">
        <v>120</v>
      </c>
      <c r="H76" s="5">
        <f t="shared" ref="H76:M76" si="17">H77+H86+H89+H94+H99+H107+H111+H117+H121</f>
        <v>3891707</v>
      </c>
      <c r="I76" s="6">
        <f t="shared" si="17"/>
        <v>2478.3500000000004</v>
      </c>
      <c r="J76" s="16">
        <f t="shared" si="17"/>
        <v>1603870.51</v>
      </c>
      <c r="K76" s="16">
        <f t="shared" si="17"/>
        <v>1584730.5100000002</v>
      </c>
      <c r="L76" s="16">
        <f t="shared" si="17"/>
        <v>1514012.5100000002</v>
      </c>
      <c r="M76" s="16">
        <f t="shared" si="17"/>
        <v>1514012.5100000002</v>
      </c>
      <c r="N76" s="13" t="s">
        <v>54</v>
      </c>
      <c r="O76" s="8" t="s">
        <v>197</v>
      </c>
      <c r="P76" s="3" t="s">
        <v>195</v>
      </c>
      <c r="Q76" s="2">
        <v>45483</v>
      </c>
      <c r="R76" s="2">
        <v>45483</v>
      </c>
    </row>
    <row r="77" spans="1:18" x14ac:dyDescent="0.25">
      <c r="A77" s="12">
        <v>2024</v>
      </c>
      <c r="B77" s="2">
        <v>45444</v>
      </c>
      <c r="C77" s="2">
        <v>45473</v>
      </c>
      <c r="D77" s="3">
        <v>3000</v>
      </c>
      <c r="E77" s="3">
        <v>3100</v>
      </c>
      <c r="F77" s="3">
        <v>3100</v>
      </c>
      <c r="G77" s="6" t="s">
        <v>121</v>
      </c>
      <c r="H77" s="5">
        <f t="shared" ref="H77:M77" si="18">SUM(H78:H85)</f>
        <v>597608</v>
      </c>
      <c r="I77" s="6">
        <f t="shared" si="18"/>
        <v>0</v>
      </c>
      <c r="J77" s="5">
        <f>SUM(J78:J85)</f>
        <v>214605.28</v>
      </c>
      <c r="K77" s="5">
        <f t="shared" si="18"/>
        <v>195465.28</v>
      </c>
      <c r="L77" s="5">
        <f t="shared" si="18"/>
        <v>195465.28</v>
      </c>
      <c r="M77" s="5">
        <f t="shared" si="18"/>
        <v>195465.28</v>
      </c>
      <c r="N77" s="13" t="s">
        <v>54</v>
      </c>
      <c r="O77" s="8" t="s">
        <v>197</v>
      </c>
      <c r="P77" s="3" t="s">
        <v>195</v>
      </c>
      <c r="Q77" s="2">
        <v>45483</v>
      </c>
      <c r="R77" s="2">
        <v>45483</v>
      </c>
    </row>
    <row r="78" spans="1:18" x14ac:dyDescent="0.25">
      <c r="A78" s="12">
        <v>2024</v>
      </c>
      <c r="B78" s="2">
        <v>45444</v>
      </c>
      <c r="C78" s="2">
        <v>45473</v>
      </c>
      <c r="D78" s="3">
        <v>3000</v>
      </c>
      <c r="E78" s="3">
        <v>3100</v>
      </c>
      <c r="F78" s="3">
        <v>3111</v>
      </c>
      <c r="G78" s="3" t="s">
        <v>122</v>
      </c>
      <c r="H78" s="4">
        <v>240000</v>
      </c>
      <c r="I78" s="3">
        <v>0</v>
      </c>
      <c r="J78" s="4">
        <v>57729</v>
      </c>
      <c r="K78" s="4">
        <v>57729</v>
      </c>
      <c r="L78" s="4">
        <v>57729</v>
      </c>
      <c r="M78" s="4">
        <v>57729</v>
      </c>
      <c r="N78" s="13" t="s">
        <v>54</v>
      </c>
      <c r="O78" s="8" t="s">
        <v>197</v>
      </c>
      <c r="P78" s="3" t="s">
        <v>195</v>
      </c>
      <c r="Q78" s="2">
        <v>45483</v>
      </c>
      <c r="R78" s="2">
        <v>45483</v>
      </c>
    </row>
    <row r="79" spans="1:18" x14ac:dyDescent="0.25">
      <c r="A79" s="12">
        <v>2024</v>
      </c>
      <c r="B79" s="2">
        <v>45444</v>
      </c>
      <c r="C79" s="2">
        <v>45473</v>
      </c>
      <c r="D79" s="3">
        <v>3000</v>
      </c>
      <c r="E79" s="3">
        <v>3100</v>
      </c>
      <c r="F79" s="3">
        <v>3121</v>
      </c>
      <c r="G79" s="3" t="s">
        <v>123</v>
      </c>
      <c r="H79" s="4">
        <v>0</v>
      </c>
      <c r="I79" s="3">
        <v>0</v>
      </c>
      <c r="J79" s="4">
        <v>0</v>
      </c>
      <c r="K79" s="4">
        <v>0</v>
      </c>
      <c r="L79" s="4">
        <v>0</v>
      </c>
      <c r="M79" s="4">
        <v>0</v>
      </c>
      <c r="N79" s="13" t="s">
        <v>54</v>
      </c>
      <c r="O79" s="8" t="s">
        <v>197</v>
      </c>
      <c r="P79" s="3" t="s">
        <v>195</v>
      </c>
      <c r="Q79" s="2">
        <v>45483</v>
      </c>
      <c r="R79" s="2">
        <v>45483</v>
      </c>
    </row>
    <row r="80" spans="1:18" x14ac:dyDescent="0.25">
      <c r="A80" s="12">
        <v>2024</v>
      </c>
      <c r="B80" s="2">
        <v>45444</v>
      </c>
      <c r="C80" s="2">
        <v>45473</v>
      </c>
      <c r="D80" s="3">
        <v>3000</v>
      </c>
      <c r="E80" s="3">
        <v>3100</v>
      </c>
      <c r="F80" s="3">
        <v>3131</v>
      </c>
      <c r="G80" s="3" t="s">
        <v>124</v>
      </c>
      <c r="H80" s="4">
        <v>0</v>
      </c>
      <c r="I80" s="3">
        <v>0</v>
      </c>
      <c r="J80" s="4">
        <v>0</v>
      </c>
      <c r="K80" s="4">
        <v>0</v>
      </c>
      <c r="L80" s="4">
        <v>0</v>
      </c>
      <c r="M80" s="4">
        <v>0</v>
      </c>
      <c r="N80" s="13" t="s">
        <v>54</v>
      </c>
      <c r="O80" s="8" t="s">
        <v>197</v>
      </c>
      <c r="P80" s="3" t="s">
        <v>195</v>
      </c>
      <c r="Q80" s="2">
        <v>45483</v>
      </c>
      <c r="R80" s="2">
        <v>45483</v>
      </c>
    </row>
    <row r="81" spans="1:18" x14ac:dyDescent="0.25">
      <c r="A81" s="12">
        <v>2024</v>
      </c>
      <c r="B81" s="2">
        <v>45444</v>
      </c>
      <c r="C81" s="2">
        <v>45473</v>
      </c>
      <c r="D81" s="3">
        <v>3000</v>
      </c>
      <c r="E81" s="3">
        <v>3100</v>
      </c>
      <c r="F81" s="3">
        <v>3141</v>
      </c>
      <c r="G81" s="3" t="s">
        <v>125</v>
      </c>
      <c r="H81" s="4">
        <v>26400</v>
      </c>
      <c r="I81" s="3">
        <v>0</v>
      </c>
      <c r="J81" s="4">
        <v>6040</v>
      </c>
      <c r="K81" s="4">
        <v>6040</v>
      </c>
      <c r="L81" s="4">
        <v>6040</v>
      </c>
      <c r="M81" s="4">
        <v>6040</v>
      </c>
      <c r="N81" s="13" t="s">
        <v>54</v>
      </c>
      <c r="O81" s="8" t="s">
        <v>197</v>
      </c>
      <c r="P81" s="3" t="s">
        <v>195</v>
      </c>
      <c r="Q81" s="2">
        <v>45483</v>
      </c>
      <c r="R81" s="2">
        <v>45483</v>
      </c>
    </row>
    <row r="82" spans="1:18" x14ac:dyDescent="0.25">
      <c r="A82" s="12">
        <v>2024</v>
      </c>
      <c r="B82" s="2">
        <v>45444</v>
      </c>
      <c r="C82" s="2">
        <v>45473</v>
      </c>
      <c r="D82" s="3">
        <v>3000</v>
      </c>
      <c r="E82" s="3">
        <v>3100</v>
      </c>
      <c r="F82" s="3">
        <v>3151</v>
      </c>
      <c r="G82" s="3" t="s">
        <v>126</v>
      </c>
      <c r="H82" s="4">
        <v>0</v>
      </c>
      <c r="I82" s="3">
        <v>0</v>
      </c>
      <c r="J82" s="4">
        <v>0</v>
      </c>
      <c r="K82" s="4">
        <v>0</v>
      </c>
      <c r="L82" s="4">
        <v>0</v>
      </c>
      <c r="M82" s="4">
        <v>0</v>
      </c>
      <c r="N82" s="13" t="s">
        <v>54</v>
      </c>
      <c r="O82" s="8" t="s">
        <v>197</v>
      </c>
      <c r="P82" s="3" t="s">
        <v>195</v>
      </c>
      <c r="Q82" s="2">
        <v>45483</v>
      </c>
      <c r="R82" s="2">
        <v>45483</v>
      </c>
    </row>
    <row r="83" spans="1:18" x14ac:dyDescent="0.25">
      <c r="A83" s="12">
        <v>2024</v>
      </c>
      <c r="B83" s="2">
        <v>45444</v>
      </c>
      <c r="C83" s="2">
        <v>45473</v>
      </c>
      <c r="D83" s="3">
        <v>3000</v>
      </c>
      <c r="E83" s="3">
        <v>3100</v>
      </c>
      <c r="F83" s="3">
        <v>3171</v>
      </c>
      <c r="G83" s="3" t="s">
        <v>127</v>
      </c>
      <c r="H83" s="4">
        <v>301208</v>
      </c>
      <c r="I83" s="3">
        <v>0</v>
      </c>
      <c r="J83" s="4">
        <v>149926.28</v>
      </c>
      <c r="K83" s="4">
        <v>130786.28</v>
      </c>
      <c r="L83" s="4">
        <v>130786.28</v>
      </c>
      <c r="M83" s="4">
        <v>130786.28</v>
      </c>
      <c r="N83" s="13" t="s">
        <v>54</v>
      </c>
      <c r="O83" s="8" t="s">
        <v>197</v>
      </c>
      <c r="P83" s="3" t="s">
        <v>195</v>
      </c>
      <c r="Q83" s="2">
        <v>45483</v>
      </c>
      <c r="R83" s="2">
        <v>45483</v>
      </c>
    </row>
    <row r="84" spans="1:18" x14ac:dyDescent="0.25">
      <c r="A84" s="12">
        <v>2024</v>
      </c>
      <c r="B84" s="2">
        <v>45444</v>
      </c>
      <c r="C84" s="2">
        <v>45473</v>
      </c>
      <c r="D84" s="3">
        <v>3000</v>
      </c>
      <c r="E84" s="3">
        <v>3100</v>
      </c>
      <c r="F84" s="3">
        <v>3182</v>
      </c>
      <c r="G84" s="3" t="s">
        <v>128</v>
      </c>
      <c r="H84" s="4">
        <v>30000</v>
      </c>
      <c r="I84" s="3">
        <v>0</v>
      </c>
      <c r="J84" s="4">
        <v>910</v>
      </c>
      <c r="K84" s="4">
        <v>910</v>
      </c>
      <c r="L84" s="4">
        <v>910</v>
      </c>
      <c r="M84" s="4">
        <v>910</v>
      </c>
      <c r="N84" s="13" t="s">
        <v>54</v>
      </c>
      <c r="O84" s="8" t="s">
        <v>197</v>
      </c>
      <c r="P84" s="3" t="s">
        <v>195</v>
      </c>
      <c r="Q84" s="2">
        <v>45483</v>
      </c>
      <c r="R84" s="2">
        <v>45483</v>
      </c>
    </row>
    <row r="85" spans="1:18" x14ac:dyDescent="0.25">
      <c r="A85" s="12">
        <v>2024</v>
      </c>
      <c r="B85" s="2">
        <v>45444</v>
      </c>
      <c r="C85" s="2">
        <v>45473</v>
      </c>
      <c r="D85" s="3">
        <v>3000</v>
      </c>
      <c r="E85" s="3">
        <v>3100</v>
      </c>
      <c r="F85" s="3">
        <v>3191</v>
      </c>
      <c r="G85" s="3" t="s">
        <v>129</v>
      </c>
      <c r="H85" s="4">
        <v>0</v>
      </c>
      <c r="I85" s="3">
        <v>0</v>
      </c>
      <c r="J85" s="4">
        <v>0</v>
      </c>
      <c r="K85" s="4">
        <v>0</v>
      </c>
      <c r="L85" s="4">
        <v>0</v>
      </c>
      <c r="M85" s="4">
        <v>0</v>
      </c>
      <c r="N85" s="13" t="s">
        <v>54</v>
      </c>
      <c r="O85" s="8" t="s">
        <v>197</v>
      </c>
      <c r="P85" s="3" t="s">
        <v>195</v>
      </c>
      <c r="Q85" s="2">
        <v>45483</v>
      </c>
      <c r="R85" s="2">
        <v>45483</v>
      </c>
    </row>
    <row r="86" spans="1:18" x14ac:dyDescent="0.25">
      <c r="A86" s="12">
        <v>2024</v>
      </c>
      <c r="B86" s="2">
        <v>45444</v>
      </c>
      <c r="C86" s="2">
        <v>45473</v>
      </c>
      <c r="D86" s="3">
        <v>3000</v>
      </c>
      <c r="E86" s="3">
        <v>3200</v>
      </c>
      <c r="F86" s="3">
        <v>3200</v>
      </c>
      <c r="G86" s="3" t="s">
        <v>130</v>
      </c>
      <c r="H86" s="5">
        <f>H87+H88</f>
        <v>1712890.8</v>
      </c>
      <c r="I86" s="6">
        <f t="shared" ref="I86" si="19">SUM(I87:I88)</f>
        <v>0</v>
      </c>
      <c r="J86" s="5">
        <f>SUM(J87:J88)</f>
        <v>845248.19000000006</v>
      </c>
      <c r="K86" s="5">
        <f>SUM(K87:K88)</f>
        <v>845248.19000000006</v>
      </c>
      <c r="L86" s="5">
        <f>SUM(L87:L88)</f>
        <v>845248.19000000006</v>
      </c>
      <c r="M86" s="5">
        <f>SUM(M87:M88)</f>
        <v>845248.19000000006</v>
      </c>
      <c r="N86" s="13" t="s">
        <v>54</v>
      </c>
      <c r="O86" s="8" t="s">
        <v>197</v>
      </c>
      <c r="P86" s="3" t="s">
        <v>195</v>
      </c>
      <c r="Q86" s="2">
        <v>45483</v>
      </c>
      <c r="R86" s="2">
        <v>45483</v>
      </c>
    </row>
    <row r="87" spans="1:18" x14ac:dyDescent="0.25">
      <c r="A87" s="12">
        <v>2024</v>
      </c>
      <c r="B87" s="2">
        <v>45444</v>
      </c>
      <c r="C87" s="2">
        <v>45473</v>
      </c>
      <c r="D87" s="3">
        <v>3000</v>
      </c>
      <c r="E87" s="3">
        <v>3200</v>
      </c>
      <c r="F87" s="3">
        <v>3221</v>
      </c>
      <c r="G87" s="3" t="s">
        <v>131</v>
      </c>
      <c r="H87" s="4">
        <v>1583434.8</v>
      </c>
      <c r="I87" s="3">
        <v>0</v>
      </c>
      <c r="J87" s="4">
        <v>791717.4</v>
      </c>
      <c r="K87" s="4">
        <v>791717.4</v>
      </c>
      <c r="L87" s="4">
        <v>791717.4</v>
      </c>
      <c r="M87" s="4">
        <v>791717.4</v>
      </c>
      <c r="N87" s="13" t="s">
        <v>54</v>
      </c>
      <c r="O87" s="8" t="s">
        <v>197</v>
      </c>
      <c r="P87" s="3" t="s">
        <v>195</v>
      </c>
      <c r="Q87" s="2">
        <v>45483</v>
      </c>
      <c r="R87" s="2">
        <v>45483</v>
      </c>
    </row>
    <row r="88" spans="1:18" x14ac:dyDescent="0.25">
      <c r="A88" s="12">
        <v>2024</v>
      </c>
      <c r="B88" s="2">
        <v>45444</v>
      </c>
      <c r="C88" s="2">
        <v>45473</v>
      </c>
      <c r="D88" s="3">
        <v>3000</v>
      </c>
      <c r="E88" s="3">
        <v>3200</v>
      </c>
      <c r="F88" s="3">
        <v>3231</v>
      </c>
      <c r="G88" s="3" t="s">
        <v>132</v>
      </c>
      <c r="H88" s="4">
        <v>129456</v>
      </c>
      <c r="I88" s="3">
        <v>0</v>
      </c>
      <c r="J88" s="4">
        <v>53530.79</v>
      </c>
      <c r="K88" s="4">
        <v>53530.79</v>
      </c>
      <c r="L88" s="4">
        <v>53530.79</v>
      </c>
      <c r="M88" s="4">
        <v>53530.79</v>
      </c>
      <c r="N88" s="13" t="s">
        <v>54</v>
      </c>
      <c r="O88" s="8" t="s">
        <v>197</v>
      </c>
      <c r="P88" s="3" t="s">
        <v>195</v>
      </c>
      <c r="Q88" s="2">
        <v>45483</v>
      </c>
      <c r="R88" s="2">
        <v>45483</v>
      </c>
    </row>
    <row r="89" spans="1:18" x14ac:dyDescent="0.25">
      <c r="A89" s="12">
        <v>2024</v>
      </c>
      <c r="B89" s="2">
        <v>45444</v>
      </c>
      <c r="C89" s="2">
        <v>45473</v>
      </c>
      <c r="D89" s="3">
        <v>3000</v>
      </c>
      <c r="E89" s="3">
        <v>3300</v>
      </c>
      <c r="F89" s="3">
        <v>3300</v>
      </c>
      <c r="G89" s="3" t="s">
        <v>133</v>
      </c>
      <c r="H89" s="5">
        <f t="shared" ref="H89:M89" si="20">SUM(H90:H93)</f>
        <v>110000</v>
      </c>
      <c r="I89" s="6">
        <f t="shared" si="20"/>
        <v>0</v>
      </c>
      <c r="J89" s="5">
        <f>SUM(J90:J93)</f>
        <v>8896.74</v>
      </c>
      <c r="K89" s="5">
        <f>SUM(K90:K93)</f>
        <v>8896.74</v>
      </c>
      <c r="L89" s="5">
        <f t="shared" si="20"/>
        <v>8896.74</v>
      </c>
      <c r="M89" s="5">
        <f t="shared" si="20"/>
        <v>8896.74</v>
      </c>
      <c r="N89" s="13" t="s">
        <v>54</v>
      </c>
      <c r="O89" s="8" t="s">
        <v>197</v>
      </c>
      <c r="P89" s="3" t="s">
        <v>195</v>
      </c>
      <c r="Q89" s="2">
        <v>45483</v>
      </c>
      <c r="R89" s="2">
        <v>45483</v>
      </c>
    </row>
    <row r="90" spans="1:18" x14ac:dyDescent="0.25">
      <c r="A90" s="12">
        <v>2024</v>
      </c>
      <c r="B90" s="2">
        <v>45444</v>
      </c>
      <c r="C90" s="2">
        <v>45473</v>
      </c>
      <c r="D90" s="3">
        <v>3000</v>
      </c>
      <c r="E90" s="3">
        <v>3300</v>
      </c>
      <c r="F90" s="3">
        <v>3311</v>
      </c>
      <c r="G90" s="3" t="s">
        <v>134</v>
      </c>
      <c r="H90" s="4">
        <v>0</v>
      </c>
      <c r="I90" s="3">
        <v>0</v>
      </c>
      <c r="J90" s="4">
        <v>0</v>
      </c>
      <c r="K90" s="4">
        <v>0</v>
      </c>
      <c r="L90" s="4">
        <v>0</v>
      </c>
      <c r="M90" s="4">
        <v>0</v>
      </c>
      <c r="N90" s="13" t="s">
        <v>54</v>
      </c>
      <c r="O90" s="8" t="s">
        <v>197</v>
      </c>
      <c r="P90" s="3" t="s">
        <v>195</v>
      </c>
      <c r="Q90" s="2">
        <v>45483</v>
      </c>
      <c r="R90" s="2">
        <v>45483</v>
      </c>
    </row>
    <row r="91" spans="1:18" x14ac:dyDescent="0.25">
      <c r="A91" s="12">
        <v>2024</v>
      </c>
      <c r="B91" s="2">
        <v>45444</v>
      </c>
      <c r="C91" s="2">
        <v>45473</v>
      </c>
      <c r="D91" s="3">
        <v>3000</v>
      </c>
      <c r="E91" s="3">
        <v>3300</v>
      </c>
      <c r="F91" s="3">
        <v>3331</v>
      </c>
      <c r="G91" s="3" t="s">
        <v>135</v>
      </c>
      <c r="H91" s="4">
        <v>0</v>
      </c>
      <c r="I91" s="3">
        <v>0</v>
      </c>
      <c r="J91" s="4">
        <v>0</v>
      </c>
      <c r="K91" s="4">
        <v>0</v>
      </c>
      <c r="L91" s="4">
        <v>0</v>
      </c>
      <c r="M91" s="4">
        <v>0</v>
      </c>
      <c r="N91" s="13" t="s">
        <v>54</v>
      </c>
      <c r="O91" s="8" t="s">
        <v>197</v>
      </c>
      <c r="P91" s="3" t="s">
        <v>195</v>
      </c>
      <c r="Q91" s="2">
        <v>45483</v>
      </c>
      <c r="R91" s="2">
        <v>45483</v>
      </c>
    </row>
    <row r="92" spans="1:18" x14ac:dyDescent="0.25">
      <c r="A92" s="12">
        <v>2024</v>
      </c>
      <c r="B92" s="2">
        <v>45444</v>
      </c>
      <c r="C92" s="2">
        <v>45473</v>
      </c>
      <c r="D92" s="3">
        <v>3000</v>
      </c>
      <c r="E92" s="3">
        <v>3300</v>
      </c>
      <c r="F92" s="3">
        <v>3341</v>
      </c>
      <c r="G92" s="3" t="s">
        <v>136</v>
      </c>
      <c r="H92" s="4">
        <v>100000</v>
      </c>
      <c r="I92" s="3">
        <v>0</v>
      </c>
      <c r="J92" s="4">
        <v>1500</v>
      </c>
      <c r="K92" s="4">
        <v>1500</v>
      </c>
      <c r="L92" s="4">
        <v>1500</v>
      </c>
      <c r="M92" s="4">
        <v>1500</v>
      </c>
      <c r="N92" s="13" t="s">
        <v>54</v>
      </c>
      <c r="O92" s="8" t="s">
        <v>197</v>
      </c>
      <c r="P92" s="3" t="s">
        <v>195</v>
      </c>
      <c r="Q92" s="2">
        <v>45483</v>
      </c>
      <c r="R92" s="2">
        <v>45483</v>
      </c>
    </row>
    <row r="93" spans="1:18" x14ac:dyDescent="0.25">
      <c r="A93" s="12">
        <v>2024</v>
      </c>
      <c r="B93" s="2">
        <v>45444</v>
      </c>
      <c r="C93" s="2">
        <v>45473</v>
      </c>
      <c r="D93" s="3">
        <v>3000</v>
      </c>
      <c r="E93" s="3">
        <v>3300</v>
      </c>
      <c r="F93" s="3">
        <v>3361</v>
      </c>
      <c r="G93" s="3" t="s">
        <v>137</v>
      </c>
      <c r="H93" s="4">
        <v>10000</v>
      </c>
      <c r="I93" s="3">
        <v>0</v>
      </c>
      <c r="J93" s="4">
        <v>7396.74</v>
      </c>
      <c r="K93" s="4">
        <v>7396.74</v>
      </c>
      <c r="L93" s="4">
        <v>7396.74</v>
      </c>
      <c r="M93" s="4">
        <v>7396.74</v>
      </c>
      <c r="N93" s="13" t="s">
        <v>54</v>
      </c>
      <c r="O93" s="8" t="s">
        <v>197</v>
      </c>
      <c r="P93" s="3" t="s">
        <v>195</v>
      </c>
      <c r="Q93" s="2">
        <v>45483</v>
      </c>
      <c r="R93" s="2">
        <v>45483</v>
      </c>
    </row>
    <row r="94" spans="1:18" x14ac:dyDescent="0.25">
      <c r="A94" s="12">
        <v>2024</v>
      </c>
      <c r="B94" s="2">
        <v>45444</v>
      </c>
      <c r="C94" s="2">
        <v>45473</v>
      </c>
      <c r="D94" s="3">
        <v>3000</v>
      </c>
      <c r="E94" s="3">
        <v>3400</v>
      </c>
      <c r="F94" s="3">
        <v>3400</v>
      </c>
      <c r="G94" s="6" t="s">
        <v>141</v>
      </c>
      <c r="H94" s="5">
        <f t="shared" ref="H94:M94" si="21">SUM(H95:H98)</f>
        <v>44500</v>
      </c>
      <c r="I94" s="6">
        <f t="shared" si="21"/>
        <v>2478.35</v>
      </c>
      <c r="J94" s="5">
        <f>SUM(J95:J98)</f>
        <v>42014.55</v>
      </c>
      <c r="K94" s="5">
        <f t="shared" si="21"/>
        <v>42014.55</v>
      </c>
      <c r="L94" s="5">
        <f t="shared" si="21"/>
        <v>42014.55</v>
      </c>
      <c r="M94" s="5">
        <f t="shared" si="21"/>
        <v>42014.55</v>
      </c>
      <c r="N94" s="13" t="s">
        <v>54</v>
      </c>
      <c r="O94" s="8" t="s">
        <v>197</v>
      </c>
      <c r="P94" s="3" t="s">
        <v>195</v>
      </c>
      <c r="Q94" s="2">
        <v>45483</v>
      </c>
      <c r="R94" s="2">
        <v>45483</v>
      </c>
    </row>
    <row r="95" spans="1:18" x14ac:dyDescent="0.25">
      <c r="A95" s="12">
        <v>2024</v>
      </c>
      <c r="B95" s="2">
        <v>45444</v>
      </c>
      <c r="C95" s="2">
        <v>45473</v>
      </c>
      <c r="D95" s="3">
        <v>3000</v>
      </c>
      <c r="E95" s="3">
        <v>3400</v>
      </c>
      <c r="F95" s="3">
        <v>3411</v>
      </c>
      <c r="G95" s="3" t="s">
        <v>138</v>
      </c>
      <c r="H95" s="4">
        <v>4500</v>
      </c>
      <c r="I95" s="3">
        <v>2478.35</v>
      </c>
      <c r="J95" s="4">
        <v>2774.72</v>
      </c>
      <c r="K95" s="4">
        <v>2774.72</v>
      </c>
      <c r="L95" s="4">
        <v>2774.72</v>
      </c>
      <c r="M95" s="4">
        <v>2774.72</v>
      </c>
      <c r="N95" s="13" t="s">
        <v>54</v>
      </c>
      <c r="O95" s="8" t="s">
        <v>197</v>
      </c>
      <c r="P95" s="3" t="s">
        <v>195</v>
      </c>
      <c r="Q95" s="2">
        <v>45483</v>
      </c>
      <c r="R95" s="2">
        <v>45483</v>
      </c>
    </row>
    <row r="96" spans="1:18" x14ac:dyDescent="0.25">
      <c r="A96" s="12">
        <v>2024</v>
      </c>
      <c r="B96" s="2">
        <v>45444</v>
      </c>
      <c r="C96" s="2">
        <v>45473</v>
      </c>
      <c r="D96" s="3">
        <v>3000</v>
      </c>
      <c r="E96" s="3">
        <v>3400</v>
      </c>
      <c r="F96" s="3">
        <v>3451</v>
      </c>
      <c r="G96" s="3" t="s">
        <v>139</v>
      </c>
      <c r="H96" s="4">
        <v>40000</v>
      </c>
      <c r="I96" s="3">
        <v>0</v>
      </c>
      <c r="J96" s="4">
        <v>39239.83</v>
      </c>
      <c r="K96" s="4">
        <v>39239.83</v>
      </c>
      <c r="L96" s="4">
        <v>39239.83</v>
      </c>
      <c r="M96" s="4">
        <v>39239.83</v>
      </c>
      <c r="N96" s="13" t="s">
        <v>54</v>
      </c>
      <c r="O96" s="8" t="s">
        <v>197</v>
      </c>
      <c r="P96" s="3" t="s">
        <v>195</v>
      </c>
      <c r="Q96" s="2">
        <v>45483</v>
      </c>
      <c r="R96" s="2">
        <v>45483</v>
      </c>
    </row>
    <row r="97" spans="1:18" x14ac:dyDescent="0.25">
      <c r="A97" s="12">
        <v>2024</v>
      </c>
      <c r="B97" s="2">
        <v>45444</v>
      </c>
      <c r="C97" s="2">
        <v>45473</v>
      </c>
      <c r="D97" s="3">
        <v>3000</v>
      </c>
      <c r="E97" s="3">
        <v>3400</v>
      </c>
      <c r="F97" s="3">
        <v>3471</v>
      </c>
      <c r="G97" s="3" t="s">
        <v>140</v>
      </c>
      <c r="H97" s="4">
        <v>0</v>
      </c>
      <c r="I97" s="3">
        <v>0</v>
      </c>
      <c r="J97" s="4">
        <v>0</v>
      </c>
      <c r="K97" s="4">
        <v>0</v>
      </c>
      <c r="L97" s="4">
        <v>0</v>
      </c>
      <c r="M97" s="4">
        <v>0</v>
      </c>
      <c r="N97" s="13" t="s">
        <v>54</v>
      </c>
      <c r="O97" s="8" t="s">
        <v>197</v>
      </c>
      <c r="P97" s="3" t="s">
        <v>195</v>
      </c>
      <c r="Q97" s="2">
        <v>45483</v>
      </c>
      <c r="R97" s="2">
        <v>45483</v>
      </c>
    </row>
    <row r="98" spans="1:18" x14ac:dyDescent="0.25">
      <c r="A98" s="12">
        <v>2024</v>
      </c>
      <c r="B98" s="2">
        <v>45444</v>
      </c>
      <c r="C98" s="2">
        <v>45473</v>
      </c>
      <c r="D98" s="3">
        <v>3000</v>
      </c>
      <c r="E98" s="3">
        <v>3400</v>
      </c>
      <c r="F98" s="3">
        <v>3491</v>
      </c>
      <c r="G98" s="3" t="s">
        <v>141</v>
      </c>
      <c r="H98" s="4">
        <v>0</v>
      </c>
      <c r="I98" s="3">
        <v>0</v>
      </c>
      <c r="J98" s="4">
        <v>0</v>
      </c>
      <c r="K98" s="4">
        <v>0</v>
      </c>
      <c r="L98" s="4">
        <v>0</v>
      </c>
      <c r="M98" s="4">
        <v>0</v>
      </c>
      <c r="N98" s="13" t="s">
        <v>54</v>
      </c>
      <c r="O98" s="8" t="s">
        <v>197</v>
      </c>
      <c r="P98" s="3" t="s">
        <v>195</v>
      </c>
      <c r="Q98" s="2">
        <v>45483</v>
      </c>
      <c r="R98" s="2">
        <v>45483</v>
      </c>
    </row>
    <row r="99" spans="1:18" x14ac:dyDescent="0.25">
      <c r="A99" s="12">
        <v>2024</v>
      </c>
      <c r="B99" s="2">
        <v>45444</v>
      </c>
      <c r="C99" s="2">
        <v>45473</v>
      </c>
      <c r="D99" s="3">
        <v>3000</v>
      </c>
      <c r="E99" s="3">
        <v>3500</v>
      </c>
      <c r="F99" s="3">
        <v>3500</v>
      </c>
      <c r="G99" s="3" t="s">
        <v>142</v>
      </c>
      <c r="H99" s="5">
        <f t="shared" ref="H99:M99" si="22">SUM(H100:H106)</f>
        <v>146500</v>
      </c>
      <c r="I99" s="6">
        <f t="shared" si="22"/>
        <v>13824.98</v>
      </c>
      <c r="J99" s="5">
        <f t="shared" si="22"/>
        <v>54070.559999999998</v>
      </c>
      <c r="K99" s="5">
        <f t="shared" si="22"/>
        <v>54070.559999999998</v>
      </c>
      <c r="L99" s="5">
        <f t="shared" si="22"/>
        <v>54070.559999999998</v>
      </c>
      <c r="M99" s="5">
        <f t="shared" si="22"/>
        <v>54070.559999999998</v>
      </c>
      <c r="N99" s="13" t="s">
        <v>54</v>
      </c>
      <c r="O99" s="8" t="s">
        <v>197</v>
      </c>
      <c r="P99" s="3" t="s">
        <v>195</v>
      </c>
      <c r="Q99" s="2">
        <v>45483</v>
      </c>
      <c r="R99" s="2">
        <v>45483</v>
      </c>
    </row>
    <row r="100" spans="1:18" x14ac:dyDescent="0.25">
      <c r="A100" s="12">
        <v>2024</v>
      </c>
      <c r="B100" s="2">
        <v>45444</v>
      </c>
      <c r="C100" s="2">
        <v>45473</v>
      </c>
      <c r="D100" s="3">
        <v>3000</v>
      </c>
      <c r="E100" s="3">
        <v>3500</v>
      </c>
      <c r="F100" s="3">
        <v>3511</v>
      </c>
      <c r="G100" s="3" t="s">
        <v>143</v>
      </c>
      <c r="H100" s="4">
        <v>7500</v>
      </c>
      <c r="I100" s="3">
        <v>0</v>
      </c>
      <c r="J100" s="4">
        <v>0</v>
      </c>
      <c r="K100" s="4">
        <v>0</v>
      </c>
      <c r="L100" s="4">
        <v>0</v>
      </c>
      <c r="M100" s="4">
        <v>0</v>
      </c>
      <c r="N100" s="13" t="s">
        <v>54</v>
      </c>
      <c r="O100" s="8" t="s">
        <v>197</v>
      </c>
      <c r="P100" s="3" t="s">
        <v>195</v>
      </c>
      <c r="Q100" s="2">
        <v>45483</v>
      </c>
      <c r="R100" s="2">
        <v>45483</v>
      </c>
    </row>
    <row r="101" spans="1:18" x14ac:dyDescent="0.25">
      <c r="A101" s="12">
        <v>2024</v>
      </c>
      <c r="B101" s="2">
        <v>45444</v>
      </c>
      <c r="C101" s="2">
        <v>45473</v>
      </c>
      <c r="D101" s="3">
        <v>3000</v>
      </c>
      <c r="E101" s="3">
        <v>3500</v>
      </c>
      <c r="F101" s="3">
        <v>3521</v>
      </c>
      <c r="G101" s="3" t="s">
        <v>144</v>
      </c>
      <c r="H101" s="4">
        <v>20000</v>
      </c>
      <c r="I101" s="3">
        <v>0</v>
      </c>
      <c r="J101" s="4">
        <v>4029</v>
      </c>
      <c r="K101" s="4">
        <v>4029</v>
      </c>
      <c r="L101" s="4">
        <v>4029</v>
      </c>
      <c r="M101" s="4">
        <v>4029</v>
      </c>
      <c r="N101" s="13" t="s">
        <v>54</v>
      </c>
      <c r="O101" s="8" t="s">
        <v>197</v>
      </c>
      <c r="P101" s="3" t="s">
        <v>195</v>
      </c>
      <c r="Q101" s="2">
        <v>45483</v>
      </c>
      <c r="R101" s="2">
        <v>45483</v>
      </c>
    </row>
    <row r="102" spans="1:18" x14ac:dyDescent="0.25">
      <c r="A102" s="12">
        <v>2024</v>
      </c>
      <c r="B102" s="2">
        <v>45444</v>
      </c>
      <c r="C102" s="2">
        <v>45473</v>
      </c>
      <c r="D102" s="3">
        <v>3000</v>
      </c>
      <c r="E102" s="3">
        <v>3500</v>
      </c>
      <c r="F102" s="3">
        <v>3531</v>
      </c>
      <c r="G102" s="3" t="s">
        <v>145</v>
      </c>
      <c r="H102" s="4">
        <v>30000</v>
      </c>
      <c r="I102" s="3">
        <v>0</v>
      </c>
      <c r="J102" s="4">
        <v>2981.2</v>
      </c>
      <c r="K102" s="4">
        <v>2981.2</v>
      </c>
      <c r="L102" s="4">
        <v>2981.2</v>
      </c>
      <c r="M102" s="4">
        <v>2981.2</v>
      </c>
      <c r="N102" s="13" t="s">
        <v>54</v>
      </c>
      <c r="O102" s="8" t="s">
        <v>197</v>
      </c>
      <c r="P102" s="3" t="s">
        <v>195</v>
      </c>
      <c r="Q102" s="2">
        <v>45483</v>
      </c>
      <c r="R102" s="2">
        <v>45483</v>
      </c>
    </row>
    <row r="103" spans="1:18" x14ac:dyDescent="0.25">
      <c r="A103" s="12">
        <v>2024</v>
      </c>
      <c r="B103" s="2">
        <v>45444</v>
      </c>
      <c r="C103" s="2">
        <v>45473</v>
      </c>
      <c r="D103" s="3">
        <v>3000</v>
      </c>
      <c r="E103" s="3">
        <v>3500</v>
      </c>
      <c r="F103" s="3">
        <v>3551</v>
      </c>
      <c r="G103" s="3" t="s">
        <v>146</v>
      </c>
      <c r="H103" s="4">
        <v>62000</v>
      </c>
      <c r="I103" s="3">
        <v>0</v>
      </c>
      <c r="J103" s="4">
        <v>13235.38</v>
      </c>
      <c r="K103" s="4">
        <v>13235.38</v>
      </c>
      <c r="L103" s="4">
        <v>13235.38</v>
      </c>
      <c r="M103" s="4">
        <v>13235.38</v>
      </c>
      <c r="N103" s="13" t="s">
        <v>54</v>
      </c>
      <c r="O103" s="8" t="s">
        <v>197</v>
      </c>
      <c r="P103" s="3" t="s">
        <v>195</v>
      </c>
      <c r="Q103" s="2">
        <v>45483</v>
      </c>
      <c r="R103" s="2">
        <v>45483</v>
      </c>
    </row>
    <row r="104" spans="1:18" x14ac:dyDescent="0.25">
      <c r="A104" s="12">
        <v>2024</v>
      </c>
      <c r="B104" s="2">
        <v>45444</v>
      </c>
      <c r="C104" s="2">
        <v>45473</v>
      </c>
      <c r="D104" s="3">
        <v>3000</v>
      </c>
      <c r="E104" s="3">
        <v>3500</v>
      </c>
      <c r="F104" s="3">
        <v>3571</v>
      </c>
      <c r="G104" s="3" t="s">
        <v>147</v>
      </c>
      <c r="H104" s="4">
        <v>20000</v>
      </c>
      <c r="I104" s="3">
        <v>13824.98</v>
      </c>
      <c r="J104" s="4">
        <v>33824.980000000003</v>
      </c>
      <c r="K104" s="4">
        <v>33824.980000000003</v>
      </c>
      <c r="L104" s="4">
        <v>33824.980000000003</v>
      </c>
      <c r="M104" s="4">
        <v>33824.980000000003</v>
      </c>
      <c r="N104" s="13" t="s">
        <v>54</v>
      </c>
      <c r="O104" s="8" t="s">
        <v>197</v>
      </c>
      <c r="P104" s="3" t="s">
        <v>195</v>
      </c>
      <c r="Q104" s="2">
        <v>45483</v>
      </c>
      <c r="R104" s="2">
        <v>45483</v>
      </c>
    </row>
    <row r="105" spans="1:18" x14ac:dyDescent="0.25">
      <c r="A105" s="12">
        <v>2024</v>
      </c>
      <c r="B105" s="2">
        <v>45444</v>
      </c>
      <c r="C105" s="2">
        <v>45473</v>
      </c>
      <c r="D105" s="3">
        <v>3000</v>
      </c>
      <c r="E105" s="3">
        <v>3500</v>
      </c>
      <c r="F105" s="3">
        <v>3581</v>
      </c>
      <c r="G105" s="3" t="s">
        <v>148</v>
      </c>
      <c r="H105" s="4">
        <v>0</v>
      </c>
      <c r="I105" s="3">
        <v>0</v>
      </c>
      <c r="J105" s="4">
        <v>0</v>
      </c>
      <c r="K105" s="4">
        <v>0</v>
      </c>
      <c r="L105" s="4">
        <v>0</v>
      </c>
      <c r="M105" s="4">
        <v>0</v>
      </c>
      <c r="N105" s="13" t="s">
        <v>54</v>
      </c>
      <c r="O105" s="8" t="s">
        <v>197</v>
      </c>
      <c r="P105" s="3" t="s">
        <v>195</v>
      </c>
      <c r="Q105" s="2">
        <v>45483</v>
      </c>
      <c r="R105" s="2">
        <v>45483</v>
      </c>
    </row>
    <row r="106" spans="1:18" x14ac:dyDescent="0.25">
      <c r="A106" s="12">
        <v>2024</v>
      </c>
      <c r="B106" s="2">
        <v>45444</v>
      </c>
      <c r="C106" s="2">
        <v>45473</v>
      </c>
      <c r="D106" s="3">
        <v>3000</v>
      </c>
      <c r="E106" s="3">
        <v>3500</v>
      </c>
      <c r="F106" s="3">
        <v>3591</v>
      </c>
      <c r="G106" s="3" t="s">
        <v>149</v>
      </c>
      <c r="H106" s="4">
        <v>7000</v>
      </c>
      <c r="I106" s="3">
        <v>0</v>
      </c>
      <c r="J106" s="4">
        <v>0</v>
      </c>
      <c r="K106" s="4">
        <v>0</v>
      </c>
      <c r="L106" s="4">
        <v>0</v>
      </c>
      <c r="M106" s="4">
        <v>0</v>
      </c>
      <c r="N106" s="13" t="s">
        <v>54</v>
      </c>
      <c r="O106" s="8" t="s">
        <v>197</v>
      </c>
      <c r="P106" s="3" t="s">
        <v>195</v>
      </c>
      <c r="Q106" s="2">
        <v>45483</v>
      </c>
      <c r="R106" s="2">
        <v>45483</v>
      </c>
    </row>
    <row r="107" spans="1:18" x14ac:dyDescent="0.25">
      <c r="A107" s="12">
        <v>2024</v>
      </c>
      <c r="B107" s="2">
        <v>45444</v>
      </c>
      <c r="C107" s="2">
        <v>45473</v>
      </c>
      <c r="D107" s="3">
        <v>3000</v>
      </c>
      <c r="E107" s="3">
        <v>3600</v>
      </c>
      <c r="F107" s="3">
        <v>3600</v>
      </c>
      <c r="G107" s="3" t="s">
        <v>150</v>
      </c>
      <c r="H107" s="5">
        <f>SUM(H108:H110)</f>
        <v>0</v>
      </c>
      <c r="I107" s="6">
        <f t="shared" ref="I107:M107" si="23">SUM(I108:I110)</f>
        <v>0</v>
      </c>
      <c r="J107" s="5">
        <f t="shared" si="23"/>
        <v>0</v>
      </c>
      <c r="K107" s="5">
        <f t="shared" si="23"/>
        <v>0</v>
      </c>
      <c r="L107" s="5">
        <f t="shared" si="23"/>
        <v>0</v>
      </c>
      <c r="M107" s="5">
        <f t="shared" si="23"/>
        <v>0</v>
      </c>
      <c r="N107" s="13" t="s">
        <v>54</v>
      </c>
      <c r="O107" s="8" t="s">
        <v>197</v>
      </c>
      <c r="P107" s="3" t="s">
        <v>195</v>
      </c>
      <c r="Q107" s="2">
        <v>45483</v>
      </c>
      <c r="R107" s="2">
        <v>45483</v>
      </c>
    </row>
    <row r="108" spans="1:18" x14ac:dyDescent="0.25">
      <c r="A108" s="12">
        <v>2024</v>
      </c>
      <c r="B108" s="2">
        <v>45444</v>
      </c>
      <c r="C108" s="2">
        <v>45473</v>
      </c>
      <c r="D108" s="3">
        <v>3000</v>
      </c>
      <c r="E108" s="3">
        <v>3600</v>
      </c>
      <c r="F108" s="3">
        <v>3611</v>
      </c>
      <c r="G108" s="3" t="s">
        <v>151</v>
      </c>
      <c r="H108" s="4">
        <v>0</v>
      </c>
      <c r="I108" s="3">
        <v>0</v>
      </c>
      <c r="J108" s="4">
        <v>0</v>
      </c>
      <c r="K108" s="4">
        <v>0</v>
      </c>
      <c r="L108" s="4">
        <v>0</v>
      </c>
      <c r="M108" s="4">
        <v>0</v>
      </c>
      <c r="N108" s="13" t="s">
        <v>54</v>
      </c>
      <c r="O108" s="8" t="s">
        <v>197</v>
      </c>
      <c r="P108" s="3" t="s">
        <v>195</v>
      </c>
      <c r="Q108" s="2">
        <v>45483</v>
      </c>
      <c r="R108" s="2">
        <v>45483</v>
      </c>
    </row>
    <row r="109" spans="1:18" x14ac:dyDescent="0.25">
      <c r="A109" s="12">
        <v>2024</v>
      </c>
      <c r="B109" s="2">
        <v>45444</v>
      </c>
      <c r="C109" s="2">
        <v>45473</v>
      </c>
      <c r="D109" s="3">
        <v>3000</v>
      </c>
      <c r="E109" s="3">
        <v>3600</v>
      </c>
      <c r="F109" s="3">
        <v>3651</v>
      </c>
      <c r="G109" s="3" t="s">
        <v>152</v>
      </c>
      <c r="H109" s="4">
        <v>0</v>
      </c>
      <c r="I109" s="3">
        <v>0</v>
      </c>
      <c r="J109" s="4">
        <v>0</v>
      </c>
      <c r="K109" s="4">
        <v>0</v>
      </c>
      <c r="L109" s="4">
        <v>0</v>
      </c>
      <c r="M109" s="4">
        <v>0</v>
      </c>
      <c r="N109" s="13" t="s">
        <v>54</v>
      </c>
      <c r="O109" s="8" t="s">
        <v>197</v>
      </c>
      <c r="P109" s="3" t="s">
        <v>195</v>
      </c>
      <c r="Q109" s="2">
        <v>45483</v>
      </c>
      <c r="R109" s="2">
        <v>45483</v>
      </c>
    </row>
    <row r="110" spans="1:18" x14ac:dyDescent="0.25">
      <c r="A110" s="12">
        <v>2024</v>
      </c>
      <c r="B110" s="2">
        <v>45444</v>
      </c>
      <c r="C110" s="2">
        <v>45473</v>
      </c>
      <c r="D110" s="3">
        <v>3000</v>
      </c>
      <c r="E110" s="3">
        <v>3600</v>
      </c>
      <c r="F110" s="3">
        <v>3661</v>
      </c>
      <c r="G110" s="3" t="s">
        <v>153</v>
      </c>
      <c r="H110" s="4">
        <v>0</v>
      </c>
      <c r="I110" s="3">
        <v>0</v>
      </c>
      <c r="J110" s="4">
        <v>0</v>
      </c>
      <c r="K110" s="4">
        <v>0</v>
      </c>
      <c r="L110" s="4">
        <v>0</v>
      </c>
      <c r="M110" s="4">
        <v>0</v>
      </c>
      <c r="N110" s="13" t="s">
        <v>54</v>
      </c>
      <c r="O110" s="8" t="s">
        <v>197</v>
      </c>
      <c r="P110" s="3" t="s">
        <v>195</v>
      </c>
      <c r="Q110" s="2">
        <v>45483</v>
      </c>
      <c r="R110" s="2">
        <v>45483</v>
      </c>
    </row>
    <row r="111" spans="1:18" x14ac:dyDescent="0.25">
      <c r="A111" s="12">
        <v>2024</v>
      </c>
      <c r="B111" s="2">
        <v>45444</v>
      </c>
      <c r="C111" s="2">
        <v>45473</v>
      </c>
      <c r="D111" s="3">
        <v>3000</v>
      </c>
      <c r="E111" s="3">
        <v>3700</v>
      </c>
      <c r="F111" s="3">
        <v>3700</v>
      </c>
      <c r="G111" s="3" t="s">
        <v>154</v>
      </c>
      <c r="H111" s="5">
        <f t="shared" ref="H111:M111" si="24">SUM(H112:H116)</f>
        <v>200000</v>
      </c>
      <c r="I111" s="6">
        <f t="shared" si="24"/>
        <v>0</v>
      </c>
      <c r="J111" s="5">
        <f t="shared" si="24"/>
        <v>57585.19</v>
      </c>
      <c r="K111" s="5">
        <f t="shared" si="24"/>
        <v>57585.19</v>
      </c>
      <c r="L111" s="5">
        <f t="shared" si="24"/>
        <v>57585.19</v>
      </c>
      <c r="M111" s="5">
        <f t="shared" si="24"/>
        <v>57585.19</v>
      </c>
      <c r="N111" s="13" t="s">
        <v>54</v>
      </c>
      <c r="O111" s="8" t="s">
        <v>197</v>
      </c>
      <c r="P111" s="3" t="s">
        <v>195</v>
      </c>
      <c r="Q111" s="2">
        <v>45483</v>
      </c>
      <c r="R111" s="2">
        <v>45483</v>
      </c>
    </row>
    <row r="112" spans="1:18" x14ac:dyDescent="0.25">
      <c r="A112" s="12">
        <v>2024</v>
      </c>
      <c r="B112" s="2">
        <v>45444</v>
      </c>
      <c r="C112" s="2">
        <v>45473</v>
      </c>
      <c r="D112" s="3">
        <v>3000</v>
      </c>
      <c r="E112" s="3">
        <v>3700</v>
      </c>
      <c r="F112" s="3">
        <v>3711</v>
      </c>
      <c r="G112" s="3" t="s">
        <v>155</v>
      </c>
      <c r="H112" s="4">
        <v>75000</v>
      </c>
      <c r="I112" s="3">
        <v>0</v>
      </c>
      <c r="J112" s="4">
        <v>36460</v>
      </c>
      <c r="K112" s="4">
        <v>36460</v>
      </c>
      <c r="L112" s="4">
        <v>36460</v>
      </c>
      <c r="M112" s="4">
        <v>36460</v>
      </c>
      <c r="N112" s="13" t="s">
        <v>54</v>
      </c>
      <c r="O112" s="8" t="s">
        <v>197</v>
      </c>
      <c r="P112" s="3" t="s">
        <v>195</v>
      </c>
      <c r="Q112" s="2">
        <v>45483</v>
      </c>
      <c r="R112" s="2">
        <v>45483</v>
      </c>
    </row>
    <row r="113" spans="1:18" x14ac:dyDescent="0.25">
      <c r="A113" s="12">
        <v>2024</v>
      </c>
      <c r="B113" s="2">
        <v>45444</v>
      </c>
      <c r="C113" s="2">
        <v>45473</v>
      </c>
      <c r="D113" s="3">
        <v>3000</v>
      </c>
      <c r="E113" s="3">
        <v>3700</v>
      </c>
      <c r="F113" s="3">
        <v>3721</v>
      </c>
      <c r="G113" s="3" t="s">
        <v>156</v>
      </c>
      <c r="H113" s="4">
        <v>10000</v>
      </c>
      <c r="I113" s="3">
        <v>0</v>
      </c>
      <c r="J113" s="4">
        <v>2552</v>
      </c>
      <c r="K113" s="4">
        <v>2552</v>
      </c>
      <c r="L113" s="4">
        <v>2552</v>
      </c>
      <c r="M113" s="4">
        <v>2552</v>
      </c>
      <c r="N113" s="13" t="s">
        <v>54</v>
      </c>
      <c r="O113" s="8" t="s">
        <v>197</v>
      </c>
      <c r="P113" s="3" t="s">
        <v>195</v>
      </c>
      <c r="Q113" s="2">
        <v>45483</v>
      </c>
      <c r="R113" s="2">
        <v>45483</v>
      </c>
    </row>
    <row r="114" spans="1:18" x14ac:dyDescent="0.25">
      <c r="A114" s="12">
        <v>2024</v>
      </c>
      <c r="B114" s="2">
        <v>45444</v>
      </c>
      <c r="C114" s="2">
        <v>45473</v>
      </c>
      <c r="D114" s="3">
        <v>3000</v>
      </c>
      <c r="E114" s="3">
        <v>3700</v>
      </c>
      <c r="F114" s="3">
        <v>3751</v>
      </c>
      <c r="G114" s="3" t="s">
        <v>157</v>
      </c>
      <c r="H114" s="4">
        <v>90000</v>
      </c>
      <c r="I114" s="3">
        <v>0</v>
      </c>
      <c r="J114" s="4">
        <v>18573.189999999999</v>
      </c>
      <c r="K114" s="4">
        <v>18573.189999999999</v>
      </c>
      <c r="L114" s="4">
        <v>18573.189999999999</v>
      </c>
      <c r="M114" s="4">
        <v>18573.189999999999</v>
      </c>
      <c r="N114" s="13" t="s">
        <v>54</v>
      </c>
      <c r="O114" s="8" t="s">
        <v>197</v>
      </c>
      <c r="P114" s="3" t="s">
        <v>195</v>
      </c>
      <c r="Q114" s="2">
        <v>45483</v>
      </c>
      <c r="R114" s="2">
        <v>45483</v>
      </c>
    </row>
    <row r="115" spans="1:18" x14ac:dyDescent="0.25">
      <c r="A115" s="12">
        <v>2024</v>
      </c>
      <c r="B115" s="2">
        <v>45444</v>
      </c>
      <c r="C115" s="2">
        <v>45473</v>
      </c>
      <c r="D115" s="3">
        <v>3000</v>
      </c>
      <c r="E115" s="3">
        <v>3700</v>
      </c>
      <c r="F115" s="3">
        <v>3761</v>
      </c>
      <c r="G115" s="3" t="s">
        <v>158</v>
      </c>
      <c r="H115" s="4">
        <v>0</v>
      </c>
      <c r="I115" s="3">
        <v>0</v>
      </c>
      <c r="J115" s="4">
        <v>0</v>
      </c>
      <c r="K115" s="4">
        <v>0</v>
      </c>
      <c r="L115" s="4">
        <v>0</v>
      </c>
      <c r="M115" s="4">
        <v>0</v>
      </c>
      <c r="N115" s="13" t="s">
        <v>54</v>
      </c>
      <c r="O115" s="8" t="s">
        <v>197</v>
      </c>
      <c r="P115" s="3" t="s">
        <v>195</v>
      </c>
      <c r="Q115" s="2">
        <v>45483</v>
      </c>
      <c r="R115" s="2">
        <v>45483</v>
      </c>
    </row>
    <row r="116" spans="1:18" x14ac:dyDescent="0.25">
      <c r="A116" s="12">
        <v>2024</v>
      </c>
      <c r="B116" s="2">
        <v>45444</v>
      </c>
      <c r="C116" s="2">
        <v>45473</v>
      </c>
      <c r="D116" s="3">
        <v>3000</v>
      </c>
      <c r="E116" s="3">
        <v>3700</v>
      </c>
      <c r="F116" s="3">
        <v>3791</v>
      </c>
      <c r="G116" s="3" t="s">
        <v>159</v>
      </c>
      <c r="H116" s="4">
        <v>25000</v>
      </c>
      <c r="I116" s="3">
        <v>0</v>
      </c>
      <c r="J116" s="4">
        <v>0</v>
      </c>
      <c r="K116" s="4">
        <v>0</v>
      </c>
      <c r="L116" s="4">
        <v>0</v>
      </c>
      <c r="M116" s="4">
        <v>0</v>
      </c>
      <c r="N116" s="13" t="s">
        <v>54</v>
      </c>
      <c r="O116" s="8" t="s">
        <v>197</v>
      </c>
      <c r="P116" s="3" t="s">
        <v>195</v>
      </c>
      <c r="Q116" s="2">
        <v>45483</v>
      </c>
      <c r="R116" s="2">
        <v>45483</v>
      </c>
    </row>
    <row r="117" spans="1:18" x14ac:dyDescent="0.25">
      <c r="A117" s="12">
        <v>2024</v>
      </c>
      <c r="B117" s="2">
        <v>45444</v>
      </c>
      <c r="C117" s="2">
        <v>45473</v>
      </c>
      <c r="D117" s="3">
        <v>3000</v>
      </c>
      <c r="E117" s="3">
        <v>3800</v>
      </c>
      <c r="F117" s="3">
        <v>3800</v>
      </c>
      <c r="G117" s="3" t="s">
        <v>160</v>
      </c>
      <c r="H117" s="5">
        <f>SUM(H118:H120)</f>
        <v>107101.2</v>
      </c>
      <c r="I117" s="6">
        <f>I118+I119+I120</f>
        <v>-13824.98</v>
      </c>
      <c r="J117" s="5">
        <f t="shared" ref="J117:M117" si="25">J118+J119+J120</f>
        <v>0</v>
      </c>
      <c r="K117" s="5">
        <f t="shared" si="25"/>
        <v>0</v>
      </c>
      <c r="L117" s="5">
        <f t="shared" si="25"/>
        <v>0</v>
      </c>
      <c r="M117" s="5">
        <f t="shared" si="25"/>
        <v>0</v>
      </c>
      <c r="N117" s="13" t="s">
        <v>54</v>
      </c>
      <c r="O117" s="8" t="s">
        <v>197</v>
      </c>
      <c r="P117" s="3" t="s">
        <v>195</v>
      </c>
      <c r="Q117" s="2">
        <v>45483</v>
      </c>
      <c r="R117" s="2">
        <v>45483</v>
      </c>
    </row>
    <row r="118" spans="1:18" x14ac:dyDescent="0.25">
      <c r="A118" s="12">
        <v>2024</v>
      </c>
      <c r="B118" s="2">
        <v>45444</v>
      </c>
      <c r="C118" s="2">
        <v>45473</v>
      </c>
      <c r="D118" s="3">
        <v>3000</v>
      </c>
      <c r="E118" s="3">
        <v>3800</v>
      </c>
      <c r="F118" s="3">
        <v>3821</v>
      </c>
      <c r="G118" s="3" t="s">
        <v>161</v>
      </c>
      <c r="H118" s="4">
        <v>0</v>
      </c>
      <c r="I118" s="3">
        <v>0</v>
      </c>
      <c r="J118" s="4">
        <v>0</v>
      </c>
      <c r="K118" s="4">
        <v>0</v>
      </c>
      <c r="L118" s="4">
        <v>0</v>
      </c>
      <c r="M118" s="4">
        <v>0</v>
      </c>
      <c r="N118" s="13" t="s">
        <v>54</v>
      </c>
      <c r="O118" s="8" t="s">
        <v>197</v>
      </c>
      <c r="P118" s="3" t="s">
        <v>195</v>
      </c>
      <c r="Q118" s="2">
        <v>45483</v>
      </c>
      <c r="R118" s="2">
        <v>45483</v>
      </c>
    </row>
    <row r="119" spans="1:18" x14ac:dyDescent="0.25">
      <c r="A119" s="12">
        <v>2024</v>
      </c>
      <c r="B119" s="2">
        <v>45444</v>
      </c>
      <c r="C119" s="2">
        <v>45473</v>
      </c>
      <c r="D119" s="3">
        <v>3000</v>
      </c>
      <c r="E119" s="3">
        <v>3800</v>
      </c>
      <c r="F119" s="3">
        <v>3831</v>
      </c>
      <c r="G119" s="3" t="s">
        <v>162</v>
      </c>
      <c r="H119" s="4">
        <v>59421.2</v>
      </c>
      <c r="I119" s="3">
        <v>-13824.98</v>
      </c>
      <c r="J119" s="4">
        <v>0</v>
      </c>
      <c r="K119" s="4">
        <v>0</v>
      </c>
      <c r="L119" s="4">
        <v>0</v>
      </c>
      <c r="M119" s="4">
        <v>0</v>
      </c>
      <c r="N119" s="13" t="s">
        <v>54</v>
      </c>
      <c r="O119" s="8" t="s">
        <v>197</v>
      </c>
      <c r="P119" s="3" t="s">
        <v>195</v>
      </c>
      <c r="Q119" s="2">
        <v>45483</v>
      </c>
      <c r="R119" s="2">
        <v>45483</v>
      </c>
    </row>
    <row r="120" spans="1:18" x14ac:dyDescent="0.25">
      <c r="A120" s="12">
        <v>2024</v>
      </c>
      <c r="B120" s="2">
        <v>45444</v>
      </c>
      <c r="C120" s="2">
        <v>45473</v>
      </c>
      <c r="D120" s="3">
        <v>3000</v>
      </c>
      <c r="E120" s="3">
        <v>3800</v>
      </c>
      <c r="F120" s="3">
        <v>3841</v>
      </c>
      <c r="G120" s="3" t="s">
        <v>163</v>
      </c>
      <c r="H120" s="4">
        <v>47680</v>
      </c>
      <c r="I120" s="3">
        <v>0</v>
      </c>
      <c r="J120" s="4">
        <v>0</v>
      </c>
      <c r="K120" s="4">
        <v>0</v>
      </c>
      <c r="L120" s="4">
        <v>0</v>
      </c>
      <c r="M120" s="4">
        <v>0</v>
      </c>
      <c r="N120" s="13" t="s">
        <v>54</v>
      </c>
      <c r="O120" s="8" t="s">
        <v>197</v>
      </c>
      <c r="P120" s="3" t="s">
        <v>195</v>
      </c>
      <c r="Q120" s="2">
        <v>45483</v>
      </c>
      <c r="R120" s="2">
        <v>45483</v>
      </c>
    </row>
    <row r="121" spans="1:18" x14ac:dyDescent="0.25">
      <c r="A121" s="12">
        <v>2024</v>
      </c>
      <c r="B121" s="2">
        <v>45444</v>
      </c>
      <c r="C121" s="2">
        <v>45473</v>
      </c>
      <c r="D121" s="3">
        <v>3000</v>
      </c>
      <c r="E121" s="3">
        <v>3900</v>
      </c>
      <c r="F121" s="3">
        <v>3900</v>
      </c>
      <c r="G121" s="3" t="s">
        <v>164</v>
      </c>
      <c r="H121" s="5">
        <f>H123+H126+H124+H125</f>
        <v>973107</v>
      </c>
      <c r="I121" s="6">
        <f>I122+I123+I126+I124+I125</f>
        <v>0</v>
      </c>
      <c r="J121" s="5">
        <f t="shared" ref="J121:M121" si="26">J122+J123+J126+J124+J125</f>
        <v>381450</v>
      </c>
      <c r="K121" s="5">
        <f t="shared" si="26"/>
        <v>381450</v>
      </c>
      <c r="L121" s="5">
        <f t="shared" si="26"/>
        <v>310732</v>
      </c>
      <c r="M121" s="5">
        <f t="shared" si="26"/>
        <v>310732</v>
      </c>
      <c r="N121" s="13" t="s">
        <v>54</v>
      </c>
      <c r="O121" s="8" t="s">
        <v>197</v>
      </c>
      <c r="P121" s="3" t="s">
        <v>195</v>
      </c>
      <c r="Q121" s="2">
        <v>45483</v>
      </c>
      <c r="R121" s="2">
        <v>45483</v>
      </c>
    </row>
    <row r="122" spans="1:18" x14ac:dyDescent="0.25">
      <c r="A122" s="12">
        <v>2024</v>
      </c>
      <c r="B122" s="2">
        <v>45444</v>
      </c>
      <c r="C122" s="2">
        <v>45473</v>
      </c>
      <c r="D122" s="3">
        <v>3000</v>
      </c>
      <c r="E122" s="3">
        <v>3900</v>
      </c>
      <c r="F122" s="3">
        <v>3921</v>
      </c>
      <c r="G122" s="3" t="s">
        <v>165</v>
      </c>
      <c r="H122" s="4">
        <v>0</v>
      </c>
      <c r="I122" s="3">
        <v>0</v>
      </c>
      <c r="J122" s="4">
        <v>0</v>
      </c>
      <c r="K122" s="4">
        <v>0</v>
      </c>
      <c r="L122" s="4">
        <v>0</v>
      </c>
      <c r="M122" s="4">
        <v>0</v>
      </c>
      <c r="N122" s="13" t="s">
        <v>54</v>
      </c>
      <c r="O122" s="8" t="s">
        <v>197</v>
      </c>
      <c r="P122" s="3" t="s">
        <v>195</v>
      </c>
      <c r="Q122" s="2">
        <v>45483</v>
      </c>
      <c r="R122" s="2">
        <v>45483</v>
      </c>
    </row>
    <row r="123" spans="1:18" x14ac:dyDescent="0.25">
      <c r="A123" s="12">
        <v>2024</v>
      </c>
      <c r="B123" s="2">
        <v>45444</v>
      </c>
      <c r="C123" s="2">
        <v>45473</v>
      </c>
      <c r="D123" s="3">
        <v>3000</v>
      </c>
      <c r="E123" s="3">
        <v>3900</v>
      </c>
      <c r="F123" s="3">
        <v>3925</v>
      </c>
      <c r="G123" s="3" t="s">
        <v>166</v>
      </c>
      <c r="H123" s="4">
        <v>10000</v>
      </c>
      <c r="I123" s="3">
        <v>0</v>
      </c>
      <c r="J123" s="4">
        <v>9408</v>
      </c>
      <c r="K123" s="4">
        <v>9408</v>
      </c>
      <c r="L123" s="4">
        <v>9408</v>
      </c>
      <c r="M123" s="4">
        <v>9408</v>
      </c>
      <c r="N123" s="13" t="s">
        <v>54</v>
      </c>
      <c r="O123" s="8" t="s">
        <v>197</v>
      </c>
      <c r="P123" s="3" t="s">
        <v>195</v>
      </c>
      <c r="Q123" s="2">
        <v>45483</v>
      </c>
      <c r="R123" s="2">
        <v>45483</v>
      </c>
    </row>
    <row r="124" spans="1:18" x14ac:dyDescent="0.25">
      <c r="A124" s="12">
        <v>2024</v>
      </c>
      <c r="B124" s="2">
        <v>45444</v>
      </c>
      <c r="C124" s="2">
        <v>45473</v>
      </c>
      <c r="D124" s="3">
        <v>3000</v>
      </c>
      <c r="E124" s="3">
        <v>3900</v>
      </c>
      <c r="F124" s="3">
        <v>3951</v>
      </c>
      <c r="G124" s="3" t="s">
        <v>167</v>
      </c>
      <c r="H124" s="4">
        <v>0</v>
      </c>
      <c r="I124" s="3">
        <v>0</v>
      </c>
      <c r="J124" s="4">
        <v>0</v>
      </c>
      <c r="K124" s="4">
        <v>0</v>
      </c>
      <c r="L124" s="4">
        <v>0</v>
      </c>
      <c r="M124" s="4">
        <v>0</v>
      </c>
      <c r="N124" s="13" t="s">
        <v>54</v>
      </c>
      <c r="O124" s="8" t="s">
        <v>197</v>
      </c>
      <c r="P124" s="3" t="s">
        <v>195</v>
      </c>
      <c r="Q124" s="2">
        <v>45483</v>
      </c>
      <c r="R124" s="2">
        <v>45483</v>
      </c>
    </row>
    <row r="125" spans="1:18" x14ac:dyDescent="0.25">
      <c r="A125" s="12">
        <v>2024</v>
      </c>
      <c r="B125" s="2">
        <v>45444</v>
      </c>
      <c r="C125" s="2">
        <v>45473</v>
      </c>
      <c r="D125" s="3">
        <v>3000</v>
      </c>
      <c r="E125" s="3">
        <v>3900</v>
      </c>
      <c r="F125" s="3">
        <v>3961</v>
      </c>
      <c r="G125" s="3" t="s">
        <v>168</v>
      </c>
      <c r="H125" s="4">
        <v>0</v>
      </c>
      <c r="I125" s="3">
        <v>0</v>
      </c>
      <c r="J125" s="4">
        <v>0</v>
      </c>
      <c r="K125" s="4">
        <v>0</v>
      </c>
      <c r="L125" s="4">
        <v>0</v>
      </c>
      <c r="M125" s="4">
        <v>0</v>
      </c>
      <c r="N125" s="13" t="s">
        <v>54</v>
      </c>
      <c r="O125" s="8" t="s">
        <v>197</v>
      </c>
      <c r="P125" s="3" t="s">
        <v>195</v>
      </c>
      <c r="Q125" s="2">
        <v>45483</v>
      </c>
      <c r="R125" s="2">
        <v>45483</v>
      </c>
    </row>
    <row r="126" spans="1:18" x14ac:dyDescent="0.25">
      <c r="A126" s="12">
        <v>2024</v>
      </c>
      <c r="B126" s="2">
        <v>45444</v>
      </c>
      <c r="C126" s="2">
        <v>45473</v>
      </c>
      <c r="D126" s="3">
        <v>3000</v>
      </c>
      <c r="E126" s="3">
        <v>3900</v>
      </c>
      <c r="F126" s="3">
        <v>3981</v>
      </c>
      <c r="G126" s="3" t="s">
        <v>169</v>
      </c>
      <c r="H126" s="4">
        <v>963107</v>
      </c>
      <c r="I126" s="3">
        <v>0</v>
      </c>
      <c r="J126" s="4">
        <v>372042</v>
      </c>
      <c r="K126" s="4">
        <v>372042</v>
      </c>
      <c r="L126" s="4">
        <v>301324</v>
      </c>
      <c r="M126" s="4">
        <v>301324</v>
      </c>
      <c r="N126" s="13" t="s">
        <v>54</v>
      </c>
      <c r="O126" s="8" t="s">
        <v>197</v>
      </c>
      <c r="P126" s="3" t="s">
        <v>195</v>
      </c>
      <c r="Q126" s="2">
        <v>45483</v>
      </c>
      <c r="R126" s="2">
        <v>45483</v>
      </c>
    </row>
    <row r="127" spans="1:18" x14ac:dyDescent="0.25">
      <c r="A127" s="12">
        <v>2024</v>
      </c>
      <c r="B127" s="2">
        <v>45444</v>
      </c>
      <c r="C127" s="2">
        <v>45473</v>
      </c>
      <c r="D127" s="3">
        <v>3000</v>
      </c>
      <c r="E127" s="3">
        <v>3900</v>
      </c>
      <c r="F127" s="3">
        <v>3991</v>
      </c>
      <c r="G127" s="3" t="s">
        <v>164</v>
      </c>
      <c r="H127" s="4">
        <v>0</v>
      </c>
      <c r="I127" s="3">
        <v>0</v>
      </c>
      <c r="J127" s="4">
        <v>0</v>
      </c>
      <c r="K127" s="4">
        <v>0</v>
      </c>
      <c r="L127" s="4">
        <v>0</v>
      </c>
      <c r="M127" s="4">
        <v>0</v>
      </c>
      <c r="N127" s="13" t="s">
        <v>54</v>
      </c>
      <c r="O127" s="8" t="s">
        <v>197</v>
      </c>
      <c r="P127" s="3" t="s">
        <v>195</v>
      </c>
      <c r="Q127" s="2">
        <v>45483</v>
      </c>
      <c r="R127" s="2">
        <v>45483</v>
      </c>
    </row>
    <row r="128" spans="1:18" x14ac:dyDescent="0.25">
      <c r="A128" s="12">
        <v>2024</v>
      </c>
      <c r="B128" s="2">
        <v>45444</v>
      </c>
      <c r="C128" s="2">
        <v>45473</v>
      </c>
      <c r="D128" s="3">
        <v>5000</v>
      </c>
      <c r="E128" s="3">
        <v>5000</v>
      </c>
      <c r="F128" s="3">
        <v>5000</v>
      </c>
      <c r="G128" s="3" t="s">
        <v>170</v>
      </c>
      <c r="H128" s="5">
        <f>H129+H134+H136+H139+H142+H146</f>
        <v>0</v>
      </c>
      <c r="I128" s="6">
        <f t="shared" ref="I128:M128" si="27">I129+I134+I136+I139+I142+I146</f>
        <v>15000</v>
      </c>
      <c r="J128" s="5">
        <f t="shared" si="27"/>
        <v>15000</v>
      </c>
      <c r="K128" s="5">
        <f t="shared" si="27"/>
        <v>15000</v>
      </c>
      <c r="L128" s="5">
        <f t="shared" si="27"/>
        <v>15000</v>
      </c>
      <c r="M128" s="5">
        <f t="shared" si="27"/>
        <v>15000</v>
      </c>
      <c r="N128" s="13" t="s">
        <v>54</v>
      </c>
      <c r="O128" s="8" t="s">
        <v>197</v>
      </c>
      <c r="P128" s="3" t="s">
        <v>195</v>
      </c>
      <c r="Q128" s="2">
        <v>45483</v>
      </c>
      <c r="R128" s="2">
        <v>45483</v>
      </c>
    </row>
    <row r="129" spans="1:18" x14ac:dyDescent="0.25">
      <c r="A129" s="12">
        <v>2024</v>
      </c>
      <c r="B129" s="2">
        <v>45444</v>
      </c>
      <c r="C129" s="2">
        <v>45473</v>
      </c>
      <c r="D129" s="3">
        <v>5000</v>
      </c>
      <c r="E129" s="3">
        <v>5100</v>
      </c>
      <c r="F129" s="3">
        <v>5100</v>
      </c>
      <c r="G129" s="3" t="s">
        <v>171</v>
      </c>
      <c r="H129" s="5">
        <f t="shared" ref="H129:M129" si="28">SUM(H130:H133)</f>
        <v>0</v>
      </c>
      <c r="I129" s="6">
        <f t="shared" si="28"/>
        <v>0</v>
      </c>
      <c r="J129" s="5">
        <f t="shared" si="28"/>
        <v>0</v>
      </c>
      <c r="K129" s="5">
        <f t="shared" si="28"/>
        <v>0</v>
      </c>
      <c r="L129" s="5">
        <f t="shared" si="28"/>
        <v>0</v>
      </c>
      <c r="M129" s="5">
        <f t="shared" si="28"/>
        <v>0</v>
      </c>
      <c r="N129" s="13" t="s">
        <v>54</v>
      </c>
      <c r="O129" s="8" t="s">
        <v>197</v>
      </c>
      <c r="P129" s="3" t="s">
        <v>195</v>
      </c>
      <c r="Q129" s="2">
        <v>45483</v>
      </c>
      <c r="R129" s="2">
        <v>45483</v>
      </c>
    </row>
    <row r="130" spans="1:18" x14ac:dyDescent="0.25">
      <c r="A130" s="12">
        <v>2024</v>
      </c>
      <c r="B130" s="2">
        <v>45444</v>
      </c>
      <c r="C130" s="2">
        <v>45473</v>
      </c>
      <c r="D130" s="3">
        <v>5000</v>
      </c>
      <c r="E130" s="3">
        <v>5100</v>
      </c>
      <c r="F130" s="3">
        <v>5111</v>
      </c>
      <c r="G130" s="3" t="s">
        <v>172</v>
      </c>
      <c r="H130" s="4">
        <v>0</v>
      </c>
      <c r="I130" s="3">
        <v>0</v>
      </c>
      <c r="J130" s="4">
        <v>0</v>
      </c>
      <c r="K130" s="4">
        <v>0</v>
      </c>
      <c r="L130" s="4">
        <v>0</v>
      </c>
      <c r="M130" s="4">
        <v>0</v>
      </c>
      <c r="N130" s="13" t="s">
        <v>54</v>
      </c>
      <c r="O130" s="8" t="s">
        <v>197</v>
      </c>
      <c r="P130" s="3" t="s">
        <v>195</v>
      </c>
      <c r="Q130" s="2">
        <v>45483</v>
      </c>
      <c r="R130" s="2">
        <v>45483</v>
      </c>
    </row>
    <row r="131" spans="1:18" x14ac:dyDescent="0.25">
      <c r="A131" s="12">
        <v>2024</v>
      </c>
      <c r="B131" s="2">
        <v>45444</v>
      </c>
      <c r="C131" s="2">
        <v>45473</v>
      </c>
      <c r="D131" s="3">
        <v>5000</v>
      </c>
      <c r="E131" s="3">
        <v>5100</v>
      </c>
      <c r="F131" s="3">
        <v>5121</v>
      </c>
      <c r="G131" s="3" t="s">
        <v>173</v>
      </c>
      <c r="H131" s="4">
        <v>0</v>
      </c>
      <c r="I131" s="3">
        <v>0</v>
      </c>
      <c r="J131" s="4">
        <v>0</v>
      </c>
      <c r="K131" s="4">
        <v>0</v>
      </c>
      <c r="L131" s="4">
        <v>0</v>
      </c>
      <c r="M131" s="4">
        <v>0</v>
      </c>
      <c r="N131" s="13" t="s">
        <v>54</v>
      </c>
      <c r="O131" s="8" t="s">
        <v>197</v>
      </c>
      <c r="P131" s="3" t="s">
        <v>195</v>
      </c>
      <c r="Q131" s="2">
        <v>45483</v>
      </c>
      <c r="R131" s="2">
        <v>45483</v>
      </c>
    </row>
    <row r="132" spans="1:18" x14ac:dyDescent="0.25">
      <c r="A132" s="12">
        <v>2024</v>
      </c>
      <c r="B132" s="2">
        <v>45444</v>
      </c>
      <c r="C132" s="2">
        <v>45473</v>
      </c>
      <c r="D132" s="3">
        <v>5000</v>
      </c>
      <c r="E132" s="3">
        <v>5100</v>
      </c>
      <c r="F132" s="3">
        <v>5151</v>
      </c>
      <c r="G132" s="3" t="s">
        <v>174</v>
      </c>
      <c r="H132" s="4">
        <v>0</v>
      </c>
      <c r="I132" s="3">
        <v>0</v>
      </c>
      <c r="J132" s="4">
        <v>0</v>
      </c>
      <c r="K132" s="4">
        <v>0</v>
      </c>
      <c r="L132" s="4">
        <v>0</v>
      </c>
      <c r="M132" s="4">
        <v>0</v>
      </c>
      <c r="N132" s="13" t="s">
        <v>54</v>
      </c>
      <c r="O132" s="8" t="s">
        <v>197</v>
      </c>
      <c r="P132" s="3" t="s">
        <v>195</v>
      </c>
      <c r="Q132" s="2">
        <v>45483</v>
      </c>
      <c r="R132" s="2">
        <v>45483</v>
      </c>
    </row>
    <row r="133" spans="1:18" x14ac:dyDescent="0.25">
      <c r="A133" s="12">
        <v>2024</v>
      </c>
      <c r="B133" s="2">
        <v>45444</v>
      </c>
      <c r="C133" s="2">
        <v>45473</v>
      </c>
      <c r="D133" s="3">
        <v>5000</v>
      </c>
      <c r="E133" s="3">
        <v>5100</v>
      </c>
      <c r="F133" s="3">
        <v>5191</v>
      </c>
      <c r="G133" s="3" t="s">
        <v>175</v>
      </c>
      <c r="H133" s="4">
        <v>0</v>
      </c>
      <c r="I133" s="3">
        <v>0</v>
      </c>
      <c r="J133" s="4">
        <v>0</v>
      </c>
      <c r="K133" s="4">
        <v>0</v>
      </c>
      <c r="L133" s="4">
        <v>0</v>
      </c>
      <c r="M133" s="4">
        <v>0</v>
      </c>
      <c r="N133" s="13" t="s">
        <v>54</v>
      </c>
      <c r="O133" s="8" t="s">
        <v>197</v>
      </c>
      <c r="P133" s="3" t="s">
        <v>195</v>
      </c>
      <c r="Q133" s="2">
        <v>45483</v>
      </c>
      <c r="R133" s="2">
        <v>45483</v>
      </c>
    </row>
    <row r="134" spans="1:18" x14ac:dyDescent="0.25">
      <c r="A134" s="12">
        <v>2024</v>
      </c>
      <c r="B134" s="2">
        <v>45444</v>
      </c>
      <c r="C134" s="2">
        <v>45473</v>
      </c>
      <c r="D134" s="3">
        <v>5000</v>
      </c>
      <c r="E134" s="3">
        <v>5200</v>
      </c>
      <c r="F134" s="3">
        <v>5200</v>
      </c>
      <c r="G134" s="3" t="s">
        <v>176</v>
      </c>
      <c r="H134" s="5">
        <f t="shared" ref="H134:M134" si="29">SUM(H135)</f>
        <v>0</v>
      </c>
      <c r="I134" s="6">
        <f t="shared" si="29"/>
        <v>0</v>
      </c>
      <c r="J134" s="5">
        <f t="shared" si="29"/>
        <v>0</v>
      </c>
      <c r="K134" s="5">
        <f t="shared" si="29"/>
        <v>0</v>
      </c>
      <c r="L134" s="5">
        <f t="shared" si="29"/>
        <v>0</v>
      </c>
      <c r="M134" s="5">
        <f t="shared" si="29"/>
        <v>0</v>
      </c>
      <c r="N134" s="13" t="s">
        <v>54</v>
      </c>
      <c r="O134" s="8" t="s">
        <v>197</v>
      </c>
      <c r="P134" s="3" t="s">
        <v>195</v>
      </c>
      <c r="Q134" s="2">
        <v>45483</v>
      </c>
      <c r="R134" s="2">
        <v>45483</v>
      </c>
    </row>
    <row r="135" spans="1:18" x14ac:dyDescent="0.25">
      <c r="A135" s="12">
        <v>2024</v>
      </c>
      <c r="B135" s="2">
        <v>45444</v>
      </c>
      <c r="C135" s="2">
        <v>45473</v>
      </c>
      <c r="D135" s="3">
        <v>5000</v>
      </c>
      <c r="E135" s="3">
        <v>5200</v>
      </c>
      <c r="F135" s="3">
        <v>5211</v>
      </c>
      <c r="G135" s="3" t="s">
        <v>177</v>
      </c>
      <c r="H135" s="4">
        <v>0</v>
      </c>
      <c r="I135" s="3">
        <v>0</v>
      </c>
      <c r="J135" s="14">
        <v>0</v>
      </c>
      <c r="K135" s="4">
        <v>0</v>
      </c>
      <c r="L135" s="4">
        <v>0</v>
      </c>
      <c r="M135" s="4">
        <v>0</v>
      </c>
      <c r="N135" s="13" t="s">
        <v>54</v>
      </c>
      <c r="O135" s="8" t="s">
        <v>197</v>
      </c>
      <c r="P135" s="3" t="s">
        <v>195</v>
      </c>
      <c r="Q135" s="2">
        <v>45483</v>
      </c>
      <c r="R135" s="2">
        <v>45483</v>
      </c>
    </row>
    <row r="136" spans="1:18" x14ac:dyDescent="0.25">
      <c r="A136" s="12">
        <v>2024</v>
      </c>
      <c r="B136" s="2">
        <v>45444</v>
      </c>
      <c r="C136" s="2">
        <v>45473</v>
      </c>
      <c r="D136" s="3">
        <v>5000</v>
      </c>
      <c r="E136" s="3">
        <v>5300</v>
      </c>
      <c r="F136" s="3">
        <v>5300</v>
      </c>
      <c r="G136" s="3" t="s">
        <v>178</v>
      </c>
      <c r="H136" s="5">
        <f>SUM(H137:H138)</f>
        <v>0</v>
      </c>
      <c r="I136" s="5">
        <f t="shared" ref="I136:M136" si="30">SUM(I137:I138)</f>
        <v>0</v>
      </c>
      <c r="J136" s="5">
        <f t="shared" si="30"/>
        <v>0</v>
      </c>
      <c r="K136" s="5">
        <f t="shared" si="30"/>
        <v>0</v>
      </c>
      <c r="L136" s="5">
        <f t="shared" si="30"/>
        <v>0</v>
      </c>
      <c r="M136" s="5">
        <f t="shared" si="30"/>
        <v>0</v>
      </c>
      <c r="N136" s="13" t="s">
        <v>54</v>
      </c>
      <c r="O136" s="8" t="s">
        <v>197</v>
      </c>
      <c r="P136" s="3" t="s">
        <v>195</v>
      </c>
      <c r="Q136" s="2">
        <v>45483</v>
      </c>
      <c r="R136" s="2">
        <v>45483</v>
      </c>
    </row>
    <row r="137" spans="1:18" s="9" customFormat="1" x14ac:dyDescent="0.25">
      <c r="A137" s="12">
        <v>2024</v>
      </c>
      <c r="B137" s="2">
        <v>45444</v>
      </c>
      <c r="C137" s="2">
        <v>45473</v>
      </c>
      <c r="D137" s="9">
        <v>5000</v>
      </c>
      <c r="E137" s="9">
        <v>5300</v>
      </c>
      <c r="F137" s="9">
        <v>5311</v>
      </c>
      <c r="G137" s="9" t="s">
        <v>196</v>
      </c>
      <c r="H137" s="4">
        <v>0</v>
      </c>
      <c r="I137" s="10">
        <v>0</v>
      </c>
      <c r="J137" s="15">
        <v>0</v>
      </c>
      <c r="K137" s="15">
        <v>0</v>
      </c>
      <c r="L137" s="15">
        <v>0</v>
      </c>
      <c r="M137" s="15">
        <v>0</v>
      </c>
      <c r="N137" s="13" t="s">
        <v>54</v>
      </c>
      <c r="O137" s="8" t="s">
        <v>197</v>
      </c>
      <c r="P137" s="11" t="s">
        <v>195</v>
      </c>
      <c r="Q137" s="2">
        <v>45483</v>
      </c>
      <c r="R137" s="2">
        <v>45483</v>
      </c>
    </row>
    <row r="138" spans="1:18" x14ac:dyDescent="0.25">
      <c r="A138" s="12">
        <v>2024</v>
      </c>
      <c r="B138" s="2">
        <v>45444</v>
      </c>
      <c r="C138" s="2">
        <v>45473</v>
      </c>
      <c r="D138" s="3">
        <v>5000</v>
      </c>
      <c r="E138" s="3">
        <v>5300</v>
      </c>
      <c r="F138" s="3">
        <v>5321</v>
      </c>
      <c r="G138" s="3" t="s">
        <v>179</v>
      </c>
      <c r="H138" s="4">
        <v>0</v>
      </c>
      <c r="I138" s="3">
        <v>0</v>
      </c>
      <c r="J138" s="4">
        <v>0</v>
      </c>
      <c r="K138" s="4">
        <v>0</v>
      </c>
      <c r="L138" s="4">
        <v>0</v>
      </c>
      <c r="M138" s="4">
        <v>0</v>
      </c>
      <c r="N138" s="13" t="s">
        <v>54</v>
      </c>
      <c r="O138" s="8" t="s">
        <v>197</v>
      </c>
      <c r="P138" s="3" t="s">
        <v>195</v>
      </c>
      <c r="Q138" s="2">
        <v>45483</v>
      </c>
      <c r="R138" s="2">
        <v>45483</v>
      </c>
    </row>
    <row r="139" spans="1:18" x14ac:dyDescent="0.25">
      <c r="A139" s="12">
        <v>2024</v>
      </c>
      <c r="B139" s="2">
        <v>45444</v>
      </c>
      <c r="C139" s="2">
        <v>45473</v>
      </c>
      <c r="D139" s="3">
        <v>5000</v>
      </c>
      <c r="E139" s="3">
        <v>5400</v>
      </c>
      <c r="F139" s="3">
        <v>5400</v>
      </c>
      <c r="G139" s="3" t="s">
        <v>180</v>
      </c>
      <c r="H139" s="5">
        <f>SUM(H140:H141)</f>
        <v>0</v>
      </c>
      <c r="I139" s="6">
        <f t="shared" ref="I139:M139" si="31">SUM(I140:I141)</f>
        <v>0</v>
      </c>
      <c r="J139" s="5">
        <f t="shared" si="31"/>
        <v>0</v>
      </c>
      <c r="K139" s="5">
        <f t="shared" si="31"/>
        <v>0</v>
      </c>
      <c r="L139" s="5">
        <f t="shared" si="31"/>
        <v>0</v>
      </c>
      <c r="M139" s="5">
        <f t="shared" si="31"/>
        <v>0</v>
      </c>
      <c r="N139" s="13" t="s">
        <v>54</v>
      </c>
      <c r="O139" s="8" t="s">
        <v>197</v>
      </c>
      <c r="P139" s="3" t="s">
        <v>195</v>
      </c>
      <c r="Q139" s="2">
        <v>45483</v>
      </c>
      <c r="R139" s="2">
        <v>45483</v>
      </c>
    </row>
    <row r="140" spans="1:18" x14ac:dyDescent="0.25">
      <c r="A140" s="12">
        <v>2024</v>
      </c>
      <c r="B140" s="2">
        <v>45444</v>
      </c>
      <c r="C140" s="2">
        <v>45473</v>
      </c>
      <c r="D140" s="3">
        <v>5000</v>
      </c>
      <c r="E140" s="3">
        <v>5400</v>
      </c>
      <c r="F140" s="3">
        <v>5411</v>
      </c>
      <c r="G140" s="3" t="s">
        <v>181</v>
      </c>
      <c r="H140" s="4">
        <v>0</v>
      </c>
      <c r="I140" s="3">
        <v>0</v>
      </c>
      <c r="J140" s="4">
        <v>0</v>
      </c>
      <c r="K140" s="4">
        <v>0</v>
      </c>
      <c r="L140" s="4">
        <v>0</v>
      </c>
      <c r="M140" s="4">
        <v>0</v>
      </c>
      <c r="N140" s="13" t="s">
        <v>54</v>
      </c>
      <c r="O140" s="8" t="s">
        <v>197</v>
      </c>
      <c r="P140" s="3" t="s">
        <v>195</v>
      </c>
      <c r="Q140" s="2">
        <v>45483</v>
      </c>
      <c r="R140" s="2">
        <v>45483</v>
      </c>
    </row>
    <row r="141" spans="1:18" x14ac:dyDescent="0.25">
      <c r="A141" s="12">
        <v>2024</v>
      </c>
      <c r="B141" s="2">
        <v>45444</v>
      </c>
      <c r="C141" s="2">
        <v>45473</v>
      </c>
      <c r="D141" s="3">
        <v>5000</v>
      </c>
      <c r="E141" s="3">
        <v>5400</v>
      </c>
      <c r="F141" s="3">
        <v>5491</v>
      </c>
      <c r="G141" s="3" t="s">
        <v>182</v>
      </c>
      <c r="H141" s="4">
        <v>0</v>
      </c>
      <c r="I141" s="3">
        <v>0</v>
      </c>
      <c r="J141" s="4">
        <v>0</v>
      </c>
      <c r="K141" s="4">
        <v>0</v>
      </c>
      <c r="L141" s="4">
        <v>0</v>
      </c>
      <c r="M141" s="4">
        <v>0</v>
      </c>
      <c r="N141" s="13" t="s">
        <v>54</v>
      </c>
      <c r="O141" s="8" t="s">
        <v>197</v>
      </c>
      <c r="P141" s="3" t="s">
        <v>195</v>
      </c>
      <c r="Q141" s="2">
        <v>45483</v>
      </c>
      <c r="R141" s="2">
        <v>45483</v>
      </c>
    </row>
    <row r="142" spans="1:18" x14ac:dyDescent="0.25">
      <c r="A142" s="12">
        <v>2024</v>
      </c>
      <c r="B142" s="2">
        <v>45444</v>
      </c>
      <c r="C142" s="2">
        <v>45473</v>
      </c>
      <c r="D142" s="3">
        <v>5000</v>
      </c>
      <c r="E142" s="3">
        <v>5600</v>
      </c>
      <c r="F142" s="3">
        <v>5600</v>
      </c>
      <c r="G142" s="3" t="s">
        <v>183</v>
      </c>
      <c r="H142" s="5">
        <f>SUM(H143:H144)</f>
        <v>0</v>
      </c>
      <c r="I142" s="6">
        <f>SUM(I143:I145)</f>
        <v>15000</v>
      </c>
      <c r="J142" s="5">
        <f t="shared" ref="J142:M142" si="32">SUM(J143:J145)</f>
        <v>15000</v>
      </c>
      <c r="K142" s="5">
        <f t="shared" si="32"/>
        <v>15000</v>
      </c>
      <c r="L142" s="5">
        <f t="shared" si="32"/>
        <v>15000</v>
      </c>
      <c r="M142" s="5">
        <f t="shared" si="32"/>
        <v>15000</v>
      </c>
      <c r="N142" s="13" t="s">
        <v>54</v>
      </c>
      <c r="O142" s="8" t="s">
        <v>197</v>
      </c>
      <c r="P142" s="3" t="s">
        <v>195</v>
      </c>
      <c r="Q142" s="2">
        <v>45483</v>
      </c>
      <c r="R142" s="2">
        <v>45483</v>
      </c>
    </row>
    <row r="143" spans="1:18" x14ac:dyDescent="0.25">
      <c r="A143" s="12">
        <v>2024</v>
      </c>
      <c r="B143" s="2">
        <v>45444</v>
      </c>
      <c r="C143" s="2">
        <v>45473</v>
      </c>
      <c r="D143" s="3">
        <v>5000</v>
      </c>
      <c r="E143" s="3">
        <v>5600</v>
      </c>
      <c r="F143" s="3">
        <v>5641</v>
      </c>
      <c r="G143" s="3" t="s">
        <v>184</v>
      </c>
      <c r="H143" s="4">
        <v>0</v>
      </c>
      <c r="I143" s="3">
        <v>15000</v>
      </c>
      <c r="J143" s="4">
        <v>15000</v>
      </c>
      <c r="K143" s="4">
        <v>15000</v>
      </c>
      <c r="L143" s="4">
        <v>15000</v>
      </c>
      <c r="M143" s="4">
        <v>15000</v>
      </c>
      <c r="N143" s="13" t="s">
        <v>54</v>
      </c>
      <c r="O143" s="8" t="s">
        <v>197</v>
      </c>
      <c r="P143" s="3" t="s">
        <v>195</v>
      </c>
      <c r="Q143" s="2">
        <v>45483</v>
      </c>
      <c r="R143" s="2">
        <v>45483</v>
      </c>
    </row>
    <row r="144" spans="1:18" x14ac:dyDescent="0.25">
      <c r="A144" s="12">
        <v>2024</v>
      </c>
      <c r="B144" s="2">
        <v>45444</v>
      </c>
      <c r="C144" s="2">
        <v>45473</v>
      </c>
      <c r="D144" s="3">
        <v>5000</v>
      </c>
      <c r="E144" s="3">
        <v>5600</v>
      </c>
      <c r="F144" s="3">
        <v>5651</v>
      </c>
      <c r="G144" s="3" t="s">
        <v>185</v>
      </c>
      <c r="H144" s="4">
        <v>0</v>
      </c>
      <c r="I144" s="3">
        <v>0</v>
      </c>
      <c r="J144" s="4">
        <v>0</v>
      </c>
      <c r="K144" s="4">
        <v>0</v>
      </c>
      <c r="L144" s="4">
        <v>0</v>
      </c>
      <c r="M144" s="4">
        <v>0</v>
      </c>
      <c r="N144" s="13" t="s">
        <v>54</v>
      </c>
      <c r="O144" s="8" t="s">
        <v>197</v>
      </c>
      <c r="P144" s="3" t="s">
        <v>195</v>
      </c>
      <c r="Q144" s="2">
        <v>45483</v>
      </c>
      <c r="R144" s="2">
        <v>45483</v>
      </c>
    </row>
    <row r="145" spans="1:18" x14ac:dyDescent="0.25">
      <c r="A145" s="12">
        <v>2024</v>
      </c>
      <c r="B145" s="2">
        <v>45444</v>
      </c>
      <c r="C145" s="2">
        <v>45473</v>
      </c>
      <c r="D145" s="3">
        <v>5000</v>
      </c>
      <c r="E145" s="3">
        <v>5600</v>
      </c>
      <c r="F145" s="3">
        <v>5661</v>
      </c>
      <c r="G145" s="3" t="s">
        <v>186</v>
      </c>
      <c r="H145" s="4">
        <v>0</v>
      </c>
      <c r="I145" s="3">
        <v>0</v>
      </c>
      <c r="J145" s="4">
        <v>0</v>
      </c>
      <c r="K145" s="4">
        <v>0</v>
      </c>
      <c r="L145" s="4">
        <v>0</v>
      </c>
      <c r="M145" s="4">
        <v>0</v>
      </c>
      <c r="N145" s="13" t="s">
        <v>54</v>
      </c>
      <c r="O145" s="8" t="s">
        <v>197</v>
      </c>
      <c r="P145" s="3" t="s">
        <v>195</v>
      </c>
      <c r="Q145" s="2">
        <v>45483</v>
      </c>
      <c r="R145" s="2">
        <v>45483</v>
      </c>
    </row>
    <row r="146" spans="1:18" x14ac:dyDescent="0.25">
      <c r="A146" s="12">
        <v>2024</v>
      </c>
      <c r="B146" s="2">
        <v>45444</v>
      </c>
      <c r="C146" s="2">
        <v>45473</v>
      </c>
      <c r="D146" s="3">
        <v>5000</v>
      </c>
      <c r="E146" s="3">
        <v>5900</v>
      </c>
      <c r="F146" s="3">
        <v>5900</v>
      </c>
      <c r="G146" s="3" t="s">
        <v>187</v>
      </c>
      <c r="H146" s="5">
        <f>H147</f>
        <v>0</v>
      </c>
      <c r="I146" s="6">
        <f t="shared" ref="I146:M146" si="33">I147</f>
        <v>0</v>
      </c>
      <c r="J146" s="5">
        <f t="shared" si="33"/>
        <v>0</v>
      </c>
      <c r="K146" s="5">
        <f t="shared" si="33"/>
        <v>0</v>
      </c>
      <c r="L146" s="5">
        <f t="shared" si="33"/>
        <v>0</v>
      </c>
      <c r="M146" s="5">
        <f t="shared" si="33"/>
        <v>0</v>
      </c>
      <c r="N146" s="13" t="s">
        <v>54</v>
      </c>
      <c r="O146" s="8" t="s">
        <v>197</v>
      </c>
      <c r="P146" s="3" t="s">
        <v>195</v>
      </c>
      <c r="Q146" s="2">
        <v>45483</v>
      </c>
      <c r="R146" s="2">
        <v>45483</v>
      </c>
    </row>
    <row r="147" spans="1:18" x14ac:dyDescent="0.25">
      <c r="A147" s="12">
        <v>2024</v>
      </c>
      <c r="B147" s="2">
        <v>45444</v>
      </c>
      <c r="C147" s="2">
        <v>45473</v>
      </c>
      <c r="D147" s="3">
        <v>5000</v>
      </c>
      <c r="E147" s="3">
        <v>5900</v>
      </c>
      <c r="F147" s="3">
        <v>5911</v>
      </c>
      <c r="G147" s="3" t="s">
        <v>188</v>
      </c>
      <c r="H147" s="4">
        <v>0</v>
      </c>
      <c r="I147" s="3">
        <v>0</v>
      </c>
      <c r="J147" s="4">
        <v>0</v>
      </c>
      <c r="K147" s="4">
        <v>0</v>
      </c>
      <c r="L147" s="4">
        <v>0</v>
      </c>
      <c r="M147" s="4">
        <v>0</v>
      </c>
      <c r="N147" s="13" t="s">
        <v>54</v>
      </c>
      <c r="O147" s="8" t="s">
        <v>197</v>
      </c>
      <c r="P147" s="3" t="s">
        <v>195</v>
      </c>
      <c r="Q147" s="2">
        <v>45483</v>
      </c>
      <c r="R147" s="2">
        <v>45483</v>
      </c>
    </row>
    <row r="148" spans="1:18" x14ac:dyDescent="0.25">
      <c r="A148" s="12">
        <v>2024</v>
      </c>
      <c r="B148" s="2">
        <v>45444</v>
      </c>
      <c r="C148" s="2">
        <v>45473</v>
      </c>
      <c r="D148" s="3">
        <v>6000</v>
      </c>
      <c r="E148" s="3">
        <v>6000</v>
      </c>
      <c r="F148" s="3">
        <v>6000</v>
      </c>
      <c r="G148" s="3" t="s">
        <v>189</v>
      </c>
      <c r="H148" s="5">
        <f t="shared" ref="H148:M148" si="34">SUM(H149:H150)</f>
        <v>0</v>
      </c>
      <c r="I148" s="6">
        <f t="shared" si="34"/>
        <v>0</v>
      </c>
      <c r="J148" s="5">
        <f t="shared" si="34"/>
        <v>0</v>
      </c>
      <c r="K148" s="5">
        <f t="shared" si="34"/>
        <v>0</v>
      </c>
      <c r="L148" s="5">
        <f t="shared" si="34"/>
        <v>0</v>
      </c>
      <c r="M148" s="5">
        <f t="shared" si="34"/>
        <v>0</v>
      </c>
      <c r="N148" s="13" t="s">
        <v>54</v>
      </c>
      <c r="O148" s="8" t="s">
        <v>197</v>
      </c>
      <c r="P148" s="3" t="s">
        <v>195</v>
      </c>
      <c r="Q148" s="2">
        <v>45483</v>
      </c>
      <c r="R148" s="2">
        <v>45483</v>
      </c>
    </row>
    <row r="149" spans="1:18" x14ac:dyDescent="0.25">
      <c r="A149" s="12">
        <v>2024</v>
      </c>
      <c r="B149" s="2">
        <v>45444</v>
      </c>
      <c r="C149" s="2">
        <v>45473</v>
      </c>
      <c r="D149" s="3">
        <v>6000</v>
      </c>
      <c r="E149" s="3">
        <v>6300</v>
      </c>
      <c r="F149" s="3">
        <v>6300</v>
      </c>
      <c r="G149" s="3" t="s">
        <v>190</v>
      </c>
      <c r="H149" s="5">
        <v>0</v>
      </c>
      <c r="I149" s="6">
        <v>0</v>
      </c>
      <c r="J149" s="5">
        <v>0</v>
      </c>
      <c r="K149" s="5">
        <v>0</v>
      </c>
      <c r="L149" s="5">
        <v>0</v>
      </c>
      <c r="M149" s="5">
        <v>0</v>
      </c>
      <c r="N149" s="13" t="s">
        <v>54</v>
      </c>
      <c r="O149" s="8" t="s">
        <v>197</v>
      </c>
      <c r="P149" s="3" t="s">
        <v>195</v>
      </c>
      <c r="Q149" s="2">
        <v>45483</v>
      </c>
      <c r="R149" s="2">
        <v>45483</v>
      </c>
    </row>
    <row r="150" spans="1:18" x14ac:dyDescent="0.25">
      <c r="A150" s="12">
        <v>2024</v>
      </c>
      <c r="B150" s="2">
        <v>45444</v>
      </c>
      <c r="C150" s="2">
        <v>45473</v>
      </c>
      <c r="D150" s="3">
        <v>6000</v>
      </c>
      <c r="E150" s="3">
        <v>6300</v>
      </c>
      <c r="F150" s="3">
        <v>6327</v>
      </c>
      <c r="G150" s="3" t="s">
        <v>191</v>
      </c>
      <c r="H150" s="4">
        <v>0</v>
      </c>
      <c r="I150" s="3">
        <v>0</v>
      </c>
      <c r="J150" s="4">
        <v>0</v>
      </c>
      <c r="K150" s="4">
        <v>0</v>
      </c>
      <c r="L150" s="4">
        <v>0</v>
      </c>
      <c r="M150" s="4">
        <v>0</v>
      </c>
      <c r="N150" s="13" t="s">
        <v>54</v>
      </c>
      <c r="O150" s="8" t="s">
        <v>197</v>
      </c>
      <c r="P150" s="3" t="s">
        <v>195</v>
      </c>
      <c r="Q150" s="2">
        <v>45483</v>
      </c>
      <c r="R150" s="2">
        <v>45483</v>
      </c>
    </row>
    <row r="151" spans="1:18" x14ac:dyDescent="0.25">
      <c r="A151" s="12">
        <v>2024</v>
      </c>
      <c r="B151" s="2">
        <v>45444</v>
      </c>
      <c r="C151" s="2">
        <v>45473</v>
      </c>
      <c r="D151" s="3">
        <v>9000</v>
      </c>
      <c r="E151" s="3">
        <v>9000</v>
      </c>
      <c r="F151" s="3">
        <v>9000</v>
      </c>
      <c r="G151" s="3" t="s">
        <v>192</v>
      </c>
      <c r="H151" s="5">
        <f t="shared" ref="H151:M151" si="35">SUM(H152:H153)</f>
        <v>0</v>
      </c>
      <c r="I151" s="6">
        <f t="shared" si="35"/>
        <v>0</v>
      </c>
      <c r="J151" s="5">
        <f t="shared" si="35"/>
        <v>0</v>
      </c>
      <c r="K151" s="5">
        <f t="shared" si="35"/>
        <v>0</v>
      </c>
      <c r="L151" s="5">
        <f t="shared" si="35"/>
        <v>0</v>
      </c>
      <c r="M151" s="5">
        <f t="shared" si="35"/>
        <v>0</v>
      </c>
      <c r="N151" s="13" t="s">
        <v>54</v>
      </c>
      <c r="O151" s="8" t="s">
        <v>197</v>
      </c>
      <c r="P151" s="3" t="s">
        <v>195</v>
      </c>
      <c r="Q151" s="2">
        <v>45483</v>
      </c>
      <c r="R151" s="2">
        <v>45483</v>
      </c>
    </row>
    <row r="152" spans="1:18" x14ac:dyDescent="0.25">
      <c r="A152" s="12">
        <v>2024</v>
      </c>
      <c r="B152" s="2">
        <v>45444</v>
      </c>
      <c r="C152" s="2">
        <v>45473</v>
      </c>
      <c r="D152" s="3">
        <v>9000</v>
      </c>
      <c r="E152" s="3">
        <v>9900</v>
      </c>
      <c r="F152" s="3">
        <v>9900</v>
      </c>
      <c r="G152" s="3" t="s">
        <v>193</v>
      </c>
      <c r="H152" s="5">
        <f t="shared" ref="H152:M152" si="36">H153</f>
        <v>0</v>
      </c>
      <c r="I152" s="6">
        <f t="shared" si="36"/>
        <v>0</v>
      </c>
      <c r="J152" s="5">
        <f t="shared" si="36"/>
        <v>0</v>
      </c>
      <c r="K152" s="5">
        <f t="shared" si="36"/>
        <v>0</v>
      </c>
      <c r="L152" s="5">
        <f t="shared" si="36"/>
        <v>0</v>
      </c>
      <c r="M152" s="5">
        <f t="shared" si="36"/>
        <v>0</v>
      </c>
      <c r="N152" s="13" t="s">
        <v>54</v>
      </c>
      <c r="O152" s="8" t="s">
        <v>197</v>
      </c>
      <c r="P152" s="3" t="s">
        <v>195</v>
      </c>
      <c r="Q152" s="2">
        <v>45483</v>
      </c>
      <c r="R152" s="2">
        <v>45483</v>
      </c>
    </row>
    <row r="153" spans="1:18" x14ac:dyDescent="0.25">
      <c r="A153" s="12">
        <v>2024</v>
      </c>
      <c r="B153" s="2">
        <v>45444</v>
      </c>
      <c r="C153" s="2">
        <v>45473</v>
      </c>
      <c r="D153" s="3">
        <v>9000</v>
      </c>
      <c r="E153" s="3">
        <v>9900</v>
      </c>
      <c r="F153" s="3">
        <v>9911</v>
      </c>
      <c r="G153" s="3" t="s">
        <v>194</v>
      </c>
      <c r="H153" s="4">
        <v>0</v>
      </c>
      <c r="I153" s="3">
        <v>0</v>
      </c>
      <c r="J153" s="4">
        <v>0</v>
      </c>
      <c r="K153" s="4">
        <v>0</v>
      </c>
      <c r="L153" s="4">
        <v>0</v>
      </c>
      <c r="M153" s="4">
        <v>0</v>
      </c>
      <c r="N153" s="13" t="s">
        <v>54</v>
      </c>
      <c r="O153" s="8" t="s">
        <v>197</v>
      </c>
      <c r="P153" s="3" t="s">
        <v>195</v>
      </c>
      <c r="Q153" s="2">
        <v>45483</v>
      </c>
      <c r="R153" s="2">
        <v>45483</v>
      </c>
    </row>
    <row r="154" spans="1:18" x14ac:dyDescent="0.25">
      <c r="D154" s="3"/>
      <c r="E154" s="3"/>
      <c r="F154" s="3"/>
      <c r="G154" s="3"/>
      <c r="I154" s="3"/>
      <c r="J154" s="4"/>
      <c r="K154" s="4"/>
      <c r="L154" s="4"/>
      <c r="M154" s="4"/>
      <c r="N154" s="3"/>
    </row>
    <row r="155" spans="1:18" x14ac:dyDescent="0.25">
      <c r="D155" s="3"/>
      <c r="E155" s="3"/>
      <c r="J155" s="4"/>
      <c r="K155" s="4"/>
      <c r="L155" s="4"/>
      <c r="M155" s="4"/>
      <c r="N155" s="3"/>
    </row>
    <row r="156" spans="1:18" x14ac:dyDescent="0.25">
      <c r="D156" s="3"/>
      <c r="E156" s="3"/>
      <c r="J156" s="4"/>
      <c r="K156" s="4"/>
      <c r="L156" s="4"/>
      <c r="M156" s="4"/>
      <c r="N156" s="3"/>
    </row>
    <row r="157" spans="1:18" x14ac:dyDescent="0.25">
      <c r="D157" s="3"/>
      <c r="E157" s="3"/>
      <c r="J157" s="4"/>
      <c r="K157" s="4"/>
      <c r="L157" s="4"/>
      <c r="M157" s="4"/>
      <c r="N157" s="3"/>
    </row>
    <row r="158" spans="1:18" x14ac:dyDescent="0.25">
      <c r="D158" s="3"/>
      <c r="E158" s="3"/>
      <c r="J158" s="4"/>
      <c r="K158" s="4"/>
      <c r="L158" s="4"/>
      <c r="M158" s="4"/>
      <c r="N158" s="3"/>
    </row>
    <row r="159" spans="1:18" x14ac:dyDescent="0.25">
      <c r="D159" s="3"/>
      <c r="E159" s="3"/>
      <c r="J159" s="4"/>
      <c r="K159" s="4"/>
      <c r="L159" s="4"/>
      <c r="M159" s="4"/>
      <c r="N159" s="3"/>
    </row>
    <row r="160" spans="1:18" x14ac:dyDescent="0.25">
      <c r="D160" s="3"/>
      <c r="E160" s="3"/>
      <c r="J160" s="4"/>
      <c r="K160" s="4"/>
      <c r="L160" s="4"/>
      <c r="M160" s="4"/>
    </row>
    <row r="161" spans="4:13" x14ac:dyDescent="0.25">
      <c r="D161" s="3"/>
      <c r="E161" s="3"/>
      <c r="J161" s="4"/>
      <c r="K161" s="4"/>
      <c r="L161" s="4"/>
      <c r="M161" s="4"/>
    </row>
    <row r="162" spans="4:13" x14ac:dyDescent="0.25">
      <c r="D162" s="3"/>
      <c r="E162" s="3"/>
      <c r="J162" s="4"/>
      <c r="K162" s="4"/>
      <c r="L162" s="4"/>
      <c r="M162" s="4"/>
    </row>
    <row r="163" spans="4:13" x14ac:dyDescent="0.25">
      <c r="D163" s="3"/>
      <c r="E163" s="3"/>
      <c r="J163" s="4"/>
      <c r="K163" s="4"/>
      <c r="L163" s="4"/>
      <c r="M163" s="4"/>
    </row>
    <row r="164" spans="4:13" x14ac:dyDescent="0.25">
      <c r="D164" s="3"/>
      <c r="E164" s="3"/>
      <c r="J164" s="4"/>
      <c r="K164" s="4"/>
      <c r="L164" s="4"/>
      <c r="M164" s="4"/>
    </row>
    <row r="165" spans="4:13" x14ac:dyDescent="0.25">
      <c r="D165" s="3"/>
      <c r="E165" s="3"/>
      <c r="J165" s="4"/>
      <c r="K165" s="4"/>
      <c r="L165" s="4"/>
      <c r="M165" s="4"/>
    </row>
    <row r="166" spans="4:13" x14ac:dyDescent="0.25">
      <c r="D166" s="3"/>
      <c r="E166" s="3"/>
      <c r="J166" s="4"/>
      <c r="K166" s="4"/>
      <c r="L166" s="4"/>
      <c r="M166" s="4"/>
    </row>
    <row r="167" spans="4:13" x14ac:dyDescent="0.25">
      <c r="D167" s="3"/>
      <c r="E167" s="3"/>
      <c r="J167" s="4"/>
      <c r="K167" s="4"/>
      <c r="L167" s="4"/>
      <c r="M167" s="4"/>
    </row>
    <row r="168" spans="4:13" x14ac:dyDescent="0.25">
      <c r="D168" s="3"/>
      <c r="E168" s="3"/>
      <c r="J168" s="4"/>
      <c r="K168" s="4"/>
      <c r="L168" s="4"/>
      <c r="M168" s="4"/>
    </row>
    <row r="169" spans="4:13" x14ac:dyDescent="0.25">
      <c r="D169" s="3"/>
      <c r="E169" s="3"/>
      <c r="J169" s="4"/>
      <c r="K169" s="4"/>
      <c r="L169" s="4"/>
      <c r="M169" s="4"/>
    </row>
    <row r="170" spans="4:13" x14ac:dyDescent="0.25">
      <c r="D170" s="3"/>
      <c r="E170" s="3"/>
      <c r="J170" s="4"/>
      <c r="K170" s="4"/>
      <c r="L170" s="4"/>
      <c r="M170" s="4"/>
    </row>
    <row r="171" spans="4:13" x14ac:dyDescent="0.25">
      <c r="D171" s="3"/>
      <c r="E171" s="3"/>
      <c r="J171" s="4"/>
      <c r="K171" s="4"/>
      <c r="L171" s="4"/>
      <c r="M171" s="4"/>
    </row>
    <row r="172" spans="4:13" x14ac:dyDescent="0.25">
      <c r="D172" s="3"/>
      <c r="E172" s="3"/>
      <c r="J172" s="4"/>
      <c r="K172" s="4"/>
      <c r="L172" s="4"/>
      <c r="M172" s="4"/>
    </row>
    <row r="173" spans="4:13" x14ac:dyDescent="0.25">
      <c r="D173" s="3"/>
      <c r="E173" s="3"/>
      <c r="J173" s="4"/>
      <c r="K173" s="4"/>
      <c r="L173" s="4"/>
      <c r="M173" s="4"/>
    </row>
    <row r="174" spans="4:13" x14ac:dyDescent="0.25">
      <c r="D174" s="3"/>
      <c r="E174" s="3"/>
      <c r="J174" s="4"/>
      <c r="K174" s="4"/>
      <c r="L174" s="4"/>
      <c r="M174" s="4"/>
    </row>
    <row r="175" spans="4:13" x14ac:dyDescent="0.25">
      <c r="D175" s="3"/>
      <c r="E175" s="3"/>
    </row>
    <row r="176" spans="4:13" x14ac:dyDescent="0.25">
      <c r="D176" s="3"/>
      <c r="E176" s="3"/>
    </row>
    <row r="177" spans="4:5" x14ac:dyDescent="0.25">
      <c r="D177" s="3"/>
      <c r="E177" s="3"/>
    </row>
    <row r="178" spans="4:5" x14ac:dyDescent="0.25">
      <c r="D178" s="3"/>
      <c r="E178" s="3"/>
    </row>
    <row r="179" spans="4:5" x14ac:dyDescent="0.25">
      <c r="D179" s="3"/>
      <c r="E179" s="3"/>
    </row>
    <row r="180" spans="4:5" x14ac:dyDescent="0.25">
      <c r="D180" s="3"/>
      <c r="E180" s="3"/>
    </row>
  </sheetData>
  <mergeCells count="7">
    <mergeCell ref="A6:S6"/>
    <mergeCell ref="A2:C2"/>
    <mergeCell ref="D2:F2"/>
    <mergeCell ref="G2:I2"/>
    <mergeCell ref="A3:C3"/>
    <mergeCell ref="D3:F3"/>
    <mergeCell ref="G3:I3"/>
  </mergeCells>
  <hyperlinks>
    <hyperlink ref="O8" r:id="rId1" xr:uid="{AEBA71DE-5FFD-44EF-8310-7C068235BC0F}"/>
    <hyperlink ref="O9:O153" r:id="rId2" display="http://www.cegaipslp.org.mx/HV2024.nsf/nombre_de_la_vista/D2FA9153C806738306258B51006CA419/$File/rptEstadoPresupuestoEgresos+Junio.xls" xr:uid="{544ADBE3-69DD-4D53-B513-7EB41A914EA4}"/>
  </hyperlinks>
  <pageMargins left="0.7" right="0.7" top="0.75" bottom="0.75" header="0.3" footer="0.3"/>
  <pageSetup orientation="portrait" verticalDpi="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cp:lastModifiedBy>
  <dcterms:created xsi:type="dcterms:W3CDTF">2021-03-11T21:23:59Z</dcterms:created>
  <dcterms:modified xsi:type="dcterms:W3CDTF">2024-07-05T19:48:23Z</dcterms:modified>
</cp:coreProperties>
</file>