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ENERO\D.A.F\Ene241a\"/>
    </mc:Choice>
  </mc:AlternateContent>
  <xr:revisionPtr revIDLastSave="0" documentId="13_ncr:1_{6C0FABEE-BC89-401D-8A16-876A3DC3C16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7" i="7" l="1"/>
  <c r="D13" i="7"/>
  <c r="D12" i="7"/>
  <c r="D10" i="7"/>
  <c r="D9" i="7"/>
  <c r="D8" i="7"/>
  <c r="C13" i="7"/>
  <c r="C12" i="7"/>
  <c r="C10" i="7"/>
  <c r="C9" i="7"/>
  <c r="C8" i="7"/>
  <c r="C7" i="7"/>
  <c r="P17" i="1"/>
  <c r="N17" i="1"/>
  <c r="P16" i="1"/>
  <c r="N16" i="1"/>
  <c r="N13" i="1"/>
  <c r="P14" i="1"/>
  <c r="N14" i="1"/>
  <c r="P13" i="1"/>
  <c r="P12" i="1"/>
  <c r="N12" i="1"/>
  <c r="P11" i="1"/>
  <c r="N11" i="1"/>
</calcChain>
</file>

<file path=xl/sharedStrings.xml><?xml version="1.0" encoding="utf-8"?>
<sst xmlns="http://schemas.openxmlformats.org/spreadsheetml/2006/main" count="815" uniqueCount="269">
  <si>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</si>
  <si>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</si>
  <si>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</si>
  <si>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</si>
  <si>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</si>
  <si>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</si>
  <si>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</si>
  <si>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</si>
  <si>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</si>
  <si>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</si>
  <si>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</si>
  <si>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</si>
  <si>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</si>
  <si>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</si>
  <si>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</si>
  <si>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</si>
  <si>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</si>
  <si>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</si>
  <si>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</si>
  <si>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</si>
  <si>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</si>
  <si>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</si>
  <si>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</si>
  <si>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</si>
  <si>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</si>
  <si>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</si>
  <si>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</si>
  <si>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</si>
  <si>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</si>
  <si>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</si>
  <si>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</si>
  <si>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</si>
  <si>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</si>
  <si>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</si>
  <si>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</si>
  <si>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</si>
  <si>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</si>
  <si>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</si>
  <si>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</si>
  <si>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</si>
  <si>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</si>
  <si>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</si>
  <si>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</si>
  <si>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</si>
  <si>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</si>
  <si>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</si>
  <si>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</si>
  <si>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</si>
  <si>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</si>
  <si>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</si>
  <si>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</si>
  <si>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</si>
  <si>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</si>
  <si>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</si>
  <si>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</si>
  <si>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</si>
  <si>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</si>
  <si>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</si>
  <si>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</si>
  <si>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</si>
  <si>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</si>
  <si>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</si>
  <si>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</si>
  <si>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</si>
  <si>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</si>
  <si>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</si>
  <si>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</si>
  <si>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</si>
  <si>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</si>
  <si>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</si>
  <si>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</si>
  <si>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</si>
  <si>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</si>
  <si>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</si>
  <si>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</si>
  <si>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</si>
  <si>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</si>
  <si>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</si>
  <si>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</si>
  <si>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</si>
  <si>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</si>
  <si>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</si>
  <si>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</si>
  <si>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</si>
  <si>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</si>
  <si>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</si>
  <si>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</si>
  <si>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</si>
  <si>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</si>
  <si>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</si>
  <si>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</si>
  <si>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</si>
  <si>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</si>
  <si>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</si>
  <si>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</si>
  <si>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</si>
  <si>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</si>
  <si>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</si>
  <si>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</si>
  <si>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</si>
  <si>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</si>
  <si>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</si>
  <si>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</si>
  <si>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</si>
  <si>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</si>
  <si>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</si>
  <si>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</si>
  <si>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</si>
  <si>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</si>
  <si>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</si>
  <si>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</si>
  <si>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</si>
  <si>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</si>
  <si>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</si>
  <si>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</si>
  <si>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</si>
  <si>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</si>
  <si>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</si>
  <si>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</si>
  <si>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</si>
  <si>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</si>
  <si>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</si>
  <si>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</si>
  <si>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</si>
  <si>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</si>
  <si>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</si>
  <si>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</si>
  <si>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</si>
  <si>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</si>
  <si>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</si>
  <si>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</si>
  <si>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</si>
  <si>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</si>
  <si>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</si>
  <si>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</si>
  <si>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</si>
  <si>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</si>
  <si>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</si>
  <si>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</si>
  <si>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</si>
  <si>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</si>
  <si>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</si>
  <si>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</si>
  <si>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</si>
  <si>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</si>
  <si>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</si>
  <si>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</si>
  <si>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</si>
  <si>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</si>
  <si>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</si>
  <si>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</si>
  <si>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</si>
  <si>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</si>
  <si>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</si>
  <si>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</si>
  <si>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</si>
  <si>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</si>
  <si>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</si>
  <si>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</si>
  <si>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</si>
  <si>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</si>
  <si>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</si>
  <si>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</si>
  <si>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</si>
  <si>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</si>
  <si>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</si>
  <si>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</si>
  <si>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</si>
  <si>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</si>
  <si>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</si>
  <si>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</si>
  <si>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</si>
  <si>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</si>
  <si>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</si>
  <si>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</si>
  <si>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</si>
  <si>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</si>
  <si>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</si>
  <si>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</si>
  <si>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</si>
  <si>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</si>
  <si>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</si>
  <si>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</si>
  <si>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</si>
  <si>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</si>
  <si>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</si>
  <si>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</si>
  <si>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</si>
  <si>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</si>
  <si>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</si>
  <si>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</si>
  <si>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</si>
  <si>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</si>
  <si>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</si>
  <si>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</si>
  <si>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</si>
  <si>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</si>
  <si>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</si>
  <si>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</si>
  <si>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</si>
  <si>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</si>
  <si>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</si>
  <si>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</si>
  <si>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</si>
  <si>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</si>
  <si>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</si>
  <si>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</si>
  <si>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</si>
  <si>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</si>
  <si>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</si>
  <si>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</si>
  <si>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</si>
  <si>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</si>
  <si>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</si>
  <si>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</si>
  <si>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</si>
  <si>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</si>
  <si>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</si>
  <si>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</si>
  <si>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DIRECTOR MÉDICO</t>
  </si>
  <si>
    <t>DIRECTORA DE ÁREA</t>
  </si>
  <si>
    <t xml:space="preserve">AUXILIAR ADMINISTRATIVO </t>
  </si>
  <si>
    <t>CONTADOR</t>
  </si>
  <si>
    <t>SECRETARIA DE DIRECCION GENERAL</t>
  </si>
  <si>
    <t>JURIDICO</t>
  </si>
  <si>
    <t>DIFUSIÓN DE LA CULTURA DE DONACIÓN DE ORGANOS</t>
  </si>
  <si>
    <t>RESPONSABLE DE LA UNIDAD DE TRANSPARENCIA</t>
  </si>
  <si>
    <t>DIRECCION GENERAL</t>
  </si>
  <si>
    <t>GAMEZ</t>
  </si>
  <si>
    <t>GOMEZ</t>
  </si>
  <si>
    <t>DIRECCION MEDICA</t>
  </si>
  <si>
    <t xml:space="preserve">DIRECTOR DE ADMINISTRACION Y FINANZAS </t>
  </si>
  <si>
    <t xml:space="preserve">DIRECCIÓN DE ADMINISTRACION Y FINANZAS </t>
  </si>
  <si>
    <t>MARIA JOSE</t>
  </si>
  <si>
    <t>CANCINO</t>
  </si>
  <si>
    <t>GONZALEZ</t>
  </si>
  <si>
    <t>AUXILIAR ADMINISTRATIVO</t>
  </si>
  <si>
    <t xml:space="preserve">HECTOR RAFAEL </t>
  </si>
  <si>
    <t>HERNANDEZ</t>
  </si>
  <si>
    <t>ISAIS</t>
  </si>
  <si>
    <t>CONTABILIDAD</t>
  </si>
  <si>
    <t xml:space="preserve">MIGUEL ANGEL </t>
  </si>
  <si>
    <t xml:space="preserve">SEGURA </t>
  </si>
  <si>
    <t>RODRIGUEZ</t>
  </si>
  <si>
    <t>ALMA LUISA</t>
  </si>
  <si>
    <t>LOPEZ</t>
  </si>
  <si>
    <t>SANDOVAL</t>
  </si>
  <si>
    <t xml:space="preserve">PROMOCION Y DIFUSION </t>
  </si>
  <si>
    <t xml:space="preserve">ALMA JUDITH </t>
  </si>
  <si>
    <t>VELAZQUEZ</t>
  </si>
  <si>
    <t>TORRES</t>
  </si>
  <si>
    <t>UNIDAD DE TRANSPARENCIA</t>
  </si>
  <si>
    <t xml:space="preserve">GUTIERREZ </t>
  </si>
  <si>
    <t>VAZQUEZ</t>
  </si>
  <si>
    <t>Nacional</t>
  </si>
  <si>
    <t xml:space="preserve">DIRECCION DE ADMINISTRACION Y FINANZAS </t>
  </si>
  <si>
    <t xml:space="preserve">No se genero </t>
  </si>
  <si>
    <t>NO SE GENERA</t>
  </si>
  <si>
    <t>NACIONAL</t>
  </si>
  <si>
    <t>MENSUAL</t>
  </si>
  <si>
    <t>ANUAL</t>
  </si>
  <si>
    <t>No se genero</t>
  </si>
  <si>
    <t>THAYDEE GRISSELL</t>
  </si>
  <si>
    <t>MONSIVAIS</t>
  </si>
  <si>
    <t>SANTOYO</t>
  </si>
  <si>
    <t>No se genera</t>
  </si>
  <si>
    <t>DIRECTORA GENERAL</t>
  </si>
  <si>
    <t>no se genero</t>
  </si>
  <si>
    <t>EUSERMIN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</si>
</sst>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_-* #,##0.00\ &quot;€&quot;_-;\-* #,##0.00\ &quot;€&quot;_-;_-* &quot;-&quot;??\ &quot;€&quot;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right" vertical="center" wrapText="1"/>
    </xf>
    <xf numFmtId="8" fontId="4" fillId="0" borderId="1" xfId="0" applyNumberFormat="1" applyFont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right" vertical="center" wrapText="1"/>
    </xf>
    <xf numFmtId="2" fontId="4" fillId="3" borderId="1" xfId="1" applyNumberFormat="1" applyFont="1" applyFill="1" applyBorder="1" applyAlignment="1">
      <alignment horizontal="right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2" fontId="0" fillId="0" borderId="1" xfId="1" applyNumberFormat="1" applyFont="1" applyBorder="1" applyAlignment="1">
      <alignment horizontal="right" vertical="center" wrapText="1"/>
    </xf>
    <xf numFmtId="2" fontId="0" fillId="3" borderId="1" xfId="1" applyNumberFormat="1" applyFont="1" applyFill="1" applyBorder="1" applyAlignment="1">
      <alignment horizontal="right" vertical="center" wrapText="1"/>
    </xf>
    <xf numFmtId="2" fontId="0" fillId="0" borderId="0" xfId="0" applyNumberFormat="1"/>
    <xf numFmtId="2" fontId="0" fillId="0" borderId="1" xfId="0" applyNumberFormat="1" applyBorder="1" applyAlignment="1">
      <alignment horizontal="right" vertical="center" wrapText="1"/>
    </xf>
    <xf numFmtId="2" fontId="0" fillId="0" borderId="1" xfId="0" applyNumberFormat="1" applyBorder="1"/>
    <xf numFmtId="2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H2" zoomScale="70" zoomScaleNormal="70" workbookViewId="0">
      <selection activeCell="A2" sqref="A2:AH17"/>
    </sheetView>
  </sheetViews>
  <sheetFormatPr baseColWidth="10" defaultColWidth="8.7109375" defaultRowHeight="15" x14ac:dyDescent="0.25"/>
  <cols>
    <col min="1" max="1" width="8" bestFit="1" customWidth="1"/>
    <col min="2" max="2" width="22.5703125" customWidth="1"/>
    <col min="3" max="3" width="26.140625" customWidth="1"/>
    <col min="4" max="4" width="38.5703125" customWidth="1"/>
    <col min="5" max="5" width="15.85546875" customWidth="1"/>
    <col min="6" max="6" width="54.85546875" customWidth="1"/>
    <col min="7" max="7" width="37.42578125" customWidth="1"/>
    <col min="8" max="8" width="33.5703125" customWidth="1"/>
    <col min="9" max="9" width="45.5703125" customWidth="1"/>
    <col min="10" max="10" width="13.5703125" bestFit="1" customWidth="1"/>
    <col min="11" max="11" width="15.42578125" bestFit="1" customWidth="1"/>
    <col min="12" max="12" width="32.42578125" customWidth="1"/>
    <col min="13" max="13" width="26" customWidth="1"/>
    <col min="14" max="15" width="23.7109375" customWidth="1"/>
    <col min="16" max="16" width="29" customWidth="1"/>
    <col min="17" max="17" width="36.140625" bestFit="1" customWidth="1"/>
    <col min="18" max="18" width="42.7109375" customWidth="1"/>
    <col min="19" max="19" width="46.7109375" bestFit="1" customWidth="1"/>
    <col min="20" max="20" width="54.855468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6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8">
        <v>45292</v>
      </c>
      <c r="C8" s="8">
        <v>45322</v>
      </c>
      <c r="D8" s="13" t="s">
        <v>92</v>
      </c>
      <c r="E8" s="3">
        <v>1</v>
      </c>
      <c r="F8" s="3" t="s">
        <v>218</v>
      </c>
      <c r="G8" s="3" t="s">
        <v>218</v>
      </c>
      <c r="H8" s="3" t="s">
        <v>227</v>
      </c>
      <c r="I8" s="4" t="s">
        <v>268</v>
      </c>
      <c r="J8" s="4" t="s">
        <v>228</v>
      </c>
      <c r="K8" s="4" t="s">
        <v>229</v>
      </c>
      <c r="L8" s="13" t="s">
        <v>96</v>
      </c>
      <c r="M8" s="13" t="s">
        <v>97</v>
      </c>
      <c r="N8" s="9">
        <v>32241.25</v>
      </c>
      <c r="O8" s="10" t="s">
        <v>254</v>
      </c>
      <c r="P8" s="9">
        <v>24337</v>
      </c>
      <c r="Q8" s="13" t="s">
        <v>254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5" t="s">
        <v>255</v>
      </c>
      <c r="AF8" s="8">
        <v>45329</v>
      </c>
      <c r="AG8" s="8">
        <v>45329</v>
      </c>
      <c r="AH8" s="3" t="s">
        <v>256</v>
      </c>
    </row>
    <row r="9" spans="1:34" x14ac:dyDescent="0.25">
      <c r="A9" s="3">
        <v>2024</v>
      </c>
      <c r="B9" s="8">
        <v>45292</v>
      </c>
      <c r="C9" s="8">
        <v>45322</v>
      </c>
      <c r="D9" s="13" t="s">
        <v>92</v>
      </c>
      <c r="E9" s="3">
        <v>1</v>
      </c>
      <c r="F9" s="3" t="s">
        <v>218</v>
      </c>
      <c r="G9" s="3" t="s">
        <v>266</v>
      </c>
      <c r="H9" s="3" t="s">
        <v>227</v>
      </c>
      <c r="I9" s="4" t="s">
        <v>262</v>
      </c>
      <c r="J9" s="4" t="s">
        <v>263</v>
      </c>
      <c r="K9" s="4" t="s">
        <v>264</v>
      </c>
      <c r="L9" s="13" t="s">
        <v>95</v>
      </c>
      <c r="M9" s="13" t="s">
        <v>98</v>
      </c>
      <c r="N9" s="9">
        <v>32241.25</v>
      </c>
      <c r="O9" s="10" t="s">
        <v>254</v>
      </c>
      <c r="P9" s="9">
        <v>24337</v>
      </c>
      <c r="Q9" s="13" t="s">
        <v>254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>
        <v>1</v>
      </c>
      <c r="AE9" s="5" t="s">
        <v>255</v>
      </c>
      <c r="AF9" s="8">
        <v>45329</v>
      </c>
      <c r="AG9" s="8">
        <v>45329</v>
      </c>
      <c r="AH9" s="3" t="s">
        <v>256</v>
      </c>
    </row>
    <row r="10" spans="1:34" x14ac:dyDescent="0.25">
      <c r="A10" s="3">
        <v>2024</v>
      </c>
      <c r="B10" s="8">
        <v>45292</v>
      </c>
      <c r="C10" s="8">
        <v>45322</v>
      </c>
      <c r="D10" s="13" t="s">
        <v>92</v>
      </c>
      <c r="E10" s="3">
        <v>2</v>
      </c>
      <c r="F10" s="4" t="s">
        <v>219</v>
      </c>
      <c r="G10" s="4" t="s">
        <v>219</v>
      </c>
      <c r="H10" s="4" t="s">
        <v>230</v>
      </c>
      <c r="I10" s="3" t="s">
        <v>267</v>
      </c>
      <c r="J10" s="3" t="s">
        <v>267</v>
      </c>
      <c r="K10" s="3" t="s">
        <v>267</v>
      </c>
      <c r="L10" s="13" t="s">
        <v>96</v>
      </c>
      <c r="M10" s="13" t="s">
        <v>97</v>
      </c>
      <c r="N10" s="9">
        <v>0</v>
      </c>
      <c r="O10" s="10" t="s">
        <v>254</v>
      </c>
      <c r="P10" s="9">
        <v>0</v>
      </c>
      <c r="Q10" s="13" t="s">
        <v>254</v>
      </c>
      <c r="R10" s="3">
        <v>2</v>
      </c>
      <c r="S10" s="3">
        <v>2</v>
      </c>
      <c r="T10" s="3">
        <v>2</v>
      </c>
      <c r="U10" s="3">
        <v>2</v>
      </c>
      <c r="V10" s="3">
        <v>2</v>
      </c>
      <c r="W10" s="3">
        <v>2</v>
      </c>
      <c r="X10" s="3">
        <v>2</v>
      </c>
      <c r="Y10" s="3">
        <v>2</v>
      </c>
      <c r="Z10" s="3">
        <v>2</v>
      </c>
      <c r="AA10" s="3">
        <v>2</v>
      </c>
      <c r="AB10" s="3">
        <v>2</v>
      </c>
      <c r="AC10" s="3">
        <v>2</v>
      </c>
      <c r="AD10" s="3">
        <v>2</v>
      </c>
      <c r="AE10" s="5" t="s">
        <v>255</v>
      </c>
      <c r="AF10" s="8">
        <v>45329</v>
      </c>
      <c r="AG10" s="8">
        <v>45329</v>
      </c>
      <c r="AH10" s="3" t="s">
        <v>256</v>
      </c>
    </row>
    <row r="11" spans="1:34" ht="28.5" x14ac:dyDescent="0.25">
      <c r="A11" s="3">
        <v>2024</v>
      </c>
      <c r="B11" s="8">
        <v>45292</v>
      </c>
      <c r="C11" s="8">
        <v>45322</v>
      </c>
      <c r="D11" s="13" t="s">
        <v>92</v>
      </c>
      <c r="E11" s="3">
        <v>3</v>
      </c>
      <c r="F11" s="5" t="s">
        <v>220</v>
      </c>
      <c r="G11" s="5" t="s">
        <v>231</v>
      </c>
      <c r="H11" s="5" t="s">
        <v>232</v>
      </c>
      <c r="I11" s="5" t="s">
        <v>233</v>
      </c>
      <c r="J11" s="5" t="s">
        <v>234</v>
      </c>
      <c r="K11" s="5" t="s">
        <v>235</v>
      </c>
      <c r="L11" s="13" t="s">
        <v>95</v>
      </c>
      <c r="M11" s="13" t="s">
        <v>98</v>
      </c>
      <c r="N11" s="9">
        <f>17484.66*2</f>
        <v>34969.32</v>
      </c>
      <c r="O11" s="10" t="s">
        <v>254</v>
      </c>
      <c r="P11" s="9">
        <f>14010*2</f>
        <v>28020</v>
      </c>
      <c r="Q11" s="13" t="s">
        <v>254</v>
      </c>
      <c r="R11" s="3">
        <v>3</v>
      </c>
      <c r="S11" s="3">
        <v>3</v>
      </c>
      <c r="T11" s="3">
        <v>3</v>
      </c>
      <c r="U11" s="3">
        <v>3</v>
      </c>
      <c r="V11" s="3">
        <v>3</v>
      </c>
      <c r="W11" s="3">
        <v>3</v>
      </c>
      <c r="X11" s="3">
        <v>3</v>
      </c>
      <c r="Y11" s="3">
        <v>3</v>
      </c>
      <c r="Z11" s="3">
        <v>3</v>
      </c>
      <c r="AA11" s="3">
        <v>3</v>
      </c>
      <c r="AB11" s="3">
        <v>3</v>
      </c>
      <c r="AC11" s="3">
        <v>3</v>
      </c>
      <c r="AD11" s="3">
        <v>3</v>
      </c>
      <c r="AE11" s="5" t="s">
        <v>255</v>
      </c>
      <c r="AF11" s="8">
        <v>45329</v>
      </c>
      <c r="AG11" s="8">
        <v>45329</v>
      </c>
      <c r="AH11" s="3" t="s">
        <v>256</v>
      </c>
    </row>
    <row r="12" spans="1:34" ht="28.5" x14ac:dyDescent="0.25">
      <c r="A12" s="3">
        <v>2024</v>
      </c>
      <c r="B12" s="8">
        <v>45292</v>
      </c>
      <c r="C12" s="8">
        <v>45322</v>
      </c>
      <c r="D12" s="13" t="s">
        <v>93</v>
      </c>
      <c r="E12" s="3">
        <v>4</v>
      </c>
      <c r="F12" s="3" t="s">
        <v>221</v>
      </c>
      <c r="G12" s="3" t="s">
        <v>236</v>
      </c>
      <c r="H12" s="5" t="s">
        <v>232</v>
      </c>
      <c r="I12" s="3" t="s">
        <v>237</v>
      </c>
      <c r="J12" s="3" t="s">
        <v>238</v>
      </c>
      <c r="K12" s="3" t="s">
        <v>239</v>
      </c>
      <c r="L12" s="13" t="s">
        <v>96</v>
      </c>
      <c r="M12" s="13" t="s">
        <v>97</v>
      </c>
      <c r="N12" s="9">
        <f>5735.21+4588.16</f>
        <v>10323.369999999999</v>
      </c>
      <c r="O12" s="10" t="s">
        <v>254</v>
      </c>
      <c r="P12" s="11">
        <f>5099+4095</f>
        <v>9194</v>
      </c>
      <c r="Q12" s="13" t="s">
        <v>254</v>
      </c>
      <c r="R12" s="3">
        <v>4</v>
      </c>
      <c r="S12" s="3">
        <v>4</v>
      </c>
      <c r="T12" s="3">
        <v>4</v>
      </c>
      <c r="U12" s="3">
        <v>4</v>
      </c>
      <c r="V12" s="3">
        <v>4</v>
      </c>
      <c r="W12" s="3">
        <v>4</v>
      </c>
      <c r="X12" s="3">
        <v>4</v>
      </c>
      <c r="Y12" s="3">
        <v>4</v>
      </c>
      <c r="Z12" s="3">
        <v>4</v>
      </c>
      <c r="AA12" s="3">
        <v>4</v>
      </c>
      <c r="AB12" s="3">
        <v>4</v>
      </c>
      <c r="AC12" s="3">
        <v>4</v>
      </c>
      <c r="AD12" s="3">
        <v>4</v>
      </c>
      <c r="AE12" s="5" t="s">
        <v>255</v>
      </c>
      <c r="AF12" s="8">
        <v>45329</v>
      </c>
      <c r="AG12" s="8">
        <v>45329</v>
      </c>
      <c r="AH12" s="3" t="s">
        <v>256</v>
      </c>
    </row>
    <row r="13" spans="1:34" ht="28.5" x14ac:dyDescent="0.25">
      <c r="A13" s="3">
        <v>2024</v>
      </c>
      <c r="B13" s="8">
        <v>45292</v>
      </c>
      <c r="C13" s="8">
        <v>45322</v>
      </c>
      <c r="D13" s="13" t="s">
        <v>93</v>
      </c>
      <c r="E13" s="3">
        <v>5</v>
      </c>
      <c r="F13" s="3" t="s">
        <v>222</v>
      </c>
      <c r="G13" s="3" t="s">
        <v>240</v>
      </c>
      <c r="H13" s="5" t="s">
        <v>232</v>
      </c>
      <c r="I13" s="3" t="s">
        <v>241</v>
      </c>
      <c r="J13" s="3" t="s">
        <v>242</v>
      </c>
      <c r="K13" s="3" t="s">
        <v>243</v>
      </c>
      <c r="L13" s="13" t="s">
        <v>96</v>
      </c>
      <c r="M13" s="13" t="s">
        <v>97</v>
      </c>
      <c r="N13" s="9">
        <f>9896.54+7917.23</f>
        <v>17813.77</v>
      </c>
      <c r="O13" s="10" t="s">
        <v>254</v>
      </c>
      <c r="P13" s="12">
        <f>8323+6766</f>
        <v>15089</v>
      </c>
      <c r="Q13" s="13" t="s">
        <v>254</v>
      </c>
      <c r="R13" s="3">
        <v>5</v>
      </c>
      <c r="S13" s="3">
        <v>5</v>
      </c>
      <c r="T13" s="3">
        <v>5</v>
      </c>
      <c r="U13" s="3">
        <v>5</v>
      </c>
      <c r="V13" s="3">
        <v>5</v>
      </c>
      <c r="W13" s="3">
        <v>5</v>
      </c>
      <c r="X13" s="3">
        <v>5</v>
      </c>
      <c r="Y13" s="3">
        <v>5</v>
      </c>
      <c r="Z13" s="3">
        <v>5</v>
      </c>
      <c r="AA13" s="3">
        <v>5</v>
      </c>
      <c r="AB13" s="3">
        <v>5</v>
      </c>
      <c r="AC13" s="3">
        <v>5</v>
      </c>
      <c r="AD13" s="3">
        <v>5</v>
      </c>
      <c r="AE13" s="5" t="s">
        <v>255</v>
      </c>
      <c r="AF13" s="8">
        <v>45329</v>
      </c>
      <c r="AG13" s="8">
        <v>45329</v>
      </c>
      <c r="AH13" s="3" t="s">
        <v>256</v>
      </c>
    </row>
    <row r="14" spans="1:34" ht="28.5" x14ac:dyDescent="0.25">
      <c r="A14" s="3">
        <v>2024</v>
      </c>
      <c r="B14" s="8">
        <v>45292</v>
      </c>
      <c r="C14" s="8">
        <v>45322</v>
      </c>
      <c r="D14" s="13" t="s">
        <v>93</v>
      </c>
      <c r="E14" s="3">
        <v>6</v>
      </c>
      <c r="F14" s="3" t="s">
        <v>223</v>
      </c>
      <c r="G14" s="3" t="s">
        <v>223</v>
      </c>
      <c r="H14" s="3" t="s">
        <v>227</v>
      </c>
      <c r="I14" s="3" t="s">
        <v>244</v>
      </c>
      <c r="J14" s="3" t="s">
        <v>245</v>
      </c>
      <c r="K14" s="3" t="s">
        <v>246</v>
      </c>
      <c r="L14" s="13" t="s">
        <v>95</v>
      </c>
      <c r="M14" s="13" t="s">
        <v>98</v>
      </c>
      <c r="N14" s="9">
        <f>5658.48+4526.79</f>
        <v>10185.27</v>
      </c>
      <c r="O14" s="10" t="s">
        <v>254</v>
      </c>
      <c r="P14" s="12">
        <f>5037+4037</f>
        <v>9074</v>
      </c>
      <c r="Q14" s="13" t="s">
        <v>254</v>
      </c>
      <c r="R14" s="3">
        <v>6</v>
      </c>
      <c r="S14" s="3">
        <v>6</v>
      </c>
      <c r="T14" s="3">
        <v>6</v>
      </c>
      <c r="U14" s="3">
        <v>6</v>
      </c>
      <c r="V14" s="3">
        <v>6</v>
      </c>
      <c r="W14" s="3">
        <v>6</v>
      </c>
      <c r="X14" s="3">
        <v>6</v>
      </c>
      <c r="Y14" s="3">
        <v>6</v>
      </c>
      <c r="Z14" s="3">
        <v>6</v>
      </c>
      <c r="AA14" s="3">
        <v>6</v>
      </c>
      <c r="AB14" s="3">
        <v>6</v>
      </c>
      <c r="AC14" s="3">
        <v>6</v>
      </c>
      <c r="AD14" s="3">
        <v>6</v>
      </c>
      <c r="AE14" s="5" t="s">
        <v>255</v>
      </c>
      <c r="AF14" s="8">
        <v>45329</v>
      </c>
      <c r="AG14" s="8">
        <v>45329</v>
      </c>
      <c r="AH14" s="3" t="s">
        <v>256</v>
      </c>
    </row>
    <row r="15" spans="1:34" x14ac:dyDescent="0.25">
      <c r="A15" s="3">
        <v>2024</v>
      </c>
      <c r="B15" s="8">
        <v>45292</v>
      </c>
      <c r="C15" s="8">
        <v>45322</v>
      </c>
      <c r="D15" s="13" t="s">
        <v>92</v>
      </c>
      <c r="E15" s="3">
        <v>7</v>
      </c>
      <c r="F15" s="5" t="s">
        <v>224</v>
      </c>
      <c r="G15" s="5" t="s">
        <v>224</v>
      </c>
      <c r="H15" s="5" t="s">
        <v>227</v>
      </c>
      <c r="I15" s="3" t="s">
        <v>267</v>
      </c>
      <c r="J15" s="3" t="s">
        <v>267</v>
      </c>
      <c r="K15" s="3" t="s">
        <v>267</v>
      </c>
      <c r="L15" s="13" t="s">
        <v>96</v>
      </c>
      <c r="M15" s="13" t="s">
        <v>97</v>
      </c>
      <c r="N15" s="9">
        <v>0</v>
      </c>
      <c r="O15" s="10" t="s">
        <v>254</v>
      </c>
      <c r="P15" s="9">
        <v>0</v>
      </c>
      <c r="Q15" s="13" t="s">
        <v>254</v>
      </c>
      <c r="R15" s="3">
        <v>7</v>
      </c>
      <c r="S15" s="3">
        <v>7</v>
      </c>
      <c r="T15" s="3">
        <v>7</v>
      </c>
      <c r="U15" s="3">
        <v>7</v>
      </c>
      <c r="V15" s="3">
        <v>7</v>
      </c>
      <c r="W15" s="3">
        <v>7</v>
      </c>
      <c r="X15" s="3">
        <v>7</v>
      </c>
      <c r="Y15" s="3">
        <v>7</v>
      </c>
      <c r="Z15" s="3">
        <v>7</v>
      </c>
      <c r="AA15" s="3">
        <v>7</v>
      </c>
      <c r="AB15" s="3">
        <v>7</v>
      </c>
      <c r="AC15" s="3">
        <v>7</v>
      </c>
      <c r="AD15" s="3">
        <v>7</v>
      </c>
      <c r="AE15" s="5" t="s">
        <v>255</v>
      </c>
      <c r="AF15" s="8">
        <v>45329</v>
      </c>
      <c r="AG15" s="8">
        <v>45329</v>
      </c>
      <c r="AH15" s="3" t="s">
        <v>256</v>
      </c>
    </row>
    <row r="16" spans="1:34" ht="28.5" x14ac:dyDescent="0.25">
      <c r="A16" s="3">
        <v>2024</v>
      </c>
      <c r="B16" s="8">
        <v>45292</v>
      </c>
      <c r="C16" s="8">
        <v>45322</v>
      </c>
      <c r="D16" s="13" t="s">
        <v>93</v>
      </c>
      <c r="E16" s="3">
        <v>8</v>
      </c>
      <c r="F16" s="3" t="s">
        <v>225</v>
      </c>
      <c r="G16" s="3" t="s">
        <v>247</v>
      </c>
      <c r="H16" s="4" t="s">
        <v>230</v>
      </c>
      <c r="I16" s="7" t="s">
        <v>248</v>
      </c>
      <c r="J16" s="4" t="s">
        <v>249</v>
      </c>
      <c r="K16" s="4" t="s">
        <v>250</v>
      </c>
      <c r="L16" s="13" t="s">
        <v>95</v>
      </c>
      <c r="M16" s="13" t="s">
        <v>98</v>
      </c>
      <c r="N16" s="9">
        <f>6813.45+5450.76</f>
        <v>12264.21</v>
      </c>
      <c r="O16" s="10" t="s">
        <v>254</v>
      </c>
      <c r="P16" s="9">
        <f>5964+4833</f>
        <v>10797</v>
      </c>
      <c r="Q16" s="13" t="s">
        <v>254</v>
      </c>
      <c r="R16" s="3">
        <v>8</v>
      </c>
      <c r="S16" s="3">
        <v>8</v>
      </c>
      <c r="T16" s="3">
        <v>8</v>
      </c>
      <c r="U16" s="3">
        <v>8</v>
      </c>
      <c r="V16" s="3">
        <v>8</v>
      </c>
      <c r="W16" s="3">
        <v>8</v>
      </c>
      <c r="X16" s="3">
        <v>8</v>
      </c>
      <c r="Y16" s="3">
        <v>8</v>
      </c>
      <c r="Z16" s="3">
        <v>8</v>
      </c>
      <c r="AA16" s="3">
        <v>8</v>
      </c>
      <c r="AB16" s="3">
        <v>8</v>
      </c>
      <c r="AC16" s="3">
        <v>8</v>
      </c>
      <c r="AD16" s="3">
        <v>8</v>
      </c>
      <c r="AE16" s="5" t="s">
        <v>255</v>
      </c>
      <c r="AF16" s="8">
        <v>45329</v>
      </c>
      <c r="AG16" s="8">
        <v>45329</v>
      </c>
      <c r="AH16" s="3" t="s">
        <v>256</v>
      </c>
    </row>
    <row r="17" spans="1:34" x14ac:dyDescent="0.25">
      <c r="A17" s="3">
        <v>2024</v>
      </c>
      <c r="B17" s="8">
        <v>45292</v>
      </c>
      <c r="C17" s="8">
        <v>45322</v>
      </c>
      <c r="D17" s="13" t="s">
        <v>93</v>
      </c>
      <c r="E17" s="6">
        <v>9</v>
      </c>
      <c r="F17" s="6" t="s">
        <v>226</v>
      </c>
      <c r="G17" s="6" t="s">
        <v>251</v>
      </c>
      <c r="H17" s="5" t="s">
        <v>227</v>
      </c>
      <c r="I17" s="4" t="s">
        <v>233</v>
      </c>
      <c r="J17" s="4" t="s">
        <v>252</v>
      </c>
      <c r="K17" s="4" t="s">
        <v>253</v>
      </c>
      <c r="L17" s="13" t="s">
        <v>95</v>
      </c>
      <c r="M17" s="13" t="s">
        <v>98</v>
      </c>
      <c r="N17" s="9">
        <f>7662.37+6129.88</f>
        <v>13792.25</v>
      </c>
      <c r="O17" s="10" t="s">
        <v>254</v>
      </c>
      <c r="P17" s="9">
        <f>6634+5376</f>
        <v>12010</v>
      </c>
      <c r="Q17" s="13" t="s">
        <v>254</v>
      </c>
      <c r="R17" s="3">
        <v>9</v>
      </c>
      <c r="S17" s="6">
        <v>9</v>
      </c>
      <c r="T17" s="6">
        <v>9</v>
      </c>
      <c r="U17" s="6">
        <v>9</v>
      </c>
      <c r="V17" s="6">
        <v>9</v>
      </c>
      <c r="W17" s="6">
        <v>9</v>
      </c>
      <c r="X17" s="6">
        <v>9</v>
      </c>
      <c r="Y17" s="6">
        <v>9</v>
      </c>
      <c r="Z17" s="6">
        <v>9</v>
      </c>
      <c r="AA17" s="6">
        <v>9</v>
      </c>
      <c r="AB17" s="6">
        <v>9</v>
      </c>
      <c r="AC17" s="6">
        <v>9</v>
      </c>
      <c r="AD17" s="6">
        <v>9</v>
      </c>
      <c r="AE17" s="5" t="s">
        <v>255</v>
      </c>
      <c r="AF17" s="8">
        <v>45329</v>
      </c>
      <c r="AG17" s="8">
        <v>45329</v>
      </c>
      <c r="AH17" s="3" t="s">
        <v>256</v>
      </c>
    </row>
    <row r="18" spans="1:34" x14ac:dyDescent="0.25">
      <c r="O18" s="18"/>
    </row>
    <row r="19" spans="1:34" x14ac:dyDescent="0.25">
      <c r="N19" s="18"/>
      <c r="P19" s="1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M8:M202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A3" sqref="A3:F13"/>
    </sheetView>
  </sheetViews>
  <sheetFormatPr baseColWidth="10" defaultColWidth="8.710937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14">
        <v>1</v>
      </c>
      <c r="B4" s="14" t="s">
        <v>257</v>
      </c>
      <c r="C4" s="21">
        <v>0</v>
      </c>
      <c r="D4" s="21">
        <v>0</v>
      </c>
      <c r="E4" s="14" t="s">
        <v>258</v>
      </c>
      <c r="F4" s="14" t="s">
        <v>259</v>
      </c>
    </row>
    <row r="5" spans="1:6" x14ac:dyDescent="0.25">
      <c r="A5" s="14">
        <v>1</v>
      </c>
      <c r="B5" s="14" t="s">
        <v>257</v>
      </c>
      <c r="C5" s="21">
        <v>0</v>
      </c>
      <c r="D5" s="21">
        <v>0</v>
      </c>
      <c r="E5" s="14" t="s">
        <v>258</v>
      </c>
      <c r="F5" s="14" t="s">
        <v>259</v>
      </c>
    </row>
    <row r="6" spans="1:6" x14ac:dyDescent="0.25">
      <c r="A6" s="14">
        <v>2</v>
      </c>
      <c r="B6" s="14" t="s">
        <v>257</v>
      </c>
      <c r="C6" s="21">
        <v>0</v>
      </c>
      <c r="D6" s="21">
        <v>0</v>
      </c>
      <c r="E6" s="14" t="s">
        <v>258</v>
      </c>
      <c r="F6" s="14" t="s">
        <v>259</v>
      </c>
    </row>
    <row r="7" spans="1:6" x14ac:dyDescent="0.25">
      <c r="A7" s="14">
        <v>3</v>
      </c>
      <c r="B7" s="14" t="s">
        <v>257</v>
      </c>
      <c r="C7" s="21">
        <v>0</v>
      </c>
      <c r="D7" s="21">
        <v>0</v>
      </c>
      <c r="E7" s="14" t="s">
        <v>258</v>
      </c>
      <c r="F7" s="14" t="s">
        <v>259</v>
      </c>
    </row>
    <row r="8" spans="1:6" x14ac:dyDescent="0.25">
      <c r="A8" s="14">
        <v>4</v>
      </c>
      <c r="B8" s="14" t="s">
        <v>257</v>
      </c>
      <c r="C8" s="21">
        <v>0</v>
      </c>
      <c r="D8" s="21">
        <v>0</v>
      </c>
      <c r="E8" s="14" t="s">
        <v>258</v>
      </c>
      <c r="F8" s="14" t="s">
        <v>259</v>
      </c>
    </row>
    <row r="9" spans="1:6" x14ac:dyDescent="0.25">
      <c r="A9" s="14">
        <v>5</v>
      </c>
      <c r="B9" s="14" t="s">
        <v>257</v>
      </c>
      <c r="C9" s="21">
        <v>0</v>
      </c>
      <c r="D9" s="21">
        <v>0</v>
      </c>
      <c r="E9" s="14" t="s">
        <v>258</v>
      </c>
      <c r="F9" s="14" t="s">
        <v>259</v>
      </c>
    </row>
    <row r="10" spans="1:6" x14ac:dyDescent="0.25">
      <c r="A10" s="14">
        <v>6</v>
      </c>
      <c r="B10" s="14" t="s">
        <v>257</v>
      </c>
      <c r="C10" s="21">
        <v>0</v>
      </c>
      <c r="D10" s="21">
        <v>0</v>
      </c>
      <c r="E10" s="14" t="s">
        <v>258</v>
      </c>
      <c r="F10" s="14" t="s">
        <v>259</v>
      </c>
    </row>
    <row r="11" spans="1:6" x14ac:dyDescent="0.25">
      <c r="A11" s="14">
        <v>7</v>
      </c>
      <c r="B11" s="14" t="s">
        <v>257</v>
      </c>
      <c r="C11" s="21">
        <v>0</v>
      </c>
      <c r="D11" s="21">
        <v>0</v>
      </c>
      <c r="E11" s="14" t="s">
        <v>258</v>
      </c>
      <c r="F11" s="14" t="s">
        <v>259</v>
      </c>
    </row>
    <row r="12" spans="1:6" x14ac:dyDescent="0.25">
      <c r="A12" s="14">
        <v>8</v>
      </c>
      <c r="B12" s="14" t="s">
        <v>257</v>
      </c>
      <c r="C12" s="21">
        <v>0</v>
      </c>
      <c r="D12" s="21">
        <v>0</v>
      </c>
      <c r="E12" s="14" t="s">
        <v>258</v>
      </c>
      <c r="F12" s="14" t="s">
        <v>259</v>
      </c>
    </row>
    <row r="13" spans="1:6" x14ac:dyDescent="0.25">
      <c r="A13" s="14">
        <v>9</v>
      </c>
      <c r="B13" s="14" t="s">
        <v>257</v>
      </c>
      <c r="C13" s="21">
        <v>0</v>
      </c>
      <c r="D13" s="21">
        <v>0</v>
      </c>
      <c r="E13" s="14" t="s">
        <v>258</v>
      </c>
      <c r="F13" s="14" t="s">
        <v>259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3"/>
  <sheetViews>
    <sheetView topLeftCell="A3" workbookViewId="0">
      <selection activeCell="C13" sqref="A3:C13"/>
    </sheetView>
  </sheetViews>
  <sheetFormatPr baseColWidth="10" defaultColWidth="8.710937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15">
        <v>1</v>
      </c>
      <c r="B4" s="15" t="s">
        <v>257</v>
      </c>
      <c r="C4" s="15" t="s">
        <v>259</v>
      </c>
    </row>
    <row r="5" spans="1:3" x14ac:dyDescent="0.25">
      <c r="A5" s="15">
        <v>1</v>
      </c>
      <c r="B5" s="15" t="s">
        <v>257</v>
      </c>
      <c r="C5" s="15" t="s">
        <v>259</v>
      </c>
    </row>
    <row r="6" spans="1:3" x14ac:dyDescent="0.25">
      <c r="A6" s="15">
        <v>2</v>
      </c>
      <c r="B6" s="15" t="s">
        <v>257</v>
      </c>
      <c r="C6" s="15" t="s">
        <v>259</v>
      </c>
    </row>
    <row r="7" spans="1:3" x14ac:dyDescent="0.25">
      <c r="A7" s="15">
        <v>3</v>
      </c>
      <c r="B7" s="15" t="s">
        <v>257</v>
      </c>
      <c r="C7" s="15" t="s">
        <v>259</v>
      </c>
    </row>
    <row r="8" spans="1:3" x14ac:dyDescent="0.25">
      <c r="A8" s="15">
        <v>4</v>
      </c>
      <c r="B8" s="15" t="s">
        <v>257</v>
      </c>
      <c r="C8" s="15" t="s">
        <v>259</v>
      </c>
    </row>
    <row r="9" spans="1:3" x14ac:dyDescent="0.25">
      <c r="A9" s="15">
        <v>5</v>
      </c>
      <c r="B9" s="15" t="s">
        <v>257</v>
      </c>
      <c r="C9" s="15" t="s">
        <v>259</v>
      </c>
    </row>
    <row r="10" spans="1:3" x14ac:dyDescent="0.25">
      <c r="A10" s="15">
        <v>6</v>
      </c>
      <c r="B10" s="15" t="s">
        <v>257</v>
      </c>
      <c r="C10" s="15" t="s">
        <v>259</v>
      </c>
    </row>
    <row r="11" spans="1:3" x14ac:dyDescent="0.25">
      <c r="A11" s="15">
        <v>7</v>
      </c>
      <c r="B11" s="15" t="s">
        <v>257</v>
      </c>
      <c r="C11" s="15" t="s">
        <v>259</v>
      </c>
    </row>
    <row r="12" spans="1:3" x14ac:dyDescent="0.25">
      <c r="A12" s="15">
        <v>8</v>
      </c>
      <c r="B12" s="15" t="s">
        <v>257</v>
      </c>
      <c r="C12" s="15" t="s">
        <v>259</v>
      </c>
    </row>
    <row r="13" spans="1:3" x14ac:dyDescent="0.25">
      <c r="A13" s="15">
        <v>9</v>
      </c>
      <c r="B13" s="15" t="s">
        <v>257</v>
      </c>
      <c r="C13" s="15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F13" sqref="A3:F13"/>
    </sheetView>
  </sheetViews>
  <sheetFormatPr baseColWidth="10" defaultColWidth="8.710937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15">
        <v>1</v>
      </c>
      <c r="B4" s="15" t="s">
        <v>92</v>
      </c>
      <c r="C4" s="19">
        <v>32241.25</v>
      </c>
      <c r="D4" s="19">
        <v>24337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92</v>
      </c>
      <c r="C5" s="19">
        <v>32241.25</v>
      </c>
      <c r="D5" s="19">
        <v>24337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92</v>
      </c>
      <c r="C6" s="19">
        <v>0</v>
      </c>
      <c r="D6" s="19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92</v>
      </c>
      <c r="C7" s="19">
        <f>17484.66*2</f>
        <v>34969.32</v>
      </c>
      <c r="D7" s="19">
        <f>14010*2</f>
        <v>28020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93</v>
      </c>
      <c r="C8" s="19">
        <f>5735.21+4588.16</f>
        <v>10323.369999999999</v>
      </c>
      <c r="D8" s="16">
        <f>5099+4095</f>
        <v>9194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93</v>
      </c>
      <c r="C9" s="19">
        <f>9896.54+7917.23</f>
        <v>17813.77</v>
      </c>
      <c r="D9" s="17">
        <f>8323+6766</f>
        <v>15089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93</v>
      </c>
      <c r="C10" s="19">
        <f>5658.48+4526.79</f>
        <v>10185.27</v>
      </c>
      <c r="D10" s="17">
        <f>5037+4037</f>
        <v>9074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92</v>
      </c>
      <c r="C11" s="19">
        <v>0</v>
      </c>
      <c r="D11" s="16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93</v>
      </c>
      <c r="C12" s="19">
        <f>6813.45+5450.76</f>
        <v>12264.21</v>
      </c>
      <c r="D12" s="19">
        <f>5964+4833</f>
        <v>10797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93</v>
      </c>
      <c r="C13" s="19">
        <f>7662.37+6129.88</f>
        <v>13792.25</v>
      </c>
      <c r="D13" s="19">
        <f>6634+5376</f>
        <v>12010</v>
      </c>
      <c r="E13" s="15" t="s">
        <v>258</v>
      </c>
      <c r="F13" s="15" t="s">
        <v>259</v>
      </c>
    </row>
  </sheetData>
  <dataValidations count="1">
    <dataValidation type="list" allowBlank="1" showErrorMessage="1" sqref="B4:B13" xr:uid="{00000000-0002-0000-06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A3" sqref="A3:F13"/>
    </sheetView>
  </sheetViews>
  <sheetFormatPr baseColWidth="10" defaultColWidth="8.7109375" defaultRowHeight="15" x14ac:dyDescent="0.25"/>
  <cols>
    <col min="1" max="1" width="3.42578125" bestFit="1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15">
        <v>1</v>
      </c>
      <c r="B4" s="15" t="s">
        <v>257</v>
      </c>
      <c r="C4" s="20">
        <v>0</v>
      </c>
      <c r="D4" s="20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0">
        <v>0</v>
      </c>
      <c r="D5" s="20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0">
        <v>0</v>
      </c>
      <c r="D6" s="20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0">
        <v>0</v>
      </c>
      <c r="D7" s="20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0">
        <v>0</v>
      </c>
      <c r="D8" s="20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0">
        <v>0</v>
      </c>
      <c r="D9" s="20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0">
        <v>0</v>
      </c>
      <c r="D10" s="20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0">
        <v>0</v>
      </c>
      <c r="D11" s="20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0">
        <v>0</v>
      </c>
      <c r="D12" s="20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0">
        <v>0</v>
      </c>
      <c r="D13" s="20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A3" sqref="A3:F13"/>
    </sheetView>
  </sheetViews>
  <sheetFormatPr baseColWidth="10" defaultColWidth="8.710937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15">
        <v>1</v>
      </c>
      <c r="B4" s="15" t="s">
        <v>265</v>
      </c>
      <c r="C4" s="20">
        <v>0</v>
      </c>
      <c r="D4" s="20">
        <v>0</v>
      </c>
      <c r="E4" s="15" t="s">
        <v>258</v>
      </c>
      <c r="F4" s="15" t="s">
        <v>260</v>
      </c>
    </row>
    <row r="5" spans="1:6" x14ac:dyDescent="0.25">
      <c r="A5" s="15">
        <v>1</v>
      </c>
      <c r="B5" s="15" t="s">
        <v>265</v>
      </c>
      <c r="C5" s="20">
        <v>0</v>
      </c>
      <c r="D5" s="20">
        <v>0</v>
      </c>
      <c r="E5" s="15" t="s">
        <v>258</v>
      </c>
      <c r="F5" s="15" t="s">
        <v>260</v>
      </c>
    </row>
    <row r="6" spans="1:6" x14ac:dyDescent="0.25">
      <c r="A6" s="15">
        <v>2</v>
      </c>
      <c r="B6" s="15" t="s">
        <v>265</v>
      </c>
      <c r="C6" s="20">
        <v>0</v>
      </c>
      <c r="D6" s="20">
        <v>0</v>
      </c>
      <c r="E6" s="15" t="s">
        <v>258</v>
      </c>
      <c r="F6" s="15" t="s">
        <v>260</v>
      </c>
    </row>
    <row r="7" spans="1:6" x14ac:dyDescent="0.25">
      <c r="A7" s="15">
        <v>3</v>
      </c>
      <c r="B7" s="15" t="s">
        <v>265</v>
      </c>
      <c r="C7" s="20">
        <v>0</v>
      </c>
      <c r="D7" s="20">
        <v>0</v>
      </c>
      <c r="E7" s="15" t="s">
        <v>258</v>
      </c>
      <c r="F7" s="15" t="s">
        <v>260</v>
      </c>
    </row>
    <row r="8" spans="1:6" x14ac:dyDescent="0.25">
      <c r="A8" s="15">
        <v>4</v>
      </c>
      <c r="B8" s="15" t="s">
        <v>265</v>
      </c>
      <c r="C8" s="20">
        <v>0</v>
      </c>
      <c r="D8" s="20">
        <v>0</v>
      </c>
      <c r="E8" s="15" t="s">
        <v>258</v>
      </c>
      <c r="F8" s="15" t="s">
        <v>260</v>
      </c>
    </row>
    <row r="9" spans="1:6" x14ac:dyDescent="0.25">
      <c r="A9" s="15">
        <v>5</v>
      </c>
      <c r="B9" s="15" t="s">
        <v>265</v>
      </c>
      <c r="C9" s="20">
        <v>0</v>
      </c>
      <c r="D9" s="20">
        <v>0</v>
      </c>
      <c r="E9" s="15" t="s">
        <v>258</v>
      </c>
      <c r="F9" s="15" t="s">
        <v>260</v>
      </c>
    </row>
    <row r="10" spans="1:6" x14ac:dyDescent="0.25">
      <c r="A10" s="15">
        <v>6</v>
      </c>
      <c r="B10" s="15" t="s">
        <v>265</v>
      </c>
      <c r="C10" s="20">
        <v>0</v>
      </c>
      <c r="D10" s="20">
        <v>0</v>
      </c>
      <c r="E10" s="15" t="s">
        <v>258</v>
      </c>
      <c r="F10" s="15" t="s">
        <v>260</v>
      </c>
    </row>
    <row r="11" spans="1:6" x14ac:dyDescent="0.25">
      <c r="A11" s="15">
        <v>7</v>
      </c>
      <c r="B11" s="15" t="s">
        <v>265</v>
      </c>
      <c r="C11" s="20">
        <v>0</v>
      </c>
      <c r="D11" s="20">
        <v>0</v>
      </c>
      <c r="E11" s="15" t="s">
        <v>258</v>
      </c>
      <c r="F11" s="15" t="s">
        <v>260</v>
      </c>
    </row>
    <row r="12" spans="1:6" x14ac:dyDescent="0.25">
      <c r="A12" s="15">
        <v>8</v>
      </c>
      <c r="B12" s="15" t="s">
        <v>265</v>
      </c>
      <c r="C12" s="20">
        <v>0</v>
      </c>
      <c r="D12" s="20">
        <v>0</v>
      </c>
      <c r="E12" s="15" t="s">
        <v>258</v>
      </c>
      <c r="F12" s="15" t="s">
        <v>260</v>
      </c>
    </row>
    <row r="13" spans="1:6" x14ac:dyDescent="0.25">
      <c r="A13" s="15">
        <v>9</v>
      </c>
      <c r="B13" s="15" t="s">
        <v>265</v>
      </c>
      <c r="C13" s="20">
        <v>0</v>
      </c>
      <c r="D13" s="20">
        <v>0</v>
      </c>
      <c r="E13" s="15" t="s">
        <v>258</v>
      </c>
      <c r="F13" s="15" t="s">
        <v>260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F13" sqref="A3:F13"/>
    </sheetView>
  </sheetViews>
  <sheetFormatPr baseColWidth="10" defaultColWidth="8.710937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5">
        <v>1</v>
      </c>
      <c r="B4" s="15" t="s">
        <v>257</v>
      </c>
      <c r="C4" s="20">
        <v>0</v>
      </c>
      <c r="D4" s="20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0">
        <v>0</v>
      </c>
      <c r="D5" s="20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0">
        <v>0</v>
      </c>
      <c r="D6" s="20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0">
        <v>0</v>
      </c>
      <c r="D7" s="20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0">
        <v>0</v>
      </c>
      <c r="D8" s="20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0">
        <v>0</v>
      </c>
      <c r="D9" s="20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0">
        <v>0</v>
      </c>
      <c r="D10" s="20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0">
        <v>0</v>
      </c>
      <c r="D11" s="20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0">
        <v>0</v>
      </c>
      <c r="D12" s="20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0">
        <v>0</v>
      </c>
      <c r="D13" s="20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F13" sqref="A3:F13"/>
    </sheetView>
  </sheetViews>
  <sheetFormatPr baseColWidth="10" defaultColWidth="8.710937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5">
        <v>1</v>
      </c>
      <c r="B4" s="15" t="s">
        <v>257</v>
      </c>
      <c r="C4" s="20">
        <v>0</v>
      </c>
      <c r="D4" s="20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0">
        <v>0</v>
      </c>
      <c r="D5" s="20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0">
        <v>0</v>
      </c>
      <c r="D6" s="20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0">
        <v>0</v>
      </c>
      <c r="D7" s="20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0">
        <v>0</v>
      </c>
      <c r="D8" s="20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0">
        <v>0</v>
      </c>
      <c r="D9" s="20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0">
        <v>0</v>
      </c>
      <c r="D10" s="20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0">
        <v>0</v>
      </c>
      <c r="D11" s="20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0">
        <v>0</v>
      </c>
      <c r="D12" s="20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0">
        <v>0</v>
      </c>
      <c r="D13" s="20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5" sqref="A5:XFD5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5">
        <v>1</v>
      </c>
      <c r="B4" s="15" t="s">
        <v>257</v>
      </c>
      <c r="C4" s="20">
        <v>0</v>
      </c>
      <c r="D4" s="20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0">
        <v>0</v>
      </c>
      <c r="D5" s="20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0">
        <v>0</v>
      </c>
      <c r="D6" s="20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0">
        <v>0</v>
      </c>
      <c r="D7" s="20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0">
        <v>0</v>
      </c>
      <c r="D8" s="20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0">
        <v>0</v>
      </c>
      <c r="D9" s="20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0">
        <v>0</v>
      </c>
      <c r="D10" s="20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0">
        <v>0</v>
      </c>
      <c r="D11" s="20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0">
        <v>0</v>
      </c>
      <c r="D12" s="20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0">
        <v>0</v>
      </c>
      <c r="D13" s="20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"/>
  <sheetViews>
    <sheetView topLeftCell="A3" workbookViewId="0">
      <selection activeCell="A5" sqref="A5:XFD5"/>
    </sheetView>
  </sheetViews>
  <sheetFormatPr baseColWidth="10" defaultColWidth="8.710937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15">
        <v>1</v>
      </c>
      <c r="B4" s="15" t="s">
        <v>261</v>
      </c>
      <c r="C4" s="20">
        <v>0</v>
      </c>
      <c r="D4" s="20">
        <v>0</v>
      </c>
      <c r="E4" s="15" t="s">
        <v>258</v>
      </c>
      <c r="F4" s="15" t="s">
        <v>260</v>
      </c>
    </row>
    <row r="5" spans="1:6" x14ac:dyDescent="0.25">
      <c r="A5" s="15">
        <v>1</v>
      </c>
      <c r="B5" s="15" t="s">
        <v>261</v>
      </c>
      <c r="C5" s="20">
        <v>0</v>
      </c>
      <c r="D5" s="20">
        <v>0</v>
      </c>
      <c r="E5" s="15" t="s">
        <v>258</v>
      </c>
      <c r="F5" s="15" t="s">
        <v>260</v>
      </c>
    </row>
    <row r="6" spans="1:6" x14ac:dyDescent="0.25">
      <c r="A6" s="15">
        <v>2</v>
      </c>
      <c r="B6" s="15" t="s">
        <v>261</v>
      </c>
      <c r="C6" s="20">
        <v>0</v>
      </c>
      <c r="D6" s="20">
        <v>0</v>
      </c>
      <c r="E6" s="15" t="s">
        <v>258</v>
      </c>
      <c r="F6" s="15" t="s">
        <v>260</v>
      </c>
    </row>
    <row r="7" spans="1:6" x14ac:dyDescent="0.25">
      <c r="A7" s="15">
        <v>3</v>
      </c>
      <c r="B7" s="15" t="s">
        <v>261</v>
      </c>
      <c r="C7" s="20">
        <v>0</v>
      </c>
      <c r="D7" s="20">
        <v>0</v>
      </c>
      <c r="E7" s="15" t="s">
        <v>258</v>
      </c>
      <c r="F7" s="15" t="s">
        <v>260</v>
      </c>
    </row>
    <row r="8" spans="1:6" x14ac:dyDescent="0.25">
      <c r="A8" s="15">
        <v>4</v>
      </c>
      <c r="B8" s="15" t="s">
        <v>261</v>
      </c>
      <c r="C8" s="20">
        <v>0</v>
      </c>
      <c r="D8" s="20">
        <v>0</v>
      </c>
      <c r="E8" s="15" t="s">
        <v>258</v>
      </c>
      <c r="F8" s="15" t="s">
        <v>260</v>
      </c>
    </row>
    <row r="9" spans="1:6" x14ac:dyDescent="0.25">
      <c r="A9" s="15">
        <v>5</v>
      </c>
      <c r="B9" s="15" t="s">
        <v>261</v>
      </c>
      <c r="C9" s="20">
        <v>0</v>
      </c>
      <c r="D9" s="20">
        <v>0</v>
      </c>
      <c r="E9" s="15" t="s">
        <v>258</v>
      </c>
      <c r="F9" s="15" t="s">
        <v>260</v>
      </c>
    </row>
    <row r="10" spans="1:6" x14ac:dyDescent="0.25">
      <c r="A10" s="15">
        <v>6</v>
      </c>
      <c r="B10" s="15" t="s">
        <v>261</v>
      </c>
      <c r="C10" s="20">
        <v>0</v>
      </c>
      <c r="D10" s="20">
        <v>0</v>
      </c>
      <c r="E10" s="15" t="s">
        <v>258</v>
      </c>
      <c r="F10" s="15" t="s">
        <v>260</v>
      </c>
    </row>
    <row r="11" spans="1:6" x14ac:dyDescent="0.25">
      <c r="A11" s="15">
        <v>7</v>
      </c>
      <c r="B11" s="15" t="s">
        <v>261</v>
      </c>
      <c r="C11" s="20">
        <v>0</v>
      </c>
      <c r="D11" s="20">
        <v>0</v>
      </c>
      <c r="E11" s="15" t="s">
        <v>258</v>
      </c>
      <c r="F11" s="15" t="s">
        <v>260</v>
      </c>
    </row>
    <row r="12" spans="1:6" x14ac:dyDescent="0.25">
      <c r="A12" s="15">
        <v>8</v>
      </c>
      <c r="B12" s="15" t="s">
        <v>261</v>
      </c>
      <c r="C12" s="20">
        <v>0</v>
      </c>
      <c r="D12" s="20">
        <v>0</v>
      </c>
      <c r="E12" s="15" t="s">
        <v>258</v>
      </c>
      <c r="F12" s="15" t="s">
        <v>260</v>
      </c>
    </row>
    <row r="13" spans="1:6" x14ac:dyDescent="0.25">
      <c r="A13" s="15">
        <v>9</v>
      </c>
      <c r="B13" s="15" t="s">
        <v>261</v>
      </c>
      <c r="C13" s="20">
        <v>0</v>
      </c>
      <c r="D13" s="20">
        <v>0</v>
      </c>
      <c r="E13" s="15" t="s">
        <v>258</v>
      </c>
      <c r="F13" s="15" t="s">
        <v>260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A5" sqref="A5:XFD5"/>
    </sheetView>
  </sheetViews>
  <sheetFormatPr baseColWidth="10" defaultColWidth="8.710937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5">
        <v>1</v>
      </c>
      <c r="B4" s="15" t="s">
        <v>257</v>
      </c>
      <c r="C4" s="20">
        <v>0</v>
      </c>
      <c r="D4" s="20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0">
        <v>0</v>
      </c>
      <c r="D5" s="20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0">
        <v>0</v>
      </c>
      <c r="D6" s="20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0">
        <v>0</v>
      </c>
      <c r="D7" s="20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0">
        <v>0</v>
      </c>
      <c r="D8" s="20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0">
        <v>0</v>
      </c>
      <c r="D9" s="20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0">
        <v>0</v>
      </c>
      <c r="D10" s="20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0">
        <v>0</v>
      </c>
      <c r="D11" s="20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0">
        <v>0</v>
      </c>
      <c r="D12" s="20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0">
        <v>0</v>
      </c>
      <c r="D13" s="20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F13" sqref="A3:F13"/>
    </sheetView>
  </sheetViews>
  <sheetFormatPr baseColWidth="10" defaultColWidth="8.71093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14">
        <v>1</v>
      </c>
      <c r="B4" s="14" t="s">
        <v>257</v>
      </c>
      <c r="C4" s="21">
        <v>0</v>
      </c>
      <c r="D4" s="21">
        <v>0</v>
      </c>
      <c r="E4" s="14" t="s">
        <v>258</v>
      </c>
      <c r="F4" s="14" t="s">
        <v>259</v>
      </c>
    </row>
    <row r="5" spans="1:6" x14ac:dyDescent="0.25">
      <c r="A5" s="14">
        <v>1</v>
      </c>
      <c r="B5" s="14" t="s">
        <v>257</v>
      </c>
      <c r="C5" s="21">
        <v>0</v>
      </c>
      <c r="D5" s="21">
        <v>0</v>
      </c>
      <c r="E5" s="14" t="s">
        <v>258</v>
      </c>
      <c r="F5" s="14" t="s">
        <v>259</v>
      </c>
    </row>
    <row r="6" spans="1:6" x14ac:dyDescent="0.25">
      <c r="A6" s="14">
        <v>2</v>
      </c>
      <c r="B6" s="14" t="s">
        <v>257</v>
      </c>
      <c r="C6" s="21">
        <v>0</v>
      </c>
      <c r="D6" s="21">
        <v>0</v>
      </c>
      <c r="E6" s="14" t="s">
        <v>258</v>
      </c>
      <c r="F6" s="14" t="s">
        <v>259</v>
      </c>
    </row>
    <row r="7" spans="1:6" x14ac:dyDescent="0.25">
      <c r="A7" s="14">
        <v>3</v>
      </c>
      <c r="B7" s="14" t="s">
        <v>257</v>
      </c>
      <c r="C7" s="21">
        <v>0</v>
      </c>
      <c r="D7" s="21">
        <v>0</v>
      </c>
      <c r="E7" s="14" t="s">
        <v>258</v>
      </c>
      <c r="F7" s="14" t="s">
        <v>259</v>
      </c>
    </row>
    <row r="8" spans="1:6" x14ac:dyDescent="0.25">
      <c r="A8" s="14">
        <v>4</v>
      </c>
      <c r="B8" s="14" t="s">
        <v>257</v>
      </c>
      <c r="C8" s="21">
        <v>0</v>
      </c>
      <c r="D8" s="21">
        <v>0</v>
      </c>
      <c r="E8" s="14" t="s">
        <v>258</v>
      </c>
      <c r="F8" s="14" t="s">
        <v>259</v>
      </c>
    </row>
    <row r="9" spans="1:6" x14ac:dyDescent="0.25">
      <c r="A9" s="14">
        <v>5</v>
      </c>
      <c r="B9" s="14" t="s">
        <v>257</v>
      </c>
      <c r="C9" s="21">
        <v>0</v>
      </c>
      <c r="D9" s="21">
        <v>0</v>
      </c>
      <c r="E9" s="14" t="s">
        <v>258</v>
      </c>
      <c r="F9" s="14" t="s">
        <v>259</v>
      </c>
    </row>
    <row r="10" spans="1:6" x14ac:dyDescent="0.25">
      <c r="A10" s="14">
        <v>6</v>
      </c>
      <c r="B10" s="14" t="s">
        <v>257</v>
      </c>
      <c r="C10" s="21">
        <v>0</v>
      </c>
      <c r="D10" s="21">
        <v>0</v>
      </c>
      <c r="E10" s="14" t="s">
        <v>258</v>
      </c>
      <c r="F10" s="14" t="s">
        <v>259</v>
      </c>
    </row>
    <row r="11" spans="1:6" x14ac:dyDescent="0.25">
      <c r="A11" s="14">
        <v>7</v>
      </c>
      <c r="B11" s="14" t="s">
        <v>257</v>
      </c>
      <c r="C11" s="21">
        <v>0</v>
      </c>
      <c r="D11" s="21">
        <v>0</v>
      </c>
      <c r="E11" s="14" t="s">
        <v>258</v>
      </c>
      <c r="F11" s="14" t="s">
        <v>259</v>
      </c>
    </row>
    <row r="12" spans="1:6" x14ac:dyDescent="0.25">
      <c r="A12" s="14">
        <v>8</v>
      </c>
      <c r="B12" s="14" t="s">
        <v>257</v>
      </c>
      <c r="C12" s="21">
        <v>0</v>
      </c>
      <c r="D12" s="21">
        <v>0</v>
      </c>
      <c r="E12" s="14" t="s">
        <v>258</v>
      </c>
      <c r="F12" s="14" t="s">
        <v>259</v>
      </c>
    </row>
    <row r="13" spans="1:6" x14ac:dyDescent="0.25">
      <c r="A13" s="14">
        <v>9</v>
      </c>
      <c r="B13" s="14" t="s">
        <v>257</v>
      </c>
      <c r="C13" s="21">
        <v>0</v>
      </c>
      <c r="D13" s="21">
        <v>0</v>
      </c>
      <c r="E13" s="14" t="s">
        <v>258</v>
      </c>
      <c r="F13" s="14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3"/>
  <sheetViews>
    <sheetView topLeftCell="D3" workbookViewId="0">
      <selection activeCell="A3" sqref="A3:F13"/>
    </sheetView>
  </sheetViews>
  <sheetFormatPr baseColWidth="10" defaultColWidth="8.710937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15">
        <v>1</v>
      </c>
      <c r="B4" s="15" t="s">
        <v>257</v>
      </c>
      <c r="C4" s="21">
        <v>0</v>
      </c>
      <c r="D4" s="21">
        <v>0</v>
      </c>
      <c r="E4" s="15" t="s">
        <v>258</v>
      </c>
      <c r="F4" s="15" t="s">
        <v>259</v>
      </c>
    </row>
    <row r="5" spans="1:6" x14ac:dyDescent="0.25">
      <c r="A5" s="15">
        <v>1</v>
      </c>
      <c r="B5" s="15" t="s">
        <v>257</v>
      </c>
      <c r="C5" s="21">
        <v>0</v>
      </c>
      <c r="D5" s="21">
        <v>0</v>
      </c>
      <c r="E5" s="15" t="s">
        <v>258</v>
      </c>
      <c r="F5" s="15" t="s">
        <v>259</v>
      </c>
    </row>
    <row r="6" spans="1:6" x14ac:dyDescent="0.25">
      <c r="A6" s="15">
        <v>2</v>
      </c>
      <c r="B6" s="15" t="s">
        <v>257</v>
      </c>
      <c r="C6" s="21">
        <v>0</v>
      </c>
      <c r="D6" s="21">
        <v>0</v>
      </c>
      <c r="E6" s="15" t="s">
        <v>258</v>
      </c>
      <c r="F6" s="15" t="s">
        <v>259</v>
      </c>
    </row>
    <row r="7" spans="1:6" x14ac:dyDescent="0.25">
      <c r="A7" s="15">
        <v>3</v>
      </c>
      <c r="B7" s="15" t="s">
        <v>257</v>
      </c>
      <c r="C7" s="21">
        <v>0</v>
      </c>
      <c r="D7" s="21">
        <v>0</v>
      </c>
      <c r="E7" s="15" t="s">
        <v>258</v>
      </c>
      <c r="F7" s="15" t="s">
        <v>259</v>
      </c>
    </row>
    <row r="8" spans="1:6" x14ac:dyDescent="0.25">
      <c r="A8" s="15">
        <v>4</v>
      </c>
      <c r="B8" s="15" t="s">
        <v>257</v>
      </c>
      <c r="C8" s="21">
        <v>0</v>
      </c>
      <c r="D8" s="21">
        <v>0</v>
      </c>
      <c r="E8" s="15" t="s">
        <v>258</v>
      </c>
      <c r="F8" s="15" t="s">
        <v>259</v>
      </c>
    </row>
    <row r="9" spans="1:6" x14ac:dyDescent="0.25">
      <c r="A9" s="15">
        <v>5</v>
      </c>
      <c r="B9" s="15" t="s">
        <v>257</v>
      </c>
      <c r="C9" s="21">
        <v>0</v>
      </c>
      <c r="D9" s="21">
        <v>0</v>
      </c>
      <c r="E9" s="15" t="s">
        <v>258</v>
      </c>
      <c r="F9" s="15" t="s">
        <v>259</v>
      </c>
    </row>
    <row r="10" spans="1:6" x14ac:dyDescent="0.25">
      <c r="A10" s="15">
        <v>6</v>
      </c>
      <c r="B10" s="15" t="s">
        <v>257</v>
      </c>
      <c r="C10" s="21">
        <v>0</v>
      </c>
      <c r="D10" s="21">
        <v>0</v>
      </c>
      <c r="E10" s="15" t="s">
        <v>258</v>
      </c>
      <c r="F10" s="15" t="s">
        <v>259</v>
      </c>
    </row>
    <row r="11" spans="1:6" x14ac:dyDescent="0.25">
      <c r="A11" s="15">
        <v>7</v>
      </c>
      <c r="B11" s="15" t="s">
        <v>257</v>
      </c>
      <c r="C11" s="21">
        <v>0</v>
      </c>
      <c r="D11" s="21">
        <v>0</v>
      </c>
      <c r="E11" s="15" t="s">
        <v>258</v>
      </c>
      <c r="F11" s="15" t="s">
        <v>259</v>
      </c>
    </row>
    <row r="12" spans="1:6" x14ac:dyDescent="0.25">
      <c r="A12" s="15">
        <v>8</v>
      </c>
      <c r="B12" s="15" t="s">
        <v>257</v>
      </c>
      <c r="C12" s="21">
        <v>0</v>
      </c>
      <c r="D12" s="21">
        <v>0</v>
      </c>
      <c r="E12" s="15" t="s">
        <v>258</v>
      </c>
      <c r="F12" s="15" t="s">
        <v>259</v>
      </c>
    </row>
    <row r="13" spans="1:6" x14ac:dyDescent="0.25">
      <c r="A13" s="15">
        <v>9</v>
      </c>
      <c r="B13" s="15" t="s">
        <v>257</v>
      </c>
      <c r="C13" s="21">
        <v>0</v>
      </c>
      <c r="D13" s="21">
        <v>0</v>
      </c>
      <c r="E13" s="15" t="s">
        <v>258</v>
      </c>
      <c r="F13" s="15" t="s">
        <v>259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3"/>
  <sheetViews>
    <sheetView topLeftCell="A3" workbookViewId="0">
      <selection activeCell="C13" sqref="A3:C13"/>
    </sheetView>
  </sheetViews>
  <sheetFormatPr baseColWidth="10" defaultColWidth="8.710937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15">
        <v>1</v>
      </c>
      <c r="B4" s="15" t="s">
        <v>257</v>
      </c>
      <c r="C4" s="15" t="s">
        <v>259</v>
      </c>
    </row>
    <row r="5" spans="1:3" x14ac:dyDescent="0.25">
      <c r="A5" s="15">
        <v>1</v>
      </c>
      <c r="B5" s="15" t="s">
        <v>257</v>
      </c>
      <c r="C5" s="15" t="s">
        <v>259</v>
      </c>
    </row>
    <row r="6" spans="1:3" x14ac:dyDescent="0.25">
      <c r="A6" s="15">
        <v>2</v>
      </c>
      <c r="B6" s="15" t="s">
        <v>257</v>
      </c>
      <c r="C6" s="15" t="s">
        <v>259</v>
      </c>
    </row>
    <row r="7" spans="1:3" x14ac:dyDescent="0.25">
      <c r="A7" s="15">
        <v>3</v>
      </c>
      <c r="B7" s="15" t="s">
        <v>257</v>
      </c>
      <c r="C7" s="15" t="s">
        <v>259</v>
      </c>
    </row>
    <row r="8" spans="1:3" x14ac:dyDescent="0.25">
      <c r="A8" s="15">
        <v>4</v>
      </c>
      <c r="B8" s="15" t="s">
        <v>257</v>
      </c>
      <c r="C8" s="15" t="s">
        <v>259</v>
      </c>
    </row>
    <row r="9" spans="1:3" x14ac:dyDescent="0.25">
      <c r="A9" s="15">
        <v>5</v>
      </c>
      <c r="B9" s="15" t="s">
        <v>257</v>
      </c>
      <c r="C9" s="15" t="s">
        <v>259</v>
      </c>
    </row>
    <row r="10" spans="1:3" x14ac:dyDescent="0.25">
      <c r="A10" s="15">
        <v>6</v>
      </c>
      <c r="B10" s="15" t="s">
        <v>257</v>
      </c>
      <c r="C10" s="15" t="s">
        <v>259</v>
      </c>
    </row>
    <row r="11" spans="1:3" x14ac:dyDescent="0.25">
      <c r="A11" s="15">
        <v>7</v>
      </c>
      <c r="B11" s="15" t="s">
        <v>257</v>
      </c>
      <c r="C11" s="15" t="s">
        <v>259</v>
      </c>
    </row>
    <row r="12" spans="1:3" x14ac:dyDescent="0.25">
      <c r="A12" s="15">
        <v>8</v>
      </c>
      <c r="B12" s="15" t="s">
        <v>257</v>
      </c>
      <c r="C12" s="15" t="s">
        <v>259</v>
      </c>
    </row>
    <row r="13" spans="1:3" x14ac:dyDescent="0.25">
      <c r="A13" s="15">
        <v>9</v>
      </c>
      <c r="B13" s="15" t="s">
        <v>257</v>
      </c>
      <c r="C13" s="15" t="s">
        <v>259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2023-05-16T18:52:07Z</dcterms:created>
  <dcterms:modified xsi:type="dcterms:W3CDTF">2024-02-07T14:40:33Z</dcterms:modified>
</cp:coreProperties>
</file>