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45" yWindow="75" windowWidth="9780" windowHeight="8985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externalReferences>
    <externalReference r:id="rId9"/>
    <externalReference r:id="rId10"/>
  </externalReferences>
  <definedNames>
    <definedName name="Hidden_13">Hidden_1!$A$1:$A$11</definedName>
    <definedName name="Hidden_211">[2]Hidden_2!$A$1:$A$2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  <definedName name="hidden1">[1]hidden1!$A$1:$A$10</definedName>
    <definedName name="hidden2">[1]hidden2!$A$1:$A$2</definedName>
  </definedNames>
  <calcPr calcId="144525"/>
</workbook>
</file>

<file path=xl/calcChain.xml><?xml version="1.0" encoding="utf-8"?>
<calcChain xmlns="http://schemas.openxmlformats.org/spreadsheetml/2006/main">
  <c r="AE49" i="1" l="1"/>
  <c r="AE48" i="1"/>
  <c r="AE47" i="1"/>
  <c r="AE46" i="1"/>
  <c r="AE45" i="1"/>
  <c r="AE44" i="1"/>
  <c r="AE43" i="1"/>
  <c r="AE42" i="1"/>
  <c r="AE41" i="1"/>
  <c r="AE40" i="1"/>
  <c r="AE39" i="1"/>
  <c r="AE38" i="1"/>
  <c r="AE37" i="1"/>
  <c r="AE36" i="1"/>
  <c r="AE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E12" i="1"/>
  <c r="AE11" i="1"/>
  <c r="AE10" i="1"/>
  <c r="AE9" i="1"/>
  <c r="AE8" i="1"/>
  <c r="AC49" i="1"/>
  <c r="AC48" i="1"/>
  <c r="AC47" i="1"/>
  <c r="AC46" i="1"/>
  <c r="AC45" i="1"/>
  <c r="AC44" i="1"/>
  <c r="AC43" i="1"/>
  <c r="AC42" i="1"/>
  <c r="AC37" i="1"/>
  <c r="AC36" i="1"/>
  <c r="AC35" i="1"/>
  <c r="AC34" i="1"/>
  <c r="AC33" i="1"/>
  <c r="AC32" i="1"/>
  <c r="AC31" i="1"/>
  <c r="AC30" i="1"/>
  <c r="AC27" i="1"/>
  <c r="AC26" i="1"/>
  <c r="AC24" i="1"/>
  <c r="AC23" i="1"/>
  <c r="AC22" i="1"/>
  <c r="AC21" i="1"/>
  <c r="AC19" i="1"/>
  <c r="AC18" i="1"/>
  <c r="AC17" i="1"/>
  <c r="AC16" i="1"/>
  <c r="AC15" i="1"/>
  <c r="AC13" i="1"/>
  <c r="AC11" i="1"/>
  <c r="AC10" i="1"/>
  <c r="AC9" i="1"/>
  <c r="AC8" i="1"/>
</calcChain>
</file>

<file path=xl/sharedStrings.xml><?xml version="1.0" encoding="utf-8"?>
<sst xmlns="http://schemas.openxmlformats.org/spreadsheetml/2006/main" count="1168" uniqueCount="248">
  <si>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</si>
  <si>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</si>
  <si>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</si>
  <si>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</si>
  <si>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</si>
  <si>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</si>
  <si>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</si>
  <si>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</si>
  <si>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</si>
  <si>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</si>
  <si>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</si>
  <si>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</si>
  <si>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</si>
  <si>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</si>
  <si>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</si>
  <si>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</si>
  <si>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</si>
  <si>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</si>
  <si>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</si>
  <si>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</si>
  <si>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</si>
  <si>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</si>
  <si>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</si>
  <si>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</si>
  <si>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</si>
  <si>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</si>
  <si>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</si>
  <si>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</si>
  <si>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</si>
  <si>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</si>
  <si>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</si>
  <si>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</si>
  <si>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</si>
  <si>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</si>
  <si>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</si>
  <si>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</si>
  <si>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</si>
  <si>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</si>
  <si>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</si>
  <si>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</si>
  <si>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</si>
  <si>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</si>
  <si>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</si>
  <si>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</si>
  <si>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</si>
  <si>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</si>
  <si>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</si>
  <si>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</si>
  <si>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</si>
  <si>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</si>
  <si>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</si>
  <si>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</si>
  <si>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</si>
  <si>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</si>
  <si>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</si>
  <si>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</si>
  <si>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</si>
  <si>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</si>
  <si>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</si>
  <si>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</si>
  <si>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</si>
  <si>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</si>
  <si>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</si>
  <si>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</si>
  <si>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</si>
  <si>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</si>
  <si>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</si>
  <si>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</si>
  <si>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</si>
  <si>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</si>
  <si>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</si>
  <si>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</si>
  <si>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</si>
  <si>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</si>
  <si>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</si>
  <si>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</si>
  <si>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</si>
  <si>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</si>
  <si>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</si>
  <si>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</si>
  <si>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</si>
  <si>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</si>
  <si>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</si>
  <si>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</si>
  <si>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</si>
  <si>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</si>
  <si>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</si>
  <si>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</si>
  <si>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</si>
  <si>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</si>
  <si>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</si>
  <si>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</si>
  <si>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</si>
  <si>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</si>
  <si>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</si>
  <si>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</si>
  <si>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</si>
  <si>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</si>
  <si>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</si>
  <si>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</si>
  <si>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</si>
  <si>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</si>
  <si>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</si>
  <si>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</si>
  <si>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</si>
  <si>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</si>
  <si>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</si>
  <si>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</si>
  <si>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</si>
  <si>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</si>
  <si>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</si>
  <si>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</si>
  <si>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</si>
  <si>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</si>
  <si>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</si>
  <si>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</si>
  <si>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</si>
  <si>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</si>
  <si>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</si>
  <si>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</si>
  <si>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</si>
  <si>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</si>
  <si>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</si>
  <si>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</si>
  <si>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</si>
  <si>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Técnico A</t>
  </si>
  <si>
    <t>Dirección de Construcción</t>
  </si>
  <si>
    <t>Auxiliar de oficina B</t>
  </si>
  <si>
    <t>Dirección de Proyectos</t>
  </si>
  <si>
    <t>Asistente de Dirección</t>
  </si>
  <si>
    <t>Dirección General</t>
  </si>
  <si>
    <t>Técnico  A</t>
  </si>
  <si>
    <t>Dirección de Normatividad</t>
  </si>
  <si>
    <t>Técnico Especializado B</t>
  </si>
  <si>
    <t>Desarrollador de Proyectos</t>
  </si>
  <si>
    <t>Técnico Especializado A</t>
  </si>
  <si>
    <t>Directora General</t>
  </si>
  <si>
    <t>Técnico No Especializado</t>
  </si>
  <si>
    <t>Direccion de Proyectos</t>
  </si>
  <si>
    <t>Alfonso Ismael</t>
  </si>
  <si>
    <t>Morante</t>
  </si>
  <si>
    <t>Valencia</t>
  </si>
  <si>
    <t>Christyan Alejandro</t>
  </si>
  <si>
    <t>Sifuentes</t>
  </si>
  <si>
    <t>Martinez</t>
  </si>
  <si>
    <t>Francisco Javier</t>
  </si>
  <si>
    <t>Briones</t>
  </si>
  <si>
    <t>Rodriguez</t>
  </si>
  <si>
    <t>Gabriela</t>
  </si>
  <si>
    <t>Mejia</t>
  </si>
  <si>
    <t>Alvarez</t>
  </si>
  <si>
    <t>Héctor</t>
  </si>
  <si>
    <t>Colunga</t>
  </si>
  <si>
    <t>Reyes</t>
  </si>
  <si>
    <t>José Alfredo</t>
  </si>
  <si>
    <t>Perez</t>
  </si>
  <si>
    <t>Menchaca</t>
  </si>
  <si>
    <t>José Edgar</t>
  </si>
  <si>
    <t>Romero</t>
  </si>
  <si>
    <t>Vázquez</t>
  </si>
  <si>
    <t>Jose Eugenio</t>
  </si>
  <si>
    <t>Cuellar</t>
  </si>
  <si>
    <t>Mercado</t>
  </si>
  <si>
    <t>Juan Antonio</t>
  </si>
  <si>
    <t>Valentin</t>
  </si>
  <si>
    <t>Bautista</t>
  </si>
  <si>
    <t>Juan Carlos</t>
  </si>
  <si>
    <t>Reyna</t>
  </si>
  <si>
    <t>Gonzalez</t>
  </si>
  <si>
    <t>Kevin Eduardo</t>
  </si>
  <si>
    <t>López</t>
  </si>
  <si>
    <t>Rios</t>
  </si>
  <si>
    <t>Mario Antonio</t>
  </si>
  <si>
    <t>Ramírez</t>
  </si>
  <si>
    <t>Esparza</t>
  </si>
  <si>
    <t>Martha Alicia</t>
  </si>
  <si>
    <t>Nadia Heneida</t>
  </si>
  <si>
    <t>Rivas</t>
  </si>
  <si>
    <t>Olvera</t>
  </si>
  <si>
    <t>Ninfa Edith</t>
  </si>
  <si>
    <t>Lopez</t>
  </si>
  <si>
    <t>Flores</t>
  </si>
  <si>
    <t>Ulises Giovanni</t>
  </si>
  <si>
    <t>Salazar</t>
  </si>
  <si>
    <t>Coronado</t>
  </si>
  <si>
    <t>Víctor Hugo</t>
  </si>
  <si>
    <t>Noyola</t>
  </si>
  <si>
    <t>Covarrubias</t>
  </si>
  <si>
    <t>Supervisión y Validaciones técnicas</t>
  </si>
  <si>
    <t>México</t>
  </si>
  <si>
    <t>San Luis Potosí</t>
  </si>
  <si>
    <t>Zona Media</t>
  </si>
  <si>
    <t>Zona Altiplano</t>
  </si>
  <si>
    <t>Zona Centro</t>
  </si>
  <si>
    <t>Zona Huasteca</t>
  </si>
  <si>
    <t>Zona Centro y Zona Altiplano</t>
  </si>
  <si>
    <t>Zona Huasteca y Zona Media</t>
  </si>
  <si>
    <t xml:space="preserve">Zona Centro y Altiplano </t>
  </si>
  <si>
    <t>1,2</t>
  </si>
  <si>
    <t>Dirección Administrativa</t>
  </si>
  <si>
    <t>Viáticos en el País</t>
  </si>
  <si>
    <t>Importe Variable</t>
  </si>
  <si>
    <t>Gastos de traslado en comisiones oficiales</t>
  </si>
  <si>
    <t>Pasajes Terrestres</t>
  </si>
  <si>
    <t>http://www.cegaipslp.org.mx/HV2023.nsf/nombre_de_la_vista/FF09823F54A9B2D206258A62005E8C9B/$File/informe+de+comision+LTAIPSLPA84FXIV1.pdf</t>
  </si>
  <si>
    <t>http://www.cegaipslp.org.mx/HV2023.nsf/nombre_de_la_vista/6CB1917272210DE206258A62005EA37A/$File/Hipervínculo+a+la+Normatividad+reguladora.PDF</t>
  </si>
  <si>
    <t>http://ieifeslp.gob.mx/_transparencia/CEGAIP/ADM/01+ALFONSO+ISMAEL+MORANTE+VALENCIA+27-29+SEPT+2023.PDF</t>
  </si>
  <si>
    <t>http://ieifeslp.gob.mx/_transparencia/CEGAIP/ADM/02+ALFONSO+ISMAEL+MORANTE+VALENCIA+03-06+OCT+2023.PDF</t>
  </si>
  <si>
    <t>http://ieifeslp.gob.mx/_transparencia/CEGAIP/ADM/03+ALFONSO+ISMAEL+MORANTE+VALENCIA+17-19+OCT+2023.PDF</t>
  </si>
  <si>
    <t>http://ieifeslp.gob.mx/_transparencia/CEGAIP/ADM/04+ALFONSO+ISMAEL+MORANTE+VALENCIA+24-26+OCT+2023.PDF</t>
  </si>
  <si>
    <t>http://www.cegaipslp.org.mx/HV2023.nsf/nombre_de_la_vista/A7999863008960D306258A62005F1E73/$File/05+CHRISTYAN+A+SIFUENTES+MARTINEZ+03-06+OCT+2023.PDF</t>
  </si>
  <si>
    <t>http://www.cegaipslp.org.mx/HV2023.nsf/nombre_de_la_vista/D26CBBC4993846D906258A62005F3337/$File/06+FRANCISCO+JAVIER+BRIONES+RODRIGUEZ+04+OCT+2023.PDF</t>
  </si>
  <si>
    <t>http://www.cegaipslp.org.mx/HV2023.nsf/nombre_de_la_vista/71CF7CE6D82C509106258A62005F4C0B/$File/07+GABRIELA+MEJIA+ALVAREZ+10-13+OCT+2023.PDF</t>
  </si>
  <si>
    <t>http://ieifeslp.gob.mx/_transparencia/CEGAIP/ADM/08+HECTOR+COLUNGA+REYES+27-29+SEPT+2023.PDF</t>
  </si>
  <si>
    <t>http://ieifeslp.gob.mx/_transparencia/CEGAIP/ADM/09+HECTOR+COLUNGA+REYES+04-06+OCT+2023.PDF</t>
  </si>
  <si>
    <t>http://ieifeslp.gob.mx/_transparencia/CEGAIP/ADM/10+HECTOR+COLUNGA+REYES+11-13+OCT+2023.PDF</t>
  </si>
  <si>
    <t>http://ieifeslp.gob.mx/_transparencia/CEGAIP/ADM/11+HECTOR+COLUNGA+REYES+18-20+OCT+2023.PDF</t>
  </si>
  <si>
    <t>http://ieifeslp.gob.mx/_transparencia/CEGAIP/ADM/12+JOSE+ALFREDO+PEREZ+MENCHACA+27-29+SEPT+2023.PDF</t>
  </si>
  <si>
    <t>http://www.cegaipslp.org.mx/HV2023.nsf/nombre_de_la_vista/47A62AF04B5CC24F06258A62005F8C85/$File/13+JOSE+ALFREDO+PEREZ+MENCHACA+18+OCT+2023.PDF</t>
  </si>
  <si>
    <t>http://ieifeslp.gob.mx/_transparencia/CEGAIP/ADM/14+JOSE+EDGAR+ROMERO+27-28+SEP+2023.PDF</t>
  </si>
  <si>
    <t>http://www.cegaipslp.org.mx/HV2023.nsf/nombre_de_la_vista/58BAB967A718107706258A62005FB554/$File/15+JOSE+EDGAR+ROMERO+04+OCT+2023.PDF</t>
  </si>
  <si>
    <t>http://www.cegaipslp.org.mx/HV2023.nsf/nombre_de_la_vista/9064EFCA3CC1778D06258A62005FC3A9/$File/16+JOSE+EDGAR+ROMERO+12+OCT+2023.PDF</t>
  </si>
  <si>
    <t>http://ieifeslp.gob.mx/_transparencia/CEGAIP/ADM/17+JOSE+EDGAR+ROMERO+18+OCT+2023.PDF</t>
  </si>
  <si>
    <t>http://www.cegaipslp.org.mx/HV2023.nsf/nombre_de_la_vista/FA5DB08802DCCC9A06258A62005FDC54/$File/18+JOSE+EUGENIO+CUELLAR+MERCADO+26-29+SEPT.PDF</t>
  </si>
  <si>
    <t>http://www.cegaipslp.org.mx/HV2023.nsf/nombre_de_la_vista/F870FB2268735D5206258A620060B16D/$File/19+JOSE+EUGENIO+CUELLAR+MERCADO+17-20+OCT+2023.PDF</t>
  </si>
  <si>
    <t>http://www.cegaipslp.org.mx/HV2023.nsf/nombre_de_la_vista/0FDF8EC617B20EFE06258A620060C2E6/$File/20+JUAN+ANTONIO+VALENTIN+BAUTISTA+18+OCT+2023.PDF</t>
  </si>
  <si>
    <t>http://www.cegaipslp.org.mx/HV2023.nsf/nombre_de_la_vista/A2A8F49B108374CF06258A620060D28E/$File/22+JUAN+CARLOS+REYNA+GONZALEZ+13+OCT+2023.PDF</t>
  </si>
  <si>
    <t>http://www.cegaipslp.org.mx/HV2023.nsf/nombre_de_la_vista/40D143E550FF2CFA06258A620060EF25/$File/21+JUAN+CARLOS+REYNA+GONZALEZ+03-06+OCT+2023.PDF</t>
  </si>
  <si>
    <t>http://ieifeslp.gob.mx/_transparencia/CEGAIP/ADM/23+KEVIN+EDUARDO+LOPEZ+RIOS+27-29+SEPT+2023.PDF</t>
  </si>
  <si>
    <t>http://ieifeslp.gob.mx/_transparencia/CEGAIP/ADM/24+KEVIN+EDUARDO+LOPEZ+RIOS+04-06+OCT+2023.PDF</t>
  </si>
  <si>
    <t>http://ieifeslp.gob.mx/_transparencia/CEGAIP/ADM/25+KEVIN+EDUARDO+LOPEZ+RIOS+18-20+OCT+2023.PDF</t>
  </si>
  <si>
    <t>http://www.cegaipslp.org.mx/HV2023.nsf/nombre_de_la_vista/DCD55F98920CED9D06258A620061264C/$File/26+MARIO+ANTONIO+RAMIREZ+27-28+SEPT+2023.PDF</t>
  </si>
  <si>
    <t>http://www.cegaipslp.org.mx/HV2023.nsf/nombre_de_la_vista/7FFCCD55D99B125E06258A6200613C63/$File/27+MARIO+ANTONIO+RAMIREZ+04-05+OCT+2023.PDF</t>
  </si>
  <si>
    <t>http://ieifeslp.gob.mx/_transparencia/CEGAIP/ADM/28+MARIO+ANTONIO+RAMIREZ+11-12+OCT+2023.PDF</t>
  </si>
  <si>
    <t>http://www.cegaipslp.org.mx/HV2023.nsf/nombre_de_la_vista/21E0F031837E84CC06258A6200615936/$File/29+MARIO+ANTONIO+RAMIREZ+18-19+OCT+2023.PDF</t>
  </si>
  <si>
    <t>http://www.cegaipslp.org.mx/HV2023.nsf/nombre_de_la_vista/756E4120E581E10006258A6200616711/$File/30+MARIO+ANTONIO+RAMIREZ+23+OCT+2023.PDF</t>
  </si>
  <si>
    <t>http://www.cegaipslp.org.mx/HV2023.nsf/nombre_de_la_vista/706C3E151FCF0EC706258A6200617467/$File/31+MARTHA+ALICIA+MARTINEZ+PEREZ+04+OCT+2023.PDF</t>
  </si>
  <si>
    <t>http://www.cegaipslp.org.mx/HV2023.nsf/nombre_de_la_vista/C881A4DC8BA0ACE806258A6200618216/$File/32+NADIA+HENEIDA+RIVAS+OLVERA+03-10+OCT+2023.PDF</t>
  </si>
  <si>
    <t>http://www.cegaipslp.org.mx/HV2023.nsf/nombre_de_la_vista/F1CAAC7981D4B7D706258A6200618F2C/$File/33+NINFA+EDITH+LOPEZ+FLORES+26-29+SEPT+2023.PDF</t>
  </si>
  <si>
    <t>http://www.cegaipslp.org.mx/HV2023.nsf/nombre_de_la_vista/156D5498EB64F42B06258A6200619AB2/$File/34+NINFA+EDITH+LOPEZ+FLORES+03-06+OCT+2023.PDF</t>
  </si>
  <si>
    <t>http://www.cegaipslp.org.mx/HV2023.nsf/nombre_de_la_vista/503EA170EAC4C1D906258A620061A8E0/$File/35+ULISES+GIOVANNI+SALAZAR+25-29+SEPT+2023.PDF</t>
  </si>
  <si>
    <t>http://www.cegaipslp.org.mx/HV2023.nsf/nombre_de_la_vista/E1742F16AF05EC8606258A620061B5F5/$File/36+ULISES+GIOVANNI+SALAZAR+02-06+OCT+2023.PDF</t>
  </si>
  <si>
    <t>http://www.cegaipslp.org.mx/HV2023.nsf/nombre_de_la_vista/7434273C14A3E21B06258A620061C290/$File/37+ULISES+GIOVANNI+SALAZAR+09-13+OCT+2023.PDF</t>
  </si>
  <si>
    <t>http://www.cegaipslp.org.mx/HV2023.nsf/nombre_de_la_vista/DDCD1B804B7B574E06258A620061CEB7/$File/38+ULISES+GIOVANNI+SALAZAR+17-20+OCT+2023.PDF</t>
  </si>
  <si>
    <t>http://www.cegaipslp.org.mx/HV2023.nsf/nombre_de_la_vista/59EF181D2C4CD74906258A620061DC95/$File/39+VICTOR+HUGO+NOYOLA+12-14+SEPT+2023.PDF</t>
  </si>
  <si>
    <t>http://www.cegaipslp.org.mx/HV2023.nsf/nombre_de_la_vista/3B1879FBEF5E3B9806258A620061E95A/$File/40+VICTOR+HUGO+NOYOLA+10-13+OCT+2023.PDF</t>
  </si>
  <si>
    <t>http://www.cegaipslp.org.mx/HV2023.nsf/nombre_de_la_vista/8008FD78086A452406258A620061F4DC/$File/41+VICTOR+HUGO+NOYOLA+17-19+OCT+2023.PDF</t>
  </si>
  <si>
    <t>http://www.cegaipslp.org.mx/HV2023.nsf/nombre_de_la_vista/052BE1C72F7A57F506258A620061FFC0/$File/42+VICTOR+HUGO+NOYOLA+26-29+OCT+2023.PDF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</si>
</sst>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0" applyFont="1" applyFill="1"/>
    <xf numFmtId="14" fontId="4" fillId="3" borderId="0" xfId="0" applyNumberFormat="1" applyFont="1" applyFill="1"/>
    <xf numFmtId="0" fontId="4" fillId="3" borderId="0" xfId="0" applyFont="1" applyFill="1" applyProtection="1"/>
    <xf numFmtId="0" fontId="4" fillId="3" borderId="0" xfId="0" applyFont="1" applyFill="1" applyBorder="1" applyProtection="1"/>
    <xf numFmtId="0" fontId="4" fillId="3" borderId="0" xfId="0" applyFont="1" applyFill="1" applyBorder="1"/>
    <xf numFmtId="0" fontId="4" fillId="3" borderId="0" xfId="0" applyFont="1" applyFill="1" applyAlignment="1" applyProtection="1">
      <alignment horizontal="left"/>
    </xf>
    <xf numFmtId="43" fontId="4" fillId="3" borderId="0" xfId="1" applyFont="1" applyFill="1" applyBorder="1"/>
    <xf numFmtId="43" fontId="4" fillId="3" borderId="0" xfId="1" applyFont="1" applyFill="1"/>
    <xf numFmtId="0" fontId="4" fillId="3" borderId="0" xfId="0" applyFont="1" applyFill="1" applyBorder="1" applyAlignment="1" applyProtection="1">
      <alignment horizontal="left"/>
    </xf>
    <xf numFmtId="0" fontId="2" fillId="3" borderId="0" xfId="0" applyFont="1" applyFill="1" applyBorder="1"/>
    <xf numFmtId="14" fontId="4" fillId="3" borderId="0" xfId="0" applyNumberFormat="1" applyFont="1" applyFill="1" applyAlignment="1" applyProtection="1">
      <alignment horizontal="center"/>
    </xf>
    <xf numFmtId="14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14.1%20XIV1%20Gastos%20de%20Vi&#225;ticos\2018%2007\2018%2005\LTAIPSLPA84FXIV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14.1%20XIV1%20Gastos%20de%20Vi&#225;ticos\2023\2023%2010\LTAIPSLP84XIV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  <sheetName val="Hoja1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  <sheetName val="Hoja1"/>
    </sheetNames>
    <sheetDataSet>
      <sheetData sheetId="0" refreshError="1"/>
      <sheetData sheetId="1" refreshError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9"/>
  <sheetViews>
    <sheetView topLeftCell="AE2" zoomScale="90" zoomScaleNormal="90" workbookViewId="0">
      <selection activeCell="AL15" sqref="AL15"/>
    </sheetView>
  </sheetViews>
  <sheetFormatPr baseColWidth="10" defaultColWidth="9.140625" defaultRowHeight="15" x14ac:dyDescent="0.25"/>
  <cols>
    <col min="1" max="1" width="8" bestFit="1" customWidth="1"/>
    <col min="2" max="3" width="15.140625" customWidth="1"/>
    <col min="4" max="4" width="29.85546875" customWidth="1"/>
    <col min="5" max="5" width="25" customWidth="1"/>
    <col min="6" max="6" width="9.5703125" customWidth="1"/>
    <col min="7" max="7" width="20.85546875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22.140625" customWidth="1"/>
    <col min="14" max="14" width="21.5703125" bestFit="1" customWidth="1"/>
    <col min="15" max="15" width="32.85546875" bestFit="1" customWidth="1"/>
    <col min="16" max="16" width="12.140625" customWidth="1"/>
    <col min="17" max="17" width="15.140625" customWidth="1"/>
    <col min="18" max="18" width="14" customWidth="1"/>
    <col min="19" max="19" width="17.85546875" customWidth="1"/>
    <col min="20" max="20" width="14.28515625" customWidth="1"/>
    <col min="21" max="21" width="16.42578125" customWidth="1"/>
    <col min="22" max="22" width="17.140625" customWidth="1"/>
    <col min="23" max="23" width="15.140625" customWidth="1"/>
    <col min="24" max="24" width="18.28515625" customWidth="1"/>
    <col min="25" max="25" width="12.42578125" customWidth="1"/>
    <col min="26" max="26" width="18.42578125" customWidth="1"/>
    <col min="27" max="27" width="19.140625" customWidth="1"/>
    <col min="28" max="28" width="16.7109375" customWidth="1"/>
    <col min="29" max="29" width="18.5703125" customWidth="1"/>
    <col min="30" max="30" width="15.85546875" customWidth="1"/>
    <col min="31" max="31" width="20.28515625" customWidth="1"/>
    <col min="32" max="32" width="32.28515625" customWidth="1"/>
    <col min="33" max="33" width="15.7109375" customWidth="1"/>
    <col min="34" max="34" width="35.85546875" customWidth="1"/>
    <col min="35" max="35" width="26.7109375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102.7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 s="6">
        <v>2023</v>
      </c>
      <c r="B8" s="7">
        <v>45200</v>
      </c>
      <c r="C8" s="7">
        <v>45230</v>
      </c>
      <c r="D8" t="s">
        <v>95</v>
      </c>
      <c r="E8" t="s">
        <v>95</v>
      </c>
      <c r="F8" s="8">
        <v>6</v>
      </c>
      <c r="G8" s="8" t="s">
        <v>125</v>
      </c>
      <c r="H8" s="8" t="s">
        <v>125</v>
      </c>
      <c r="I8" s="8" t="s">
        <v>126</v>
      </c>
      <c r="J8" s="8" t="s">
        <v>139</v>
      </c>
      <c r="K8" s="8" t="s">
        <v>140</v>
      </c>
      <c r="L8" s="8" t="s">
        <v>141</v>
      </c>
      <c r="M8" t="s">
        <v>110</v>
      </c>
      <c r="N8" s="10" t="s">
        <v>112</v>
      </c>
      <c r="O8" s="8" t="s">
        <v>188</v>
      </c>
      <c r="P8" s="8" t="s">
        <v>114</v>
      </c>
      <c r="Q8" s="8">
        <v>0</v>
      </c>
      <c r="R8" s="8">
        <v>0</v>
      </c>
      <c r="S8" s="8" t="s">
        <v>189</v>
      </c>
      <c r="T8" s="8" t="s">
        <v>190</v>
      </c>
      <c r="U8" s="8" t="s">
        <v>190</v>
      </c>
      <c r="V8" s="8" t="s">
        <v>189</v>
      </c>
      <c r="W8" s="8" t="s">
        <v>190</v>
      </c>
      <c r="X8" s="8" t="s">
        <v>191</v>
      </c>
      <c r="Y8" s="8" t="s">
        <v>188</v>
      </c>
      <c r="Z8" s="7">
        <v>45196</v>
      </c>
      <c r="AA8" s="7">
        <v>45198</v>
      </c>
      <c r="AB8" s="11" t="s">
        <v>198</v>
      </c>
      <c r="AC8" s="12">
        <f>2272.99+1286.33</f>
        <v>3559.3199999999997</v>
      </c>
      <c r="AD8" s="6"/>
      <c r="AE8" s="7">
        <f>AA8</f>
        <v>45198</v>
      </c>
      <c r="AF8" t="s">
        <v>204</v>
      </c>
      <c r="AG8" s="15">
        <v>1</v>
      </c>
      <c r="AH8" t="s">
        <v>205</v>
      </c>
      <c r="AI8" s="8" t="s">
        <v>199</v>
      </c>
      <c r="AJ8" s="16">
        <v>45230</v>
      </c>
      <c r="AK8" s="17">
        <v>45239</v>
      </c>
    </row>
    <row r="9" spans="1:38" x14ac:dyDescent="0.25">
      <c r="A9" s="6">
        <v>2023</v>
      </c>
      <c r="B9" s="7">
        <v>45200</v>
      </c>
      <c r="C9" s="7">
        <v>45230</v>
      </c>
      <c r="D9" t="s">
        <v>95</v>
      </c>
      <c r="E9" t="s">
        <v>95</v>
      </c>
      <c r="F9" s="8">
        <v>6</v>
      </c>
      <c r="G9" s="8" t="s">
        <v>125</v>
      </c>
      <c r="H9" s="8" t="s">
        <v>125</v>
      </c>
      <c r="I9" s="8" t="s">
        <v>126</v>
      </c>
      <c r="J9" s="8" t="s">
        <v>139</v>
      </c>
      <c r="K9" s="8" t="s">
        <v>140</v>
      </c>
      <c r="L9" s="8" t="s">
        <v>141</v>
      </c>
      <c r="M9" t="s">
        <v>110</v>
      </c>
      <c r="N9" s="10" t="s">
        <v>112</v>
      </c>
      <c r="O9" s="8" t="s">
        <v>188</v>
      </c>
      <c r="P9" s="8" t="s">
        <v>114</v>
      </c>
      <c r="Q9" s="8">
        <v>0</v>
      </c>
      <c r="R9" s="8">
        <v>0</v>
      </c>
      <c r="S9" s="8" t="s">
        <v>189</v>
      </c>
      <c r="T9" s="8" t="s">
        <v>190</v>
      </c>
      <c r="U9" s="8" t="s">
        <v>190</v>
      </c>
      <c r="V9" s="8" t="s">
        <v>189</v>
      </c>
      <c r="W9" s="8" t="s">
        <v>190</v>
      </c>
      <c r="X9" s="8" t="s">
        <v>191</v>
      </c>
      <c r="Y9" s="8" t="s">
        <v>188</v>
      </c>
      <c r="Z9" s="7">
        <v>45202</v>
      </c>
      <c r="AA9" s="7">
        <v>45205</v>
      </c>
      <c r="AB9" s="11" t="s">
        <v>198</v>
      </c>
      <c r="AC9" s="12">
        <f>3187.79+2917.51</f>
        <v>6105.3</v>
      </c>
      <c r="AD9" s="6"/>
      <c r="AE9" s="7">
        <f t="shared" ref="AE9:AE10" si="0">AA9</f>
        <v>45205</v>
      </c>
      <c r="AF9" t="s">
        <v>204</v>
      </c>
      <c r="AG9" s="15">
        <v>2</v>
      </c>
      <c r="AH9" t="s">
        <v>205</v>
      </c>
      <c r="AI9" s="8" t="s">
        <v>199</v>
      </c>
      <c r="AJ9" s="16">
        <v>45230</v>
      </c>
      <c r="AK9" s="17">
        <v>45239</v>
      </c>
    </row>
    <row r="10" spans="1:38" x14ac:dyDescent="0.25">
      <c r="A10" s="6">
        <v>2023</v>
      </c>
      <c r="B10" s="7">
        <v>45200</v>
      </c>
      <c r="C10" s="7">
        <v>45230</v>
      </c>
      <c r="D10" t="s">
        <v>95</v>
      </c>
      <c r="E10" t="s">
        <v>95</v>
      </c>
      <c r="F10" s="8">
        <v>6</v>
      </c>
      <c r="G10" s="8" t="s">
        <v>125</v>
      </c>
      <c r="H10" s="8" t="s">
        <v>125</v>
      </c>
      <c r="I10" s="8" t="s">
        <v>126</v>
      </c>
      <c r="J10" s="8" t="s">
        <v>139</v>
      </c>
      <c r="K10" s="8" t="s">
        <v>140</v>
      </c>
      <c r="L10" s="8" t="s">
        <v>141</v>
      </c>
      <c r="M10" t="s">
        <v>110</v>
      </c>
      <c r="N10" s="10" t="s">
        <v>112</v>
      </c>
      <c r="O10" s="8" t="s">
        <v>188</v>
      </c>
      <c r="P10" s="8" t="s">
        <v>114</v>
      </c>
      <c r="Q10" s="8">
        <v>0</v>
      </c>
      <c r="R10" s="8">
        <v>0</v>
      </c>
      <c r="S10" s="8" t="s">
        <v>189</v>
      </c>
      <c r="T10" s="8" t="s">
        <v>190</v>
      </c>
      <c r="U10" s="8" t="s">
        <v>190</v>
      </c>
      <c r="V10" s="8" t="s">
        <v>189</v>
      </c>
      <c r="W10" s="8" t="s">
        <v>190</v>
      </c>
      <c r="X10" s="8" t="s">
        <v>191</v>
      </c>
      <c r="Y10" s="8" t="s">
        <v>188</v>
      </c>
      <c r="Z10" s="7">
        <v>45216</v>
      </c>
      <c r="AA10" s="7">
        <v>45218</v>
      </c>
      <c r="AB10" s="11" t="s">
        <v>198</v>
      </c>
      <c r="AC10" s="12">
        <f>2149.03+2384.17</f>
        <v>4533.2000000000007</v>
      </c>
      <c r="AD10" s="6"/>
      <c r="AE10" s="7">
        <f t="shared" si="0"/>
        <v>45218</v>
      </c>
      <c r="AF10" t="s">
        <v>204</v>
      </c>
      <c r="AG10" s="15">
        <v>3</v>
      </c>
      <c r="AH10" t="s">
        <v>205</v>
      </c>
      <c r="AI10" s="8" t="s">
        <v>199</v>
      </c>
      <c r="AJ10" s="16">
        <v>45230</v>
      </c>
      <c r="AK10" s="17">
        <v>45239</v>
      </c>
    </row>
    <row r="11" spans="1:38" x14ac:dyDescent="0.25">
      <c r="A11" s="6">
        <v>2023</v>
      </c>
      <c r="B11" s="7">
        <v>45200</v>
      </c>
      <c r="C11" s="7">
        <v>45230</v>
      </c>
      <c r="D11" t="s">
        <v>95</v>
      </c>
      <c r="E11" t="s">
        <v>95</v>
      </c>
      <c r="F11" s="8">
        <v>6</v>
      </c>
      <c r="G11" s="8" t="s">
        <v>125</v>
      </c>
      <c r="H11" s="8" t="s">
        <v>125</v>
      </c>
      <c r="I11" s="8" t="s">
        <v>126</v>
      </c>
      <c r="J11" s="8" t="s">
        <v>139</v>
      </c>
      <c r="K11" s="8" t="s">
        <v>140</v>
      </c>
      <c r="L11" s="8" t="s">
        <v>141</v>
      </c>
      <c r="M11" t="s">
        <v>110</v>
      </c>
      <c r="N11" s="10" t="s">
        <v>112</v>
      </c>
      <c r="O11" s="8" t="s">
        <v>188</v>
      </c>
      <c r="P11" s="8" t="s">
        <v>114</v>
      </c>
      <c r="Q11" s="8">
        <v>0</v>
      </c>
      <c r="R11" s="8">
        <v>0</v>
      </c>
      <c r="S11" s="8" t="s">
        <v>189</v>
      </c>
      <c r="T11" s="8" t="s">
        <v>190</v>
      </c>
      <c r="U11" s="8" t="s">
        <v>190</v>
      </c>
      <c r="V11" s="8" t="s">
        <v>189</v>
      </c>
      <c r="W11" s="8" t="s">
        <v>190</v>
      </c>
      <c r="X11" s="8" t="s">
        <v>191</v>
      </c>
      <c r="Y11" s="8" t="s">
        <v>188</v>
      </c>
      <c r="Z11" s="7">
        <v>45223</v>
      </c>
      <c r="AA11" s="7">
        <v>45225</v>
      </c>
      <c r="AB11" s="11" t="s">
        <v>198</v>
      </c>
      <c r="AC11" s="12">
        <f>2386.02+2680.9</f>
        <v>5066.92</v>
      </c>
      <c r="AD11" s="6"/>
      <c r="AE11" s="7">
        <f>AA11</f>
        <v>45225</v>
      </c>
      <c r="AF11" t="s">
        <v>204</v>
      </c>
      <c r="AG11" s="15">
        <v>4</v>
      </c>
      <c r="AH11" t="s">
        <v>205</v>
      </c>
      <c r="AI11" s="8" t="s">
        <v>199</v>
      </c>
      <c r="AJ11" s="16">
        <v>45230</v>
      </c>
      <c r="AK11" s="17">
        <v>45239</v>
      </c>
    </row>
    <row r="12" spans="1:38" x14ac:dyDescent="0.25">
      <c r="A12" s="6">
        <v>2023</v>
      </c>
      <c r="B12" s="7">
        <v>45200</v>
      </c>
      <c r="C12" s="7">
        <v>45230</v>
      </c>
      <c r="D12" t="s">
        <v>95</v>
      </c>
      <c r="E12" t="s">
        <v>95</v>
      </c>
      <c r="F12" s="8">
        <v>3</v>
      </c>
      <c r="G12" s="8" t="s">
        <v>127</v>
      </c>
      <c r="H12" s="8" t="s">
        <v>127</v>
      </c>
      <c r="I12" s="8" t="s">
        <v>128</v>
      </c>
      <c r="J12" s="8" t="s">
        <v>142</v>
      </c>
      <c r="K12" s="8" t="s">
        <v>143</v>
      </c>
      <c r="L12" s="8" t="s">
        <v>144</v>
      </c>
      <c r="M12" t="s">
        <v>110</v>
      </c>
      <c r="N12" s="10" t="s">
        <v>112</v>
      </c>
      <c r="O12" s="8" t="s">
        <v>188</v>
      </c>
      <c r="P12" s="8" t="s">
        <v>114</v>
      </c>
      <c r="Q12" s="8">
        <v>0</v>
      </c>
      <c r="R12" s="8">
        <v>0</v>
      </c>
      <c r="S12" s="8" t="s">
        <v>189</v>
      </c>
      <c r="T12" s="8" t="s">
        <v>190</v>
      </c>
      <c r="U12" s="8" t="s">
        <v>190</v>
      </c>
      <c r="V12" s="8" t="s">
        <v>189</v>
      </c>
      <c r="W12" s="8" t="s">
        <v>190</v>
      </c>
      <c r="X12" s="8" t="s">
        <v>191</v>
      </c>
      <c r="Y12" s="8" t="s">
        <v>188</v>
      </c>
      <c r="Z12" s="7">
        <v>45202</v>
      </c>
      <c r="AA12" s="7">
        <v>45205</v>
      </c>
      <c r="AB12" s="11">
        <v>2</v>
      </c>
      <c r="AC12" s="12">
        <v>500</v>
      </c>
      <c r="AD12" s="6"/>
      <c r="AE12" s="7">
        <f t="shared" ref="AE12" si="1">AA12</f>
        <v>45205</v>
      </c>
      <c r="AF12" t="s">
        <v>204</v>
      </c>
      <c r="AG12" s="15">
        <v>5</v>
      </c>
      <c r="AH12" t="s">
        <v>205</v>
      </c>
      <c r="AI12" s="8" t="s">
        <v>199</v>
      </c>
      <c r="AJ12" s="16">
        <v>45230</v>
      </c>
      <c r="AK12" s="17">
        <v>45239</v>
      </c>
    </row>
    <row r="13" spans="1:38" x14ac:dyDescent="0.25">
      <c r="A13" s="6">
        <v>2023</v>
      </c>
      <c r="B13" s="7">
        <v>45200</v>
      </c>
      <c r="C13" s="7">
        <v>45230</v>
      </c>
      <c r="D13" t="s">
        <v>95</v>
      </c>
      <c r="E13" t="s">
        <v>95</v>
      </c>
      <c r="F13" s="8">
        <v>11</v>
      </c>
      <c r="G13" s="8" t="s">
        <v>129</v>
      </c>
      <c r="H13" s="8" t="s">
        <v>129</v>
      </c>
      <c r="I13" s="8" t="s">
        <v>130</v>
      </c>
      <c r="J13" s="8" t="s">
        <v>145</v>
      </c>
      <c r="K13" s="8" t="s">
        <v>146</v>
      </c>
      <c r="L13" s="8" t="s">
        <v>147</v>
      </c>
      <c r="M13" t="s">
        <v>110</v>
      </c>
      <c r="N13" s="10" t="s">
        <v>112</v>
      </c>
      <c r="O13" s="8" t="s">
        <v>188</v>
      </c>
      <c r="P13" s="8" t="s">
        <v>114</v>
      </c>
      <c r="Q13" s="8">
        <v>0</v>
      </c>
      <c r="R13" s="8">
        <v>0</v>
      </c>
      <c r="S13" s="8" t="s">
        <v>189</v>
      </c>
      <c r="T13" s="8" t="s">
        <v>190</v>
      </c>
      <c r="U13" s="8" t="s">
        <v>190</v>
      </c>
      <c r="V13" s="8" t="s">
        <v>189</v>
      </c>
      <c r="W13" s="8" t="s">
        <v>190</v>
      </c>
      <c r="X13" s="8" t="s">
        <v>192</v>
      </c>
      <c r="Y13" s="8" t="s">
        <v>188</v>
      </c>
      <c r="Z13" s="7">
        <v>45203</v>
      </c>
      <c r="AA13" s="7">
        <v>45203</v>
      </c>
      <c r="AB13" s="11" t="s">
        <v>198</v>
      </c>
      <c r="AC13" s="12">
        <f>337+2000.09</f>
        <v>2337.09</v>
      </c>
      <c r="AD13" s="6"/>
      <c r="AE13" s="7">
        <f>AA13</f>
        <v>45203</v>
      </c>
      <c r="AF13" t="s">
        <v>204</v>
      </c>
      <c r="AG13" s="15">
        <v>6</v>
      </c>
      <c r="AH13" t="s">
        <v>205</v>
      </c>
      <c r="AI13" s="8" t="s">
        <v>199</v>
      </c>
      <c r="AJ13" s="16">
        <v>45230</v>
      </c>
      <c r="AK13" s="17">
        <v>45239</v>
      </c>
    </row>
    <row r="14" spans="1:38" x14ac:dyDescent="0.25">
      <c r="A14" s="6">
        <v>2023</v>
      </c>
      <c r="B14" s="7">
        <v>45200</v>
      </c>
      <c r="C14" s="7">
        <v>45230</v>
      </c>
      <c r="D14" t="s">
        <v>95</v>
      </c>
      <c r="E14" t="s">
        <v>95</v>
      </c>
      <c r="F14" s="8">
        <v>6</v>
      </c>
      <c r="G14" s="8" t="s">
        <v>125</v>
      </c>
      <c r="H14" s="8" t="s">
        <v>125</v>
      </c>
      <c r="I14" s="8" t="s">
        <v>126</v>
      </c>
      <c r="J14" s="8" t="s">
        <v>148</v>
      </c>
      <c r="K14" s="8" t="s">
        <v>149</v>
      </c>
      <c r="L14" s="8" t="s">
        <v>150</v>
      </c>
      <c r="M14" t="s">
        <v>111</v>
      </c>
      <c r="N14" s="10" t="s">
        <v>112</v>
      </c>
      <c r="O14" s="8" t="s">
        <v>188</v>
      </c>
      <c r="P14" s="8" t="s">
        <v>114</v>
      </c>
      <c r="Q14" s="8">
        <v>0</v>
      </c>
      <c r="R14" s="8">
        <v>0</v>
      </c>
      <c r="S14" s="8" t="s">
        <v>189</v>
      </c>
      <c r="T14" s="8" t="s">
        <v>190</v>
      </c>
      <c r="U14" s="8" t="s">
        <v>190</v>
      </c>
      <c r="V14" s="8" t="s">
        <v>189</v>
      </c>
      <c r="W14" s="8" t="s">
        <v>190</v>
      </c>
      <c r="X14" s="8" t="s">
        <v>193</v>
      </c>
      <c r="Y14" s="8" t="s">
        <v>188</v>
      </c>
      <c r="Z14" s="7">
        <v>45209</v>
      </c>
      <c r="AA14" s="7">
        <v>45212</v>
      </c>
      <c r="AB14" s="11">
        <v>2</v>
      </c>
      <c r="AC14" s="13">
        <v>1000</v>
      </c>
      <c r="AD14" s="6"/>
      <c r="AE14" s="7">
        <f t="shared" ref="AE14" si="2">AA14</f>
        <v>45212</v>
      </c>
      <c r="AF14" t="s">
        <v>204</v>
      </c>
      <c r="AG14" s="15">
        <v>7</v>
      </c>
      <c r="AH14" t="s">
        <v>205</v>
      </c>
      <c r="AI14" s="8" t="s">
        <v>199</v>
      </c>
      <c r="AJ14" s="16">
        <v>45230</v>
      </c>
      <c r="AK14" s="17">
        <v>45239</v>
      </c>
    </row>
    <row r="15" spans="1:38" x14ac:dyDescent="0.25">
      <c r="A15" s="6">
        <v>2023</v>
      </c>
      <c r="B15" s="7">
        <v>45200</v>
      </c>
      <c r="C15" s="7">
        <v>45230</v>
      </c>
      <c r="D15" t="s">
        <v>95</v>
      </c>
      <c r="E15" t="s">
        <v>95</v>
      </c>
      <c r="F15" s="8">
        <v>6</v>
      </c>
      <c r="G15" s="8" t="s">
        <v>125</v>
      </c>
      <c r="H15" s="8" t="s">
        <v>125</v>
      </c>
      <c r="I15" s="8" t="s">
        <v>126</v>
      </c>
      <c r="J15" s="9" t="s">
        <v>151</v>
      </c>
      <c r="K15" s="9" t="s">
        <v>152</v>
      </c>
      <c r="L15" s="9" t="s">
        <v>153</v>
      </c>
      <c r="M15" t="s">
        <v>110</v>
      </c>
      <c r="N15" s="9" t="s">
        <v>112</v>
      </c>
      <c r="O15" s="8" t="s">
        <v>188</v>
      </c>
      <c r="P15" s="8" t="s">
        <v>114</v>
      </c>
      <c r="Q15" s="8">
        <v>0</v>
      </c>
      <c r="R15" s="8">
        <v>0</v>
      </c>
      <c r="S15" s="8" t="s">
        <v>189</v>
      </c>
      <c r="T15" s="8" t="s">
        <v>190</v>
      </c>
      <c r="U15" s="8" t="s">
        <v>190</v>
      </c>
      <c r="V15" s="8" t="s">
        <v>189</v>
      </c>
      <c r="W15" s="8" t="s">
        <v>190</v>
      </c>
      <c r="X15" s="8" t="s">
        <v>194</v>
      </c>
      <c r="Y15" s="8" t="s">
        <v>188</v>
      </c>
      <c r="Z15" s="7">
        <v>45196</v>
      </c>
      <c r="AA15" s="7">
        <v>45198</v>
      </c>
      <c r="AB15" s="11" t="s">
        <v>198</v>
      </c>
      <c r="AC15" s="13">
        <f>2377.34+3914.23</f>
        <v>6291.57</v>
      </c>
      <c r="AD15" s="6"/>
      <c r="AE15" s="7">
        <f>AA15</f>
        <v>45198</v>
      </c>
      <c r="AF15" t="s">
        <v>204</v>
      </c>
      <c r="AG15" s="15">
        <v>8</v>
      </c>
      <c r="AH15" t="s">
        <v>205</v>
      </c>
      <c r="AI15" s="8" t="s">
        <v>199</v>
      </c>
      <c r="AJ15" s="16">
        <v>45230</v>
      </c>
      <c r="AK15" s="17">
        <v>45239</v>
      </c>
    </row>
    <row r="16" spans="1:38" x14ac:dyDescent="0.25">
      <c r="A16" s="6">
        <v>2023</v>
      </c>
      <c r="B16" s="7">
        <v>45200</v>
      </c>
      <c r="C16" s="7">
        <v>45230</v>
      </c>
      <c r="D16" t="s">
        <v>95</v>
      </c>
      <c r="E16" t="s">
        <v>95</v>
      </c>
      <c r="F16" s="8">
        <v>6</v>
      </c>
      <c r="G16" s="8" t="s">
        <v>125</v>
      </c>
      <c r="H16" s="8" t="s">
        <v>125</v>
      </c>
      <c r="I16" s="8" t="s">
        <v>126</v>
      </c>
      <c r="J16" s="9" t="s">
        <v>151</v>
      </c>
      <c r="K16" s="9" t="s">
        <v>152</v>
      </c>
      <c r="L16" s="9" t="s">
        <v>153</v>
      </c>
      <c r="M16" t="s">
        <v>110</v>
      </c>
      <c r="N16" s="9" t="s">
        <v>112</v>
      </c>
      <c r="O16" s="8" t="s">
        <v>188</v>
      </c>
      <c r="P16" s="8" t="s">
        <v>114</v>
      </c>
      <c r="Q16" s="8">
        <v>0</v>
      </c>
      <c r="R16" s="8">
        <v>0</v>
      </c>
      <c r="S16" s="8" t="s">
        <v>189</v>
      </c>
      <c r="T16" s="8" t="s">
        <v>190</v>
      </c>
      <c r="U16" s="8" t="s">
        <v>190</v>
      </c>
      <c r="V16" s="8" t="s">
        <v>189</v>
      </c>
      <c r="W16" s="8" t="s">
        <v>190</v>
      </c>
      <c r="X16" s="8" t="s">
        <v>194</v>
      </c>
      <c r="Y16" s="8" t="s">
        <v>188</v>
      </c>
      <c r="Z16" s="7">
        <v>45203</v>
      </c>
      <c r="AA16" s="7">
        <v>45205</v>
      </c>
      <c r="AB16" s="11" t="s">
        <v>198</v>
      </c>
      <c r="AC16" s="13">
        <f>2336.16+2760.25</f>
        <v>5096.41</v>
      </c>
      <c r="AD16" s="6"/>
      <c r="AE16" s="7">
        <f>AA16</f>
        <v>45205</v>
      </c>
      <c r="AF16" t="s">
        <v>204</v>
      </c>
      <c r="AG16" s="15">
        <v>9</v>
      </c>
      <c r="AH16" t="s">
        <v>205</v>
      </c>
      <c r="AI16" s="8" t="s">
        <v>199</v>
      </c>
      <c r="AJ16" s="16">
        <v>45230</v>
      </c>
      <c r="AK16" s="17">
        <v>45239</v>
      </c>
    </row>
    <row r="17" spans="1:37" x14ac:dyDescent="0.25">
      <c r="A17" s="6">
        <v>2023</v>
      </c>
      <c r="B17" s="7">
        <v>45200</v>
      </c>
      <c r="C17" s="7">
        <v>45230</v>
      </c>
      <c r="D17" t="s">
        <v>95</v>
      </c>
      <c r="E17" t="s">
        <v>95</v>
      </c>
      <c r="F17" s="8">
        <v>6</v>
      </c>
      <c r="G17" s="8" t="s">
        <v>125</v>
      </c>
      <c r="H17" s="8" t="s">
        <v>125</v>
      </c>
      <c r="I17" s="8" t="s">
        <v>126</v>
      </c>
      <c r="J17" s="9" t="s">
        <v>151</v>
      </c>
      <c r="K17" s="9" t="s">
        <v>152</v>
      </c>
      <c r="L17" s="9" t="s">
        <v>153</v>
      </c>
      <c r="M17" t="s">
        <v>110</v>
      </c>
      <c r="N17" s="9" t="s">
        <v>112</v>
      </c>
      <c r="O17" s="8" t="s">
        <v>188</v>
      </c>
      <c r="P17" s="8" t="s">
        <v>114</v>
      </c>
      <c r="Q17" s="8">
        <v>0</v>
      </c>
      <c r="R17" s="8">
        <v>0</v>
      </c>
      <c r="S17" s="8" t="s">
        <v>189</v>
      </c>
      <c r="T17" s="8" t="s">
        <v>190</v>
      </c>
      <c r="U17" s="8" t="s">
        <v>190</v>
      </c>
      <c r="V17" s="8" t="s">
        <v>189</v>
      </c>
      <c r="W17" s="8" t="s">
        <v>190</v>
      </c>
      <c r="X17" s="8" t="s">
        <v>194</v>
      </c>
      <c r="Y17" s="8" t="s">
        <v>188</v>
      </c>
      <c r="Z17" s="7">
        <v>45210</v>
      </c>
      <c r="AA17" s="7">
        <v>45212</v>
      </c>
      <c r="AB17" s="11" t="s">
        <v>198</v>
      </c>
      <c r="AC17" s="13">
        <f>2394.27+2734.35</f>
        <v>5128.62</v>
      </c>
      <c r="AD17" s="6"/>
      <c r="AE17" s="7">
        <f>AA17</f>
        <v>45212</v>
      </c>
      <c r="AF17" t="s">
        <v>204</v>
      </c>
      <c r="AG17" s="15">
        <v>10</v>
      </c>
      <c r="AH17" t="s">
        <v>205</v>
      </c>
      <c r="AI17" s="8" t="s">
        <v>199</v>
      </c>
      <c r="AJ17" s="16">
        <v>45230</v>
      </c>
      <c r="AK17" s="17">
        <v>45239</v>
      </c>
    </row>
    <row r="18" spans="1:37" x14ac:dyDescent="0.25">
      <c r="A18" s="6">
        <v>2023</v>
      </c>
      <c r="B18" s="7">
        <v>45200</v>
      </c>
      <c r="C18" s="7">
        <v>45230</v>
      </c>
      <c r="D18" t="s">
        <v>95</v>
      </c>
      <c r="E18" t="s">
        <v>95</v>
      </c>
      <c r="F18" s="8">
        <v>6</v>
      </c>
      <c r="G18" s="8" t="s">
        <v>125</v>
      </c>
      <c r="H18" s="8" t="s">
        <v>125</v>
      </c>
      <c r="I18" s="8" t="s">
        <v>126</v>
      </c>
      <c r="J18" s="9" t="s">
        <v>151</v>
      </c>
      <c r="K18" s="9" t="s">
        <v>152</v>
      </c>
      <c r="L18" s="9" t="s">
        <v>153</v>
      </c>
      <c r="M18" t="s">
        <v>110</v>
      </c>
      <c r="N18" s="9" t="s">
        <v>112</v>
      </c>
      <c r="O18" s="8" t="s">
        <v>188</v>
      </c>
      <c r="P18" s="8" t="s">
        <v>114</v>
      </c>
      <c r="Q18" s="8">
        <v>0</v>
      </c>
      <c r="R18" s="8">
        <v>0</v>
      </c>
      <c r="S18" s="8" t="s">
        <v>189</v>
      </c>
      <c r="T18" s="8" t="s">
        <v>190</v>
      </c>
      <c r="U18" s="8" t="s">
        <v>190</v>
      </c>
      <c r="V18" s="8" t="s">
        <v>189</v>
      </c>
      <c r="W18" s="8" t="s">
        <v>190</v>
      </c>
      <c r="X18" s="8" t="s">
        <v>194</v>
      </c>
      <c r="Y18" s="8" t="s">
        <v>188</v>
      </c>
      <c r="Z18" s="7">
        <v>45217</v>
      </c>
      <c r="AA18" s="7">
        <v>45219</v>
      </c>
      <c r="AB18" s="11" t="s">
        <v>198</v>
      </c>
      <c r="AC18" s="13">
        <f>2381+2609.24</f>
        <v>4990.24</v>
      </c>
      <c r="AD18" s="6"/>
      <c r="AE18" s="7">
        <f>AA18</f>
        <v>45219</v>
      </c>
      <c r="AF18" t="s">
        <v>204</v>
      </c>
      <c r="AG18" s="15">
        <v>11</v>
      </c>
      <c r="AH18" t="s">
        <v>205</v>
      </c>
      <c r="AI18" s="8" t="s">
        <v>199</v>
      </c>
      <c r="AJ18" s="16">
        <v>45230</v>
      </c>
      <c r="AK18" s="17">
        <v>45239</v>
      </c>
    </row>
    <row r="19" spans="1:37" x14ac:dyDescent="0.25">
      <c r="A19" s="6">
        <v>2023</v>
      </c>
      <c r="B19" s="7">
        <v>45200</v>
      </c>
      <c r="C19" s="7">
        <v>45230</v>
      </c>
      <c r="D19" t="s">
        <v>95</v>
      </c>
      <c r="E19" t="s">
        <v>95</v>
      </c>
      <c r="F19" s="8">
        <v>6</v>
      </c>
      <c r="G19" s="8" t="s">
        <v>131</v>
      </c>
      <c r="H19" s="8" t="s">
        <v>131</v>
      </c>
      <c r="I19" s="8" t="s">
        <v>132</v>
      </c>
      <c r="J19" s="9" t="s">
        <v>154</v>
      </c>
      <c r="K19" s="9" t="s">
        <v>155</v>
      </c>
      <c r="L19" s="9" t="s">
        <v>156</v>
      </c>
      <c r="M19" t="s">
        <v>110</v>
      </c>
      <c r="N19" s="9" t="s">
        <v>112</v>
      </c>
      <c r="O19" s="8" t="s">
        <v>188</v>
      </c>
      <c r="P19" s="8" t="s">
        <v>114</v>
      </c>
      <c r="Q19" s="8">
        <v>0</v>
      </c>
      <c r="R19" s="8">
        <v>0</v>
      </c>
      <c r="S19" s="8" t="s">
        <v>189</v>
      </c>
      <c r="T19" s="8" t="s">
        <v>190</v>
      </c>
      <c r="U19" s="8" t="s">
        <v>190</v>
      </c>
      <c r="V19" s="8" t="s">
        <v>189</v>
      </c>
      <c r="W19" s="8" t="s">
        <v>190</v>
      </c>
      <c r="X19" s="8" t="s">
        <v>195</v>
      </c>
      <c r="Y19" s="8" t="s">
        <v>188</v>
      </c>
      <c r="Z19" s="7">
        <v>45196</v>
      </c>
      <c r="AA19" s="7">
        <v>45198</v>
      </c>
      <c r="AB19" s="11" t="s">
        <v>198</v>
      </c>
      <c r="AC19" s="13">
        <f>1411.45+1800.76</f>
        <v>3212.21</v>
      </c>
      <c r="AD19" s="6"/>
      <c r="AE19" s="7">
        <f t="shared" ref="AE19:AE20" si="3">AA19</f>
        <v>45198</v>
      </c>
      <c r="AF19" t="s">
        <v>204</v>
      </c>
      <c r="AG19" s="15">
        <v>12</v>
      </c>
      <c r="AH19" t="s">
        <v>205</v>
      </c>
      <c r="AI19" s="8" t="s">
        <v>199</v>
      </c>
      <c r="AJ19" s="16">
        <v>45230</v>
      </c>
      <c r="AK19" s="17">
        <v>45239</v>
      </c>
    </row>
    <row r="20" spans="1:37" x14ac:dyDescent="0.25">
      <c r="A20" s="6">
        <v>2023</v>
      </c>
      <c r="B20" s="7">
        <v>45200</v>
      </c>
      <c r="C20" s="7">
        <v>45230</v>
      </c>
      <c r="D20" t="s">
        <v>95</v>
      </c>
      <c r="E20" t="s">
        <v>95</v>
      </c>
      <c r="F20" s="8">
        <v>6</v>
      </c>
      <c r="G20" s="8" t="s">
        <v>131</v>
      </c>
      <c r="H20" s="8" t="s">
        <v>131</v>
      </c>
      <c r="I20" s="8" t="s">
        <v>132</v>
      </c>
      <c r="J20" s="9" t="s">
        <v>154</v>
      </c>
      <c r="K20" s="9" t="s">
        <v>155</v>
      </c>
      <c r="L20" s="9" t="s">
        <v>156</v>
      </c>
      <c r="M20" t="s">
        <v>110</v>
      </c>
      <c r="N20" s="9" t="s">
        <v>112</v>
      </c>
      <c r="O20" s="8" t="s">
        <v>188</v>
      </c>
      <c r="P20" s="8" t="s">
        <v>114</v>
      </c>
      <c r="Q20" s="8">
        <v>0</v>
      </c>
      <c r="R20" s="8">
        <v>0</v>
      </c>
      <c r="S20" s="8" t="s">
        <v>189</v>
      </c>
      <c r="T20" s="8" t="s">
        <v>190</v>
      </c>
      <c r="U20" s="8" t="s">
        <v>190</v>
      </c>
      <c r="V20" s="8" t="s">
        <v>189</v>
      </c>
      <c r="W20" s="8" t="s">
        <v>190</v>
      </c>
      <c r="X20" s="8" t="s">
        <v>194</v>
      </c>
      <c r="Y20" s="8" t="s">
        <v>188</v>
      </c>
      <c r="Z20" s="7">
        <v>45217</v>
      </c>
      <c r="AA20" s="7">
        <v>45217</v>
      </c>
      <c r="AB20" s="11">
        <v>1</v>
      </c>
      <c r="AC20" s="13">
        <v>377</v>
      </c>
      <c r="AD20" s="6"/>
      <c r="AE20" s="7">
        <f t="shared" si="3"/>
        <v>45217</v>
      </c>
      <c r="AF20" t="s">
        <v>204</v>
      </c>
      <c r="AG20" s="15">
        <v>13</v>
      </c>
      <c r="AH20" t="s">
        <v>205</v>
      </c>
      <c r="AI20" s="8" t="s">
        <v>199</v>
      </c>
      <c r="AJ20" s="16">
        <v>45230</v>
      </c>
      <c r="AK20" s="17">
        <v>45239</v>
      </c>
    </row>
    <row r="21" spans="1:37" x14ac:dyDescent="0.25">
      <c r="A21" s="6">
        <v>2023</v>
      </c>
      <c r="B21" s="7">
        <v>45200</v>
      </c>
      <c r="C21" s="7">
        <v>45230</v>
      </c>
      <c r="D21" t="s">
        <v>95</v>
      </c>
      <c r="E21" t="s">
        <v>95</v>
      </c>
      <c r="F21" s="8">
        <v>6</v>
      </c>
      <c r="G21" s="8" t="s">
        <v>125</v>
      </c>
      <c r="H21" s="8" t="s">
        <v>125</v>
      </c>
      <c r="I21" s="8" t="s">
        <v>132</v>
      </c>
      <c r="J21" s="9" t="s">
        <v>157</v>
      </c>
      <c r="K21" s="9" t="s">
        <v>158</v>
      </c>
      <c r="L21" s="9" t="s">
        <v>159</v>
      </c>
      <c r="M21" t="s">
        <v>110</v>
      </c>
      <c r="N21" s="9" t="s">
        <v>112</v>
      </c>
      <c r="O21" s="8" t="s">
        <v>188</v>
      </c>
      <c r="P21" s="8" t="s">
        <v>114</v>
      </c>
      <c r="Q21" s="8">
        <v>0</v>
      </c>
      <c r="R21" s="8">
        <v>0</v>
      </c>
      <c r="S21" s="8" t="s">
        <v>189</v>
      </c>
      <c r="T21" s="8" t="s">
        <v>190</v>
      </c>
      <c r="U21" s="8" t="s">
        <v>190</v>
      </c>
      <c r="V21" s="8" t="s">
        <v>189</v>
      </c>
      <c r="W21" s="8" t="s">
        <v>190</v>
      </c>
      <c r="X21" s="8" t="s">
        <v>194</v>
      </c>
      <c r="Y21" s="8" t="s">
        <v>188</v>
      </c>
      <c r="Z21" s="7">
        <v>45196</v>
      </c>
      <c r="AA21" s="7">
        <v>45197</v>
      </c>
      <c r="AB21" s="11" t="s">
        <v>198</v>
      </c>
      <c r="AC21" s="13">
        <f>1204.66+2625.49</f>
        <v>3830.1499999999996</v>
      </c>
      <c r="AD21" s="6"/>
      <c r="AE21" s="7">
        <f>AA21</f>
        <v>45197</v>
      </c>
      <c r="AF21" t="s">
        <v>204</v>
      </c>
      <c r="AG21" s="15">
        <v>14</v>
      </c>
      <c r="AH21" t="s">
        <v>205</v>
      </c>
      <c r="AI21" s="8" t="s">
        <v>199</v>
      </c>
      <c r="AJ21" s="16">
        <v>45230</v>
      </c>
      <c r="AK21" s="17">
        <v>45239</v>
      </c>
    </row>
    <row r="22" spans="1:37" x14ac:dyDescent="0.25">
      <c r="A22" s="6">
        <v>2023</v>
      </c>
      <c r="B22" s="7">
        <v>45200</v>
      </c>
      <c r="C22" s="7">
        <v>45230</v>
      </c>
      <c r="D22" t="s">
        <v>95</v>
      </c>
      <c r="E22" t="s">
        <v>95</v>
      </c>
      <c r="F22" s="8">
        <v>6</v>
      </c>
      <c r="G22" s="8" t="s">
        <v>125</v>
      </c>
      <c r="H22" s="8" t="s">
        <v>125</v>
      </c>
      <c r="I22" s="8" t="s">
        <v>132</v>
      </c>
      <c r="J22" s="9" t="s">
        <v>157</v>
      </c>
      <c r="K22" s="9" t="s">
        <v>158</v>
      </c>
      <c r="L22" s="9" t="s">
        <v>159</v>
      </c>
      <c r="M22" t="s">
        <v>110</v>
      </c>
      <c r="N22" s="9" t="s">
        <v>112</v>
      </c>
      <c r="O22" s="8" t="s">
        <v>188</v>
      </c>
      <c r="P22" s="8" t="s">
        <v>114</v>
      </c>
      <c r="Q22" s="8">
        <v>0</v>
      </c>
      <c r="R22" s="8">
        <v>0</v>
      </c>
      <c r="S22" s="8" t="s">
        <v>189</v>
      </c>
      <c r="T22" s="8" t="s">
        <v>190</v>
      </c>
      <c r="U22" s="8" t="s">
        <v>190</v>
      </c>
      <c r="V22" s="8" t="s">
        <v>189</v>
      </c>
      <c r="W22" s="8" t="s">
        <v>190</v>
      </c>
      <c r="X22" s="8" t="s">
        <v>191</v>
      </c>
      <c r="Y22" s="8" t="s">
        <v>188</v>
      </c>
      <c r="Z22" s="7">
        <v>45203</v>
      </c>
      <c r="AA22" s="7">
        <v>45203</v>
      </c>
      <c r="AB22" s="11" t="s">
        <v>198</v>
      </c>
      <c r="AC22" s="13">
        <f>353+1372</f>
        <v>1725</v>
      </c>
      <c r="AD22" s="6"/>
      <c r="AE22" s="7">
        <f>AA22</f>
        <v>45203</v>
      </c>
      <c r="AF22" t="s">
        <v>204</v>
      </c>
      <c r="AG22" s="15">
        <v>15</v>
      </c>
      <c r="AH22" t="s">
        <v>205</v>
      </c>
      <c r="AI22" s="8" t="s">
        <v>199</v>
      </c>
      <c r="AJ22" s="16">
        <v>45230</v>
      </c>
      <c r="AK22" s="17">
        <v>45239</v>
      </c>
    </row>
    <row r="23" spans="1:37" x14ac:dyDescent="0.25">
      <c r="A23" s="6">
        <v>2023</v>
      </c>
      <c r="B23" s="7">
        <v>45200</v>
      </c>
      <c r="C23" s="7">
        <v>45230</v>
      </c>
      <c r="D23" t="s">
        <v>95</v>
      </c>
      <c r="E23" t="s">
        <v>95</v>
      </c>
      <c r="F23" s="8">
        <v>6</v>
      </c>
      <c r="G23" s="8" t="s">
        <v>125</v>
      </c>
      <c r="H23" s="8" t="s">
        <v>125</v>
      </c>
      <c r="I23" s="8" t="s">
        <v>132</v>
      </c>
      <c r="J23" s="9" t="s">
        <v>157</v>
      </c>
      <c r="K23" s="9" t="s">
        <v>158</v>
      </c>
      <c r="L23" s="9" t="s">
        <v>159</v>
      </c>
      <c r="M23" t="s">
        <v>110</v>
      </c>
      <c r="N23" s="9" t="s">
        <v>112</v>
      </c>
      <c r="O23" s="8" t="s">
        <v>188</v>
      </c>
      <c r="P23" s="8" t="s">
        <v>114</v>
      </c>
      <c r="Q23" s="8">
        <v>0</v>
      </c>
      <c r="R23" s="8">
        <v>0</v>
      </c>
      <c r="S23" s="8" t="s">
        <v>189</v>
      </c>
      <c r="T23" s="8" t="s">
        <v>190</v>
      </c>
      <c r="U23" s="8" t="s">
        <v>190</v>
      </c>
      <c r="V23" s="8" t="s">
        <v>189</v>
      </c>
      <c r="W23" s="8" t="s">
        <v>190</v>
      </c>
      <c r="X23" s="8" t="s">
        <v>194</v>
      </c>
      <c r="Y23" s="8" t="s">
        <v>188</v>
      </c>
      <c r="Z23" s="7">
        <v>45211</v>
      </c>
      <c r="AA23" s="7">
        <v>45211</v>
      </c>
      <c r="AB23" s="11" t="s">
        <v>198</v>
      </c>
      <c r="AC23" s="13">
        <f>400+1672</f>
        <v>2072</v>
      </c>
      <c r="AD23" s="6"/>
      <c r="AE23" s="7">
        <f>AA23</f>
        <v>45211</v>
      </c>
      <c r="AF23" t="s">
        <v>204</v>
      </c>
      <c r="AG23" s="15">
        <v>16</v>
      </c>
      <c r="AH23" t="s">
        <v>205</v>
      </c>
      <c r="AI23" s="8" t="s">
        <v>199</v>
      </c>
      <c r="AJ23" s="16">
        <v>45230</v>
      </c>
      <c r="AK23" s="17">
        <v>45239</v>
      </c>
    </row>
    <row r="24" spans="1:37" x14ac:dyDescent="0.25">
      <c r="A24" s="6">
        <v>2023</v>
      </c>
      <c r="B24" s="7">
        <v>45200</v>
      </c>
      <c r="C24" s="7">
        <v>45230</v>
      </c>
      <c r="D24" t="s">
        <v>95</v>
      </c>
      <c r="E24" t="s">
        <v>95</v>
      </c>
      <c r="F24" s="8">
        <v>6</v>
      </c>
      <c r="G24" s="8" t="s">
        <v>125</v>
      </c>
      <c r="H24" s="8" t="s">
        <v>125</v>
      </c>
      <c r="I24" s="8" t="s">
        <v>132</v>
      </c>
      <c r="J24" s="9" t="s">
        <v>157</v>
      </c>
      <c r="K24" s="9" t="s">
        <v>158</v>
      </c>
      <c r="L24" s="9" t="s">
        <v>159</v>
      </c>
      <c r="M24" t="s">
        <v>110</v>
      </c>
      <c r="N24" s="9" t="s">
        <v>112</v>
      </c>
      <c r="O24" s="8" t="s">
        <v>188</v>
      </c>
      <c r="P24" s="8" t="s">
        <v>114</v>
      </c>
      <c r="Q24" s="8">
        <v>0</v>
      </c>
      <c r="R24" s="8">
        <v>0</v>
      </c>
      <c r="S24" s="8" t="s">
        <v>189</v>
      </c>
      <c r="T24" s="8" t="s">
        <v>190</v>
      </c>
      <c r="U24" s="8" t="s">
        <v>190</v>
      </c>
      <c r="V24" s="8" t="s">
        <v>189</v>
      </c>
      <c r="W24" s="8" t="s">
        <v>190</v>
      </c>
      <c r="X24" s="8" t="s">
        <v>194</v>
      </c>
      <c r="Y24" s="8" t="s">
        <v>188</v>
      </c>
      <c r="Z24" s="7">
        <v>45217</v>
      </c>
      <c r="AA24" s="7">
        <v>45217</v>
      </c>
      <c r="AB24" s="11" t="s">
        <v>198</v>
      </c>
      <c r="AC24" s="13">
        <f>400+1892.19</f>
        <v>2292.19</v>
      </c>
      <c r="AD24" s="6"/>
      <c r="AE24" s="7">
        <f t="shared" ref="AE24:AE27" si="4">AA24</f>
        <v>45217</v>
      </c>
      <c r="AF24" t="s">
        <v>204</v>
      </c>
      <c r="AG24" s="15">
        <v>17</v>
      </c>
      <c r="AH24" t="s">
        <v>205</v>
      </c>
      <c r="AI24" s="8" t="s">
        <v>199</v>
      </c>
      <c r="AJ24" s="16">
        <v>45230</v>
      </c>
      <c r="AK24" s="17">
        <v>45239</v>
      </c>
    </row>
    <row r="25" spans="1:37" x14ac:dyDescent="0.25">
      <c r="A25" s="6">
        <v>2023</v>
      </c>
      <c r="B25" s="7">
        <v>45200</v>
      </c>
      <c r="C25" s="7">
        <v>45230</v>
      </c>
      <c r="D25" t="s">
        <v>95</v>
      </c>
      <c r="E25" t="s">
        <v>95</v>
      </c>
      <c r="F25" s="8">
        <v>11</v>
      </c>
      <c r="G25" s="8" t="s">
        <v>133</v>
      </c>
      <c r="H25" s="8" t="s">
        <v>133</v>
      </c>
      <c r="I25" s="8" t="s">
        <v>126</v>
      </c>
      <c r="J25" s="9" t="s">
        <v>160</v>
      </c>
      <c r="K25" s="9" t="s">
        <v>161</v>
      </c>
      <c r="L25" s="9" t="s">
        <v>162</v>
      </c>
      <c r="M25" t="s">
        <v>110</v>
      </c>
      <c r="N25" s="9" t="s">
        <v>112</v>
      </c>
      <c r="O25" s="8" t="s">
        <v>188</v>
      </c>
      <c r="P25" s="8" t="s">
        <v>114</v>
      </c>
      <c r="Q25" s="8">
        <v>0</v>
      </c>
      <c r="R25" s="8">
        <v>0</v>
      </c>
      <c r="S25" s="8" t="s">
        <v>189</v>
      </c>
      <c r="T25" s="8" t="s">
        <v>190</v>
      </c>
      <c r="U25" s="8" t="s">
        <v>190</v>
      </c>
      <c r="V25" s="8" t="s">
        <v>189</v>
      </c>
      <c r="W25" s="8" t="s">
        <v>190</v>
      </c>
      <c r="X25" s="8" t="s">
        <v>193</v>
      </c>
      <c r="Y25" s="8" t="s">
        <v>188</v>
      </c>
      <c r="Z25" s="7">
        <v>45195</v>
      </c>
      <c r="AA25" s="7">
        <v>45198</v>
      </c>
      <c r="AB25" s="11">
        <v>2</v>
      </c>
      <c r="AC25" s="13">
        <v>1000</v>
      </c>
      <c r="AD25" s="6"/>
      <c r="AE25" s="7">
        <f t="shared" si="4"/>
        <v>45198</v>
      </c>
      <c r="AF25" t="s">
        <v>204</v>
      </c>
      <c r="AG25" s="15">
        <v>18</v>
      </c>
      <c r="AH25" t="s">
        <v>205</v>
      </c>
      <c r="AI25" s="8" t="s">
        <v>199</v>
      </c>
      <c r="AJ25" s="16">
        <v>45230</v>
      </c>
      <c r="AK25" s="17">
        <v>45239</v>
      </c>
    </row>
    <row r="26" spans="1:37" x14ac:dyDescent="0.25">
      <c r="A26" s="6">
        <v>2023</v>
      </c>
      <c r="B26" s="7">
        <v>45200</v>
      </c>
      <c r="C26" s="7">
        <v>45230</v>
      </c>
      <c r="D26" t="s">
        <v>95</v>
      </c>
      <c r="E26" t="s">
        <v>95</v>
      </c>
      <c r="F26" s="8">
        <v>11</v>
      </c>
      <c r="G26" s="8" t="s">
        <v>133</v>
      </c>
      <c r="H26" s="8" t="s">
        <v>133</v>
      </c>
      <c r="I26" s="8" t="s">
        <v>126</v>
      </c>
      <c r="J26" s="9" t="s">
        <v>160</v>
      </c>
      <c r="K26" s="9" t="s">
        <v>161</v>
      </c>
      <c r="L26" s="9" t="s">
        <v>162</v>
      </c>
      <c r="M26" t="s">
        <v>110</v>
      </c>
      <c r="N26" s="9" t="s">
        <v>112</v>
      </c>
      <c r="O26" s="8" t="s">
        <v>188</v>
      </c>
      <c r="P26" s="8" t="s">
        <v>114</v>
      </c>
      <c r="Q26" s="8">
        <v>0</v>
      </c>
      <c r="R26" s="8">
        <v>0</v>
      </c>
      <c r="S26" s="8" t="s">
        <v>189</v>
      </c>
      <c r="T26" s="8" t="s">
        <v>190</v>
      </c>
      <c r="U26" s="8" t="s">
        <v>190</v>
      </c>
      <c r="V26" s="8" t="s">
        <v>189</v>
      </c>
      <c r="W26" s="8" t="s">
        <v>190</v>
      </c>
      <c r="X26" s="8" t="s">
        <v>195</v>
      </c>
      <c r="Y26" s="8" t="s">
        <v>188</v>
      </c>
      <c r="Z26" s="7">
        <v>45216</v>
      </c>
      <c r="AA26" s="7">
        <v>45219</v>
      </c>
      <c r="AB26" s="11" t="s">
        <v>198</v>
      </c>
      <c r="AC26" s="13">
        <f>302+2120.26</f>
        <v>2422.2600000000002</v>
      </c>
      <c r="AD26" s="6"/>
      <c r="AE26" s="7">
        <f t="shared" si="4"/>
        <v>45219</v>
      </c>
      <c r="AF26" t="s">
        <v>204</v>
      </c>
      <c r="AG26" s="15">
        <v>19</v>
      </c>
      <c r="AH26" t="s">
        <v>205</v>
      </c>
      <c r="AI26" s="8" t="s">
        <v>199</v>
      </c>
      <c r="AJ26" s="16">
        <v>45230</v>
      </c>
      <c r="AK26" s="17">
        <v>45239</v>
      </c>
    </row>
    <row r="27" spans="1:37" x14ac:dyDescent="0.25">
      <c r="A27" s="6">
        <v>2023</v>
      </c>
      <c r="B27" s="7">
        <v>45200</v>
      </c>
      <c r="C27" s="7">
        <v>45230</v>
      </c>
      <c r="D27" t="s">
        <v>95</v>
      </c>
      <c r="E27" t="s">
        <v>95</v>
      </c>
      <c r="F27" s="8">
        <v>6</v>
      </c>
      <c r="G27" s="8" t="s">
        <v>134</v>
      </c>
      <c r="H27" s="8" t="s">
        <v>134</v>
      </c>
      <c r="I27" s="8" t="s">
        <v>128</v>
      </c>
      <c r="J27" s="8" t="s">
        <v>163</v>
      </c>
      <c r="K27" s="8" t="s">
        <v>164</v>
      </c>
      <c r="L27" s="8" t="s">
        <v>165</v>
      </c>
      <c r="M27" t="s">
        <v>110</v>
      </c>
      <c r="N27" s="9" t="s">
        <v>112</v>
      </c>
      <c r="O27" s="8" t="s">
        <v>188</v>
      </c>
      <c r="P27" s="8" t="s">
        <v>114</v>
      </c>
      <c r="Q27" s="8">
        <v>0</v>
      </c>
      <c r="R27" s="8">
        <v>0</v>
      </c>
      <c r="S27" s="8" t="s">
        <v>189</v>
      </c>
      <c r="T27" s="8" t="s">
        <v>190</v>
      </c>
      <c r="U27" s="8" t="s">
        <v>190</v>
      </c>
      <c r="V27" s="8" t="s">
        <v>189</v>
      </c>
      <c r="W27" s="8" t="s">
        <v>190</v>
      </c>
      <c r="X27" s="8" t="s">
        <v>193</v>
      </c>
      <c r="Y27" s="8" t="s">
        <v>188</v>
      </c>
      <c r="Z27" s="7">
        <v>45217</v>
      </c>
      <c r="AA27" s="7">
        <v>45217</v>
      </c>
      <c r="AB27" s="11" t="s">
        <v>198</v>
      </c>
      <c r="AC27" s="13">
        <f>400+1552</f>
        <v>1952</v>
      </c>
      <c r="AD27" s="6"/>
      <c r="AE27" s="7">
        <f t="shared" si="4"/>
        <v>45217</v>
      </c>
      <c r="AF27" t="s">
        <v>204</v>
      </c>
      <c r="AG27" s="15">
        <v>20</v>
      </c>
      <c r="AH27" t="s">
        <v>205</v>
      </c>
      <c r="AI27" s="8" t="s">
        <v>199</v>
      </c>
      <c r="AJ27" s="16">
        <v>45230</v>
      </c>
      <c r="AK27" s="17">
        <v>45239</v>
      </c>
    </row>
    <row r="28" spans="1:37" x14ac:dyDescent="0.25">
      <c r="A28" s="6">
        <v>2023</v>
      </c>
      <c r="B28" s="7">
        <v>45200</v>
      </c>
      <c r="C28" s="7">
        <v>45230</v>
      </c>
      <c r="D28" t="s">
        <v>95</v>
      </c>
      <c r="E28" t="s">
        <v>95</v>
      </c>
      <c r="F28" s="8">
        <v>6</v>
      </c>
      <c r="G28" s="8" t="s">
        <v>131</v>
      </c>
      <c r="H28" s="8" t="s">
        <v>131</v>
      </c>
      <c r="I28" s="8" t="s">
        <v>128</v>
      </c>
      <c r="J28" s="8" t="s">
        <v>166</v>
      </c>
      <c r="K28" s="8" t="s">
        <v>167</v>
      </c>
      <c r="L28" s="8" t="s">
        <v>168</v>
      </c>
      <c r="M28" t="s">
        <v>110</v>
      </c>
      <c r="N28" s="9" t="s">
        <v>112</v>
      </c>
      <c r="O28" s="8" t="s">
        <v>188</v>
      </c>
      <c r="P28" s="8" t="s">
        <v>114</v>
      </c>
      <c r="Q28" s="8">
        <v>0</v>
      </c>
      <c r="R28" s="8">
        <v>0</v>
      </c>
      <c r="S28" s="8" t="s">
        <v>189</v>
      </c>
      <c r="T28" s="8" t="s">
        <v>190</v>
      </c>
      <c r="U28" s="8" t="s">
        <v>190</v>
      </c>
      <c r="V28" s="8" t="s">
        <v>189</v>
      </c>
      <c r="W28" s="8" t="s">
        <v>190</v>
      </c>
      <c r="X28" s="8" t="s">
        <v>193</v>
      </c>
      <c r="Y28" s="8" t="s">
        <v>188</v>
      </c>
      <c r="Z28" s="7">
        <v>45202</v>
      </c>
      <c r="AA28" s="7">
        <v>45205</v>
      </c>
      <c r="AB28" s="11">
        <v>2</v>
      </c>
      <c r="AC28" s="13">
        <v>500</v>
      </c>
      <c r="AD28" s="6"/>
      <c r="AE28" s="7">
        <f>AA28</f>
        <v>45205</v>
      </c>
      <c r="AF28" t="s">
        <v>204</v>
      </c>
      <c r="AG28" s="15">
        <v>21</v>
      </c>
      <c r="AH28" t="s">
        <v>205</v>
      </c>
      <c r="AI28" s="8" t="s">
        <v>199</v>
      </c>
      <c r="AJ28" s="16">
        <v>45230</v>
      </c>
      <c r="AK28" s="17">
        <v>45239</v>
      </c>
    </row>
    <row r="29" spans="1:37" x14ac:dyDescent="0.25">
      <c r="A29" s="6">
        <v>2023</v>
      </c>
      <c r="B29" s="7">
        <v>45200</v>
      </c>
      <c r="C29" s="7">
        <v>45230</v>
      </c>
      <c r="D29" t="s">
        <v>95</v>
      </c>
      <c r="E29" t="s">
        <v>95</v>
      </c>
      <c r="F29" s="8">
        <v>6</v>
      </c>
      <c r="G29" s="8" t="s">
        <v>131</v>
      </c>
      <c r="H29" s="8" t="s">
        <v>131</v>
      </c>
      <c r="I29" s="8" t="s">
        <v>128</v>
      </c>
      <c r="J29" s="8" t="s">
        <v>166</v>
      </c>
      <c r="K29" s="8" t="s">
        <v>167</v>
      </c>
      <c r="L29" s="8" t="s">
        <v>168</v>
      </c>
      <c r="M29" t="s">
        <v>110</v>
      </c>
      <c r="N29" s="9" t="s">
        <v>112</v>
      </c>
      <c r="O29" s="8" t="s">
        <v>188</v>
      </c>
      <c r="P29" s="8" t="s">
        <v>114</v>
      </c>
      <c r="Q29" s="8">
        <v>0</v>
      </c>
      <c r="R29" s="8">
        <v>0</v>
      </c>
      <c r="S29" s="8" t="s">
        <v>189</v>
      </c>
      <c r="T29" s="8" t="s">
        <v>190</v>
      </c>
      <c r="U29" s="8" t="s">
        <v>190</v>
      </c>
      <c r="V29" s="8" t="s">
        <v>189</v>
      </c>
      <c r="W29" s="8" t="s">
        <v>190</v>
      </c>
      <c r="X29" s="8" t="s">
        <v>193</v>
      </c>
      <c r="Y29" s="8" t="s">
        <v>188</v>
      </c>
      <c r="Z29" s="7">
        <v>45212</v>
      </c>
      <c r="AA29" s="7">
        <v>45212</v>
      </c>
      <c r="AB29" s="11">
        <v>2</v>
      </c>
      <c r="AC29" s="13">
        <v>300</v>
      </c>
      <c r="AD29" s="6"/>
      <c r="AE29" s="7">
        <f t="shared" ref="AE29" si="5">AA29</f>
        <v>45212</v>
      </c>
      <c r="AF29" t="s">
        <v>204</v>
      </c>
      <c r="AG29" s="15">
        <v>22</v>
      </c>
      <c r="AH29" t="s">
        <v>205</v>
      </c>
      <c r="AI29" s="8" t="s">
        <v>199</v>
      </c>
      <c r="AJ29" s="16">
        <v>45230</v>
      </c>
      <c r="AK29" s="17">
        <v>45239</v>
      </c>
    </row>
    <row r="30" spans="1:37" x14ac:dyDescent="0.25">
      <c r="A30" s="6">
        <v>2023</v>
      </c>
      <c r="B30" s="7">
        <v>45200</v>
      </c>
      <c r="C30" s="7">
        <v>45230</v>
      </c>
      <c r="D30" t="s">
        <v>95</v>
      </c>
      <c r="E30" t="s">
        <v>95</v>
      </c>
      <c r="F30" s="8">
        <v>6</v>
      </c>
      <c r="G30" s="8" t="s">
        <v>125</v>
      </c>
      <c r="H30" s="8" t="s">
        <v>125</v>
      </c>
      <c r="I30" s="8" t="s">
        <v>126</v>
      </c>
      <c r="J30" s="8" t="s">
        <v>169</v>
      </c>
      <c r="K30" s="8" t="s">
        <v>170</v>
      </c>
      <c r="L30" s="8" t="s">
        <v>171</v>
      </c>
      <c r="M30" t="s">
        <v>110</v>
      </c>
      <c r="N30" s="10" t="s">
        <v>112</v>
      </c>
      <c r="O30" s="8" t="s">
        <v>188</v>
      </c>
      <c r="P30" s="8" t="s">
        <v>114</v>
      </c>
      <c r="Q30" s="8">
        <v>0</v>
      </c>
      <c r="R30" s="8">
        <v>0</v>
      </c>
      <c r="S30" s="8" t="s">
        <v>189</v>
      </c>
      <c r="T30" s="8" t="s">
        <v>190</v>
      </c>
      <c r="U30" s="8" t="s">
        <v>190</v>
      </c>
      <c r="V30" s="8" t="s">
        <v>189</v>
      </c>
      <c r="W30" s="8" t="s">
        <v>190</v>
      </c>
      <c r="X30" s="8" t="s">
        <v>196</v>
      </c>
      <c r="Y30" s="8" t="s">
        <v>188</v>
      </c>
      <c r="Z30" s="7">
        <v>45196</v>
      </c>
      <c r="AA30" s="7">
        <v>45198</v>
      </c>
      <c r="AB30" s="11" t="s">
        <v>198</v>
      </c>
      <c r="AC30" s="12">
        <f>2247.83+3224.47</f>
        <v>5472.2999999999993</v>
      </c>
      <c r="AD30" s="6"/>
      <c r="AE30" s="7">
        <f>AA30</f>
        <v>45198</v>
      </c>
      <c r="AF30" t="s">
        <v>204</v>
      </c>
      <c r="AG30" s="15">
        <v>23</v>
      </c>
      <c r="AH30" t="s">
        <v>205</v>
      </c>
      <c r="AI30" s="8" t="s">
        <v>199</v>
      </c>
      <c r="AJ30" s="16">
        <v>45230</v>
      </c>
      <c r="AK30" s="17">
        <v>45239</v>
      </c>
    </row>
    <row r="31" spans="1:37" x14ac:dyDescent="0.25">
      <c r="A31" s="6">
        <v>2023</v>
      </c>
      <c r="B31" s="7">
        <v>45200</v>
      </c>
      <c r="C31" s="7">
        <v>45230</v>
      </c>
      <c r="D31" t="s">
        <v>95</v>
      </c>
      <c r="E31" t="s">
        <v>95</v>
      </c>
      <c r="F31" s="8">
        <v>6</v>
      </c>
      <c r="G31" s="8" t="s">
        <v>125</v>
      </c>
      <c r="H31" s="8" t="s">
        <v>125</v>
      </c>
      <c r="I31" s="8" t="s">
        <v>126</v>
      </c>
      <c r="J31" s="8" t="s">
        <v>169</v>
      </c>
      <c r="K31" s="8" t="s">
        <v>170</v>
      </c>
      <c r="L31" s="8" t="s">
        <v>171</v>
      </c>
      <c r="M31" t="s">
        <v>110</v>
      </c>
      <c r="N31" s="10" t="s">
        <v>112</v>
      </c>
      <c r="O31" s="8" t="s">
        <v>188</v>
      </c>
      <c r="P31" s="8" t="s">
        <v>114</v>
      </c>
      <c r="Q31" s="8">
        <v>0</v>
      </c>
      <c r="R31" s="8">
        <v>0</v>
      </c>
      <c r="S31" s="8" t="s">
        <v>189</v>
      </c>
      <c r="T31" s="8" t="s">
        <v>190</v>
      </c>
      <c r="U31" s="8" t="s">
        <v>190</v>
      </c>
      <c r="V31" s="8" t="s">
        <v>189</v>
      </c>
      <c r="W31" s="8" t="s">
        <v>190</v>
      </c>
      <c r="X31" s="8" t="s">
        <v>196</v>
      </c>
      <c r="Y31" s="8" t="s">
        <v>188</v>
      </c>
      <c r="Z31" s="7">
        <v>45203</v>
      </c>
      <c r="AA31" s="7">
        <v>45205</v>
      </c>
      <c r="AB31" s="11" t="s">
        <v>198</v>
      </c>
      <c r="AC31" s="12">
        <f>2238+2839.53</f>
        <v>5077.5300000000007</v>
      </c>
      <c r="AD31" s="6"/>
      <c r="AE31" s="7">
        <f>AA31</f>
        <v>45205</v>
      </c>
      <c r="AF31" t="s">
        <v>204</v>
      </c>
      <c r="AG31" s="15">
        <v>24</v>
      </c>
      <c r="AH31" t="s">
        <v>205</v>
      </c>
      <c r="AI31" s="8" t="s">
        <v>199</v>
      </c>
      <c r="AJ31" s="16">
        <v>45230</v>
      </c>
      <c r="AK31" s="17">
        <v>45239</v>
      </c>
    </row>
    <row r="32" spans="1:37" x14ac:dyDescent="0.25">
      <c r="A32" s="6">
        <v>2023</v>
      </c>
      <c r="B32" s="7">
        <v>45200</v>
      </c>
      <c r="C32" s="7">
        <v>45230</v>
      </c>
      <c r="D32" t="s">
        <v>95</v>
      </c>
      <c r="E32" t="s">
        <v>95</v>
      </c>
      <c r="F32" s="8">
        <v>6</v>
      </c>
      <c r="G32" s="8" t="s">
        <v>125</v>
      </c>
      <c r="H32" s="8" t="s">
        <v>125</v>
      </c>
      <c r="I32" s="8" t="s">
        <v>126</v>
      </c>
      <c r="J32" s="8" t="s">
        <v>169</v>
      </c>
      <c r="K32" s="8" t="s">
        <v>170</v>
      </c>
      <c r="L32" s="8" t="s">
        <v>171</v>
      </c>
      <c r="M32" t="s">
        <v>110</v>
      </c>
      <c r="N32" s="10" t="s">
        <v>112</v>
      </c>
      <c r="O32" s="8" t="s">
        <v>188</v>
      </c>
      <c r="P32" s="8" t="s">
        <v>114</v>
      </c>
      <c r="Q32" s="8">
        <v>0</v>
      </c>
      <c r="R32" s="8">
        <v>0</v>
      </c>
      <c r="S32" s="8" t="s">
        <v>189</v>
      </c>
      <c r="T32" s="8" t="s">
        <v>190</v>
      </c>
      <c r="U32" s="8" t="s">
        <v>190</v>
      </c>
      <c r="V32" s="8" t="s">
        <v>189</v>
      </c>
      <c r="W32" s="8" t="s">
        <v>190</v>
      </c>
      <c r="X32" s="8" t="s">
        <v>196</v>
      </c>
      <c r="Y32" s="8" t="s">
        <v>188</v>
      </c>
      <c r="Z32" s="7">
        <v>45217</v>
      </c>
      <c r="AA32" s="7">
        <v>45219</v>
      </c>
      <c r="AB32" s="11" t="s">
        <v>198</v>
      </c>
      <c r="AC32" s="12">
        <f>2285.5+2870.21</f>
        <v>5155.71</v>
      </c>
      <c r="AD32" s="6"/>
      <c r="AE32" s="7">
        <f t="shared" ref="AE32:AE38" si="6">AA32</f>
        <v>45219</v>
      </c>
      <c r="AF32" t="s">
        <v>204</v>
      </c>
      <c r="AG32" s="15">
        <v>25</v>
      </c>
      <c r="AH32" t="s">
        <v>205</v>
      </c>
      <c r="AI32" s="8" t="s">
        <v>199</v>
      </c>
      <c r="AJ32" s="16">
        <v>45230</v>
      </c>
      <c r="AK32" s="17">
        <v>45239</v>
      </c>
    </row>
    <row r="33" spans="1:37" x14ac:dyDescent="0.25">
      <c r="A33" s="6">
        <v>2023</v>
      </c>
      <c r="B33" s="7">
        <v>45200</v>
      </c>
      <c r="C33" s="7">
        <v>45230</v>
      </c>
      <c r="D33" t="s">
        <v>95</v>
      </c>
      <c r="E33" t="s">
        <v>95</v>
      </c>
      <c r="F33" s="8">
        <v>8</v>
      </c>
      <c r="G33" s="8" t="s">
        <v>135</v>
      </c>
      <c r="H33" s="8" t="s">
        <v>135</v>
      </c>
      <c r="I33" s="8" t="s">
        <v>126</v>
      </c>
      <c r="J33" s="8" t="s">
        <v>172</v>
      </c>
      <c r="K33" s="8" t="s">
        <v>173</v>
      </c>
      <c r="L33" s="8" t="s">
        <v>174</v>
      </c>
      <c r="M33" t="s">
        <v>110</v>
      </c>
      <c r="N33" s="10" t="s">
        <v>112</v>
      </c>
      <c r="O33" s="8" t="s">
        <v>188</v>
      </c>
      <c r="P33" s="8" t="s">
        <v>114</v>
      </c>
      <c r="Q33" s="8">
        <v>0</v>
      </c>
      <c r="R33" s="8">
        <v>0</v>
      </c>
      <c r="S33" s="8" t="s">
        <v>189</v>
      </c>
      <c r="T33" s="8" t="s">
        <v>190</v>
      </c>
      <c r="U33" s="8" t="s">
        <v>190</v>
      </c>
      <c r="V33" s="8" t="s">
        <v>189</v>
      </c>
      <c r="W33" s="8" t="s">
        <v>190</v>
      </c>
      <c r="X33" s="8" t="s">
        <v>195</v>
      </c>
      <c r="Y33" s="8" t="s">
        <v>188</v>
      </c>
      <c r="Z33" s="7">
        <v>45196</v>
      </c>
      <c r="AA33" s="7">
        <v>45197</v>
      </c>
      <c r="AB33" s="11" t="s">
        <v>198</v>
      </c>
      <c r="AC33" s="12">
        <f>1404.25+1000.11</f>
        <v>2404.36</v>
      </c>
      <c r="AD33" s="6"/>
      <c r="AE33" s="7">
        <f t="shared" si="6"/>
        <v>45197</v>
      </c>
      <c r="AF33" t="s">
        <v>204</v>
      </c>
      <c r="AG33" s="15">
        <v>26</v>
      </c>
      <c r="AH33" t="s">
        <v>205</v>
      </c>
      <c r="AI33" s="8" t="s">
        <v>199</v>
      </c>
      <c r="AJ33" s="16">
        <v>45230</v>
      </c>
      <c r="AK33" s="17">
        <v>45239</v>
      </c>
    </row>
    <row r="34" spans="1:37" x14ac:dyDescent="0.25">
      <c r="A34" s="6">
        <v>2023</v>
      </c>
      <c r="B34" s="7">
        <v>45200</v>
      </c>
      <c r="C34" s="7">
        <v>45230</v>
      </c>
      <c r="D34" t="s">
        <v>95</v>
      </c>
      <c r="E34" t="s">
        <v>95</v>
      </c>
      <c r="F34" s="8">
        <v>8</v>
      </c>
      <c r="G34" s="8" t="s">
        <v>135</v>
      </c>
      <c r="H34" s="8" t="s">
        <v>135</v>
      </c>
      <c r="I34" s="8" t="s">
        <v>126</v>
      </c>
      <c r="J34" s="8" t="s">
        <v>172</v>
      </c>
      <c r="K34" s="8" t="s">
        <v>173</v>
      </c>
      <c r="L34" s="8" t="s">
        <v>174</v>
      </c>
      <c r="M34" t="s">
        <v>110</v>
      </c>
      <c r="N34" s="10" t="s">
        <v>112</v>
      </c>
      <c r="O34" s="8" t="s">
        <v>188</v>
      </c>
      <c r="P34" s="8" t="s">
        <v>114</v>
      </c>
      <c r="Q34" s="8">
        <v>0</v>
      </c>
      <c r="R34" s="8">
        <v>0</v>
      </c>
      <c r="S34" s="8" t="s">
        <v>189</v>
      </c>
      <c r="T34" s="8" t="s">
        <v>190</v>
      </c>
      <c r="U34" s="8" t="s">
        <v>190</v>
      </c>
      <c r="V34" s="8" t="s">
        <v>189</v>
      </c>
      <c r="W34" s="8" t="s">
        <v>190</v>
      </c>
      <c r="X34" s="8" t="s">
        <v>195</v>
      </c>
      <c r="Y34" s="8" t="s">
        <v>188</v>
      </c>
      <c r="Z34" s="7">
        <v>45203</v>
      </c>
      <c r="AA34" s="7">
        <v>45204</v>
      </c>
      <c r="AB34" s="11" t="s">
        <v>198</v>
      </c>
      <c r="AC34" s="12">
        <f>1404.25+935.38</f>
        <v>2339.63</v>
      </c>
      <c r="AD34" s="6"/>
      <c r="AE34" s="7">
        <f t="shared" si="6"/>
        <v>45204</v>
      </c>
      <c r="AF34" t="s">
        <v>204</v>
      </c>
      <c r="AG34" s="15">
        <v>27</v>
      </c>
      <c r="AH34" t="s">
        <v>205</v>
      </c>
      <c r="AI34" s="8" t="s">
        <v>199</v>
      </c>
      <c r="AJ34" s="16">
        <v>45230</v>
      </c>
      <c r="AK34" s="17">
        <v>45239</v>
      </c>
    </row>
    <row r="35" spans="1:37" x14ac:dyDescent="0.25">
      <c r="A35" s="6">
        <v>2023</v>
      </c>
      <c r="B35" s="7">
        <v>45200</v>
      </c>
      <c r="C35" s="7">
        <v>45230</v>
      </c>
      <c r="D35" t="s">
        <v>95</v>
      </c>
      <c r="E35" t="s">
        <v>95</v>
      </c>
      <c r="F35" s="8">
        <v>8</v>
      </c>
      <c r="G35" s="8" t="s">
        <v>135</v>
      </c>
      <c r="H35" s="8" t="s">
        <v>135</v>
      </c>
      <c r="I35" s="8" t="s">
        <v>126</v>
      </c>
      <c r="J35" s="8" t="s">
        <v>172</v>
      </c>
      <c r="K35" s="8" t="s">
        <v>173</v>
      </c>
      <c r="L35" s="8" t="s">
        <v>174</v>
      </c>
      <c r="M35" t="s">
        <v>110</v>
      </c>
      <c r="N35" s="10" t="s">
        <v>112</v>
      </c>
      <c r="O35" s="8" t="s">
        <v>188</v>
      </c>
      <c r="P35" s="8" t="s">
        <v>114</v>
      </c>
      <c r="Q35" s="8">
        <v>0</v>
      </c>
      <c r="R35" s="8">
        <v>0</v>
      </c>
      <c r="S35" s="8" t="s">
        <v>189</v>
      </c>
      <c r="T35" s="8" t="s">
        <v>190</v>
      </c>
      <c r="U35" s="8" t="s">
        <v>190</v>
      </c>
      <c r="V35" s="8" t="s">
        <v>189</v>
      </c>
      <c r="W35" s="8" t="s">
        <v>190</v>
      </c>
      <c r="X35" s="8" t="s">
        <v>195</v>
      </c>
      <c r="Y35" s="8" t="s">
        <v>188</v>
      </c>
      <c r="Z35" s="7">
        <v>45210</v>
      </c>
      <c r="AA35" s="7">
        <v>45211</v>
      </c>
      <c r="AB35" s="11" t="s">
        <v>198</v>
      </c>
      <c r="AC35" s="12">
        <f>1404.25+850.11</f>
        <v>2254.36</v>
      </c>
      <c r="AD35" s="6"/>
      <c r="AE35" s="7">
        <f t="shared" si="6"/>
        <v>45211</v>
      </c>
      <c r="AF35" t="s">
        <v>204</v>
      </c>
      <c r="AG35" s="15">
        <v>28</v>
      </c>
      <c r="AH35" t="s">
        <v>205</v>
      </c>
      <c r="AI35" s="8" t="s">
        <v>199</v>
      </c>
      <c r="AJ35" s="16">
        <v>45230</v>
      </c>
      <c r="AK35" s="17">
        <v>45239</v>
      </c>
    </row>
    <row r="36" spans="1:37" x14ac:dyDescent="0.25">
      <c r="A36" s="6">
        <v>2023</v>
      </c>
      <c r="B36" s="7">
        <v>45200</v>
      </c>
      <c r="C36" s="7">
        <v>45230</v>
      </c>
      <c r="D36" t="s">
        <v>95</v>
      </c>
      <c r="E36" t="s">
        <v>95</v>
      </c>
      <c r="F36" s="8">
        <v>8</v>
      </c>
      <c r="G36" s="8" t="s">
        <v>135</v>
      </c>
      <c r="H36" s="8" t="s">
        <v>135</v>
      </c>
      <c r="I36" s="8" t="s">
        <v>126</v>
      </c>
      <c r="J36" s="8" t="s">
        <v>172</v>
      </c>
      <c r="K36" s="8" t="s">
        <v>173</v>
      </c>
      <c r="L36" s="8" t="s">
        <v>174</v>
      </c>
      <c r="M36" t="s">
        <v>110</v>
      </c>
      <c r="N36" s="10" t="s">
        <v>112</v>
      </c>
      <c r="O36" s="8" t="s">
        <v>188</v>
      </c>
      <c r="P36" s="8" t="s">
        <v>114</v>
      </c>
      <c r="Q36" s="8">
        <v>0</v>
      </c>
      <c r="R36" s="8">
        <v>0</v>
      </c>
      <c r="S36" s="8" t="s">
        <v>189</v>
      </c>
      <c r="T36" s="8" t="s">
        <v>190</v>
      </c>
      <c r="U36" s="8" t="s">
        <v>190</v>
      </c>
      <c r="V36" s="8" t="s">
        <v>189</v>
      </c>
      <c r="W36" s="8" t="s">
        <v>190</v>
      </c>
      <c r="X36" s="8" t="s">
        <v>195</v>
      </c>
      <c r="Y36" s="8" t="s">
        <v>188</v>
      </c>
      <c r="Z36" s="7">
        <v>45217</v>
      </c>
      <c r="AA36" s="7">
        <v>45218</v>
      </c>
      <c r="AB36" s="11" t="s">
        <v>198</v>
      </c>
      <c r="AC36" s="12">
        <f>1404.25+750.03</f>
        <v>2154.2799999999997</v>
      </c>
      <c r="AD36" s="6"/>
      <c r="AE36" s="7">
        <f t="shared" si="6"/>
        <v>45218</v>
      </c>
      <c r="AF36" t="s">
        <v>204</v>
      </c>
      <c r="AG36" s="15">
        <v>29</v>
      </c>
      <c r="AH36" t="s">
        <v>205</v>
      </c>
      <c r="AI36" s="8" t="s">
        <v>199</v>
      </c>
      <c r="AJ36" s="16">
        <v>45230</v>
      </c>
      <c r="AK36" s="17">
        <v>45239</v>
      </c>
    </row>
    <row r="37" spans="1:37" x14ac:dyDescent="0.25">
      <c r="A37" s="6">
        <v>2023</v>
      </c>
      <c r="B37" s="7">
        <v>45200</v>
      </c>
      <c r="C37" s="7">
        <v>45230</v>
      </c>
      <c r="D37" t="s">
        <v>95</v>
      </c>
      <c r="E37" t="s">
        <v>95</v>
      </c>
      <c r="F37" s="8">
        <v>8</v>
      </c>
      <c r="G37" s="8" t="s">
        <v>135</v>
      </c>
      <c r="H37" s="8" t="s">
        <v>135</v>
      </c>
      <c r="I37" s="8" t="s">
        <v>126</v>
      </c>
      <c r="J37" s="8" t="s">
        <v>172</v>
      </c>
      <c r="K37" s="8" t="s">
        <v>173</v>
      </c>
      <c r="L37" s="8" t="s">
        <v>174</v>
      </c>
      <c r="M37" t="s">
        <v>110</v>
      </c>
      <c r="N37" s="10" t="s">
        <v>112</v>
      </c>
      <c r="O37" s="8" t="s">
        <v>188</v>
      </c>
      <c r="P37" s="8" t="s">
        <v>114</v>
      </c>
      <c r="Q37" s="8">
        <v>0</v>
      </c>
      <c r="R37" s="8">
        <v>0</v>
      </c>
      <c r="S37" s="8" t="s">
        <v>189</v>
      </c>
      <c r="T37" s="8" t="s">
        <v>190</v>
      </c>
      <c r="U37" s="8" t="s">
        <v>190</v>
      </c>
      <c r="V37" s="8" t="s">
        <v>189</v>
      </c>
      <c r="W37" s="8" t="s">
        <v>190</v>
      </c>
      <c r="X37" s="8" t="s">
        <v>195</v>
      </c>
      <c r="Y37" s="8" t="s">
        <v>188</v>
      </c>
      <c r="Z37" s="7">
        <v>45222</v>
      </c>
      <c r="AA37" s="7">
        <v>45222</v>
      </c>
      <c r="AB37" s="11" t="s">
        <v>198</v>
      </c>
      <c r="AC37" s="12">
        <f>400+800.12</f>
        <v>1200.1199999999999</v>
      </c>
      <c r="AD37" s="6"/>
      <c r="AE37" s="7">
        <f t="shared" si="6"/>
        <v>45222</v>
      </c>
      <c r="AF37" t="s">
        <v>204</v>
      </c>
      <c r="AG37" s="15">
        <v>30</v>
      </c>
      <c r="AH37" t="s">
        <v>205</v>
      </c>
      <c r="AI37" s="8" t="s">
        <v>199</v>
      </c>
      <c r="AJ37" s="16">
        <v>45230</v>
      </c>
      <c r="AK37" s="17">
        <v>45239</v>
      </c>
    </row>
    <row r="38" spans="1:37" x14ac:dyDescent="0.25">
      <c r="A38" s="6">
        <v>2023</v>
      </c>
      <c r="B38" s="7">
        <v>45200</v>
      </c>
      <c r="C38" s="7">
        <v>45230</v>
      </c>
      <c r="D38" t="s">
        <v>95</v>
      </c>
      <c r="E38" t="s">
        <v>95</v>
      </c>
      <c r="F38" s="8">
        <v>17</v>
      </c>
      <c r="G38" s="8" t="s">
        <v>136</v>
      </c>
      <c r="H38" s="8" t="s">
        <v>136</v>
      </c>
      <c r="I38" s="8" t="s">
        <v>130</v>
      </c>
      <c r="J38" s="8" t="s">
        <v>175</v>
      </c>
      <c r="K38" s="8" t="s">
        <v>144</v>
      </c>
      <c r="L38" s="8" t="s">
        <v>155</v>
      </c>
      <c r="M38" t="s">
        <v>111</v>
      </c>
      <c r="N38" s="10" t="s">
        <v>112</v>
      </c>
      <c r="O38" s="8" t="s">
        <v>188</v>
      </c>
      <c r="P38" s="8" t="s">
        <v>114</v>
      </c>
      <c r="Q38" s="8">
        <v>0</v>
      </c>
      <c r="R38" s="8">
        <v>0</v>
      </c>
      <c r="S38" s="8" t="s">
        <v>189</v>
      </c>
      <c r="T38" s="8" t="s">
        <v>190</v>
      </c>
      <c r="U38" s="8" t="s">
        <v>190</v>
      </c>
      <c r="V38" s="8" t="s">
        <v>189</v>
      </c>
      <c r="W38" s="8" t="s">
        <v>190</v>
      </c>
      <c r="X38" s="8" t="s">
        <v>192</v>
      </c>
      <c r="Y38" s="8" t="s">
        <v>188</v>
      </c>
      <c r="Z38" s="7">
        <v>45203</v>
      </c>
      <c r="AA38" s="7">
        <v>45203</v>
      </c>
      <c r="AB38" s="11">
        <v>1</v>
      </c>
      <c r="AC38" s="12">
        <v>512.12</v>
      </c>
      <c r="AD38" s="6"/>
      <c r="AE38" s="7">
        <f t="shared" si="6"/>
        <v>45203</v>
      </c>
      <c r="AF38" t="s">
        <v>204</v>
      </c>
      <c r="AG38" s="15">
        <v>31</v>
      </c>
      <c r="AH38" t="s">
        <v>205</v>
      </c>
      <c r="AI38" s="8" t="s">
        <v>199</v>
      </c>
      <c r="AJ38" s="16">
        <v>45230</v>
      </c>
      <c r="AK38" s="17">
        <v>45239</v>
      </c>
    </row>
    <row r="39" spans="1:37" x14ac:dyDescent="0.25">
      <c r="A39" s="6">
        <v>2023</v>
      </c>
      <c r="B39" s="7">
        <v>45200</v>
      </c>
      <c r="C39" s="7">
        <v>45230</v>
      </c>
      <c r="D39" t="s">
        <v>95</v>
      </c>
      <c r="E39" t="s">
        <v>95</v>
      </c>
      <c r="F39" s="8">
        <v>5</v>
      </c>
      <c r="G39" s="8" t="s">
        <v>137</v>
      </c>
      <c r="H39" s="8" t="s">
        <v>137</v>
      </c>
      <c r="I39" s="8" t="s">
        <v>138</v>
      </c>
      <c r="J39" s="8" t="s">
        <v>176</v>
      </c>
      <c r="K39" s="8" t="s">
        <v>177</v>
      </c>
      <c r="L39" s="8" t="s">
        <v>178</v>
      </c>
      <c r="M39" t="s">
        <v>111</v>
      </c>
      <c r="N39" s="10" t="s">
        <v>112</v>
      </c>
      <c r="O39" s="8" t="s">
        <v>188</v>
      </c>
      <c r="P39" s="8" t="s">
        <v>114</v>
      </c>
      <c r="Q39" s="8">
        <v>0</v>
      </c>
      <c r="R39" s="8">
        <v>0</v>
      </c>
      <c r="S39" s="8" t="s">
        <v>189</v>
      </c>
      <c r="T39" s="8" t="s">
        <v>190</v>
      </c>
      <c r="U39" s="8" t="s">
        <v>190</v>
      </c>
      <c r="V39" s="8" t="s">
        <v>189</v>
      </c>
      <c r="W39" s="8" t="s">
        <v>190</v>
      </c>
      <c r="X39" s="8" t="s">
        <v>193</v>
      </c>
      <c r="Y39" s="8" t="s">
        <v>188</v>
      </c>
      <c r="Z39" s="7">
        <v>45202</v>
      </c>
      <c r="AA39" s="7">
        <v>45205</v>
      </c>
      <c r="AB39" s="11">
        <v>2</v>
      </c>
      <c r="AC39" s="12">
        <v>500</v>
      </c>
      <c r="AD39" s="6"/>
      <c r="AE39" s="7">
        <f>AA39</f>
        <v>45205</v>
      </c>
      <c r="AF39" t="s">
        <v>204</v>
      </c>
      <c r="AG39" s="15">
        <v>32</v>
      </c>
      <c r="AH39" t="s">
        <v>205</v>
      </c>
      <c r="AI39" s="8" t="s">
        <v>199</v>
      </c>
      <c r="AJ39" s="16">
        <v>45230</v>
      </c>
      <c r="AK39" s="17">
        <v>45239</v>
      </c>
    </row>
    <row r="40" spans="1:37" x14ac:dyDescent="0.25">
      <c r="A40" s="6">
        <v>2023</v>
      </c>
      <c r="B40" s="7">
        <v>45200</v>
      </c>
      <c r="C40" s="7">
        <v>45230</v>
      </c>
      <c r="D40" t="s">
        <v>95</v>
      </c>
      <c r="E40" t="s">
        <v>95</v>
      </c>
      <c r="F40" s="8">
        <v>8</v>
      </c>
      <c r="G40" s="8" t="s">
        <v>135</v>
      </c>
      <c r="H40" s="8" t="s">
        <v>135</v>
      </c>
      <c r="I40" s="8" t="s">
        <v>126</v>
      </c>
      <c r="J40" s="8" t="s">
        <v>179</v>
      </c>
      <c r="K40" s="8" t="s">
        <v>180</v>
      </c>
      <c r="L40" s="8" t="s">
        <v>181</v>
      </c>
      <c r="M40" t="s">
        <v>111</v>
      </c>
      <c r="N40" s="10" t="s">
        <v>112</v>
      </c>
      <c r="O40" s="8" t="s">
        <v>188</v>
      </c>
      <c r="P40" s="8" t="s">
        <v>114</v>
      </c>
      <c r="Q40" s="8">
        <v>0</v>
      </c>
      <c r="R40" s="8">
        <v>0</v>
      </c>
      <c r="S40" s="8" t="s">
        <v>189</v>
      </c>
      <c r="T40" s="8" t="s">
        <v>190</v>
      </c>
      <c r="U40" s="8" t="s">
        <v>190</v>
      </c>
      <c r="V40" s="8" t="s">
        <v>189</v>
      </c>
      <c r="W40" s="8" t="s">
        <v>190</v>
      </c>
      <c r="X40" s="8" t="s">
        <v>193</v>
      </c>
      <c r="Y40" s="8" t="s">
        <v>188</v>
      </c>
      <c r="Z40" s="7">
        <v>45202</v>
      </c>
      <c r="AA40" s="7">
        <v>45205</v>
      </c>
      <c r="AB40" s="11">
        <v>2</v>
      </c>
      <c r="AC40" s="12">
        <v>600</v>
      </c>
      <c r="AD40" s="6"/>
      <c r="AE40" s="7">
        <f>AA40</f>
        <v>45205</v>
      </c>
      <c r="AF40" t="s">
        <v>204</v>
      </c>
      <c r="AG40" s="15">
        <v>33</v>
      </c>
      <c r="AH40" t="s">
        <v>205</v>
      </c>
      <c r="AI40" s="8" t="s">
        <v>199</v>
      </c>
      <c r="AJ40" s="16">
        <v>45230</v>
      </c>
      <c r="AK40" s="17">
        <v>45239</v>
      </c>
    </row>
    <row r="41" spans="1:37" x14ac:dyDescent="0.25">
      <c r="A41" s="6">
        <v>2023</v>
      </c>
      <c r="B41" s="7">
        <v>45200</v>
      </c>
      <c r="C41" s="7">
        <v>45230</v>
      </c>
      <c r="D41" t="s">
        <v>95</v>
      </c>
      <c r="E41" t="s">
        <v>95</v>
      </c>
      <c r="F41" s="8">
        <v>8</v>
      </c>
      <c r="G41" s="8" t="s">
        <v>135</v>
      </c>
      <c r="H41" s="8" t="s">
        <v>135</v>
      </c>
      <c r="I41" s="8" t="s">
        <v>126</v>
      </c>
      <c r="J41" s="8" t="s">
        <v>179</v>
      </c>
      <c r="K41" s="8" t="s">
        <v>180</v>
      </c>
      <c r="L41" s="8" t="s">
        <v>181</v>
      </c>
      <c r="M41" t="s">
        <v>111</v>
      </c>
      <c r="N41" s="10" t="s">
        <v>112</v>
      </c>
      <c r="O41" s="8" t="s">
        <v>188</v>
      </c>
      <c r="P41" s="8" t="s">
        <v>114</v>
      </c>
      <c r="Q41" s="8">
        <v>0</v>
      </c>
      <c r="R41" s="8">
        <v>0</v>
      </c>
      <c r="S41" s="8" t="s">
        <v>189</v>
      </c>
      <c r="T41" s="8" t="s">
        <v>190</v>
      </c>
      <c r="U41" s="8" t="s">
        <v>190</v>
      </c>
      <c r="V41" s="8" t="s">
        <v>189</v>
      </c>
      <c r="W41" s="8" t="s">
        <v>190</v>
      </c>
      <c r="X41" s="8" t="s">
        <v>193</v>
      </c>
      <c r="Y41" s="8" t="s">
        <v>188</v>
      </c>
      <c r="Z41" s="7">
        <v>45195</v>
      </c>
      <c r="AA41" s="7">
        <v>45198</v>
      </c>
      <c r="AB41" s="11">
        <v>2</v>
      </c>
      <c r="AC41" s="12">
        <v>1000</v>
      </c>
      <c r="AD41" s="6"/>
      <c r="AE41" s="7">
        <f t="shared" ref="AE41" si="7">AA41</f>
        <v>45198</v>
      </c>
      <c r="AF41" t="s">
        <v>204</v>
      </c>
      <c r="AG41" s="15">
        <v>34</v>
      </c>
      <c r="AH41" t="s">
        <v>205</v>
      </c>
      <c r="AI41" s="8" t="s">
        <v>199</v>
      </c>
      <c r="AJ41" s="16">
        <v>45230</v>
      </c>
      <c r="AK41" s="17">
        <v>45239</v>
      </c>
    </row>
    <row r="42" spans="1:37" x14ac:dyDescent="0.25">
      <c r="A42" s="6">
        <v>2023</v>
      </c>
      <c r="B42" s="7">
        <v>45200</v>
      </c>
      <c r="C42" s="7">
        <v>45230</v>
      </c>
      <c r="D42" t="s">
        <v>95</v>
      </c>
      <c r="E42" t="s">
        <v>95</v>
      </c>
      <c r="F42" s="8">
        <v>6</v>
      </c>
      <c r="G42" s="8" t="s">
        <v>131</v>
      </c>
      <c r="H42" s="8" t="s">
        <v>131</v>
      </c>
      <c r="I42" s="8" t="s">
        <v>126</v>
      </c>
      <c r="J42" s="8" t="s">
        <v>182</v>
      </c>
      <c r="K42" s="8" t="s">
        <v>183</v>
      </c>
      <c r="L42" s="8" t="s">
        <v>184</v>
      </c>
      <c r="M42" t="s">
        <v>110</v>
      </c>
      <c r="N42" s="10" t="s">
        <v>112</v>
      </c>
      <c r="O42" s="8" t="s">
        <v>188</v>
      </c>
      <c r="P42" s="8" t="s">
        <v>114</v>
      </c>
      <c r="Q42" s="8">
        <v>0</v>
      </c>
      <c r="R42" s="8">
        <v>0</v>
      </c>
      <c r="S42" s="8" t="s">
        <v>189</v>
      </c>
      <c r="T42" s="8" t="s">
        <v>190</v>
      </c>
      <c r="U42" s="8" t="s">
        <v>190</v>
      </c>
      <c r="V42" s="8" t="s">
        <v>189</v>
      </c>
      <c r="W42" s="8" t="s">
        <v>190</v>
      </c>
      <c r="X42" s="8" t="s">
        <v>193</v>
      </c>
      <c r="Y42" s="8" t="s">
        <v>188</v>
      </c>
      <c r="Z42" s="7">
        <v>45194</v>
      </c>
      <c r="AA42" s="7">
        <v>45198</v>
      </c>
      <c r="AB42" s="11" t="s">
        <v>198</v>
      </c>
      <c r="AC42" s="12">
        <f>389.99+600.01</f>
        <v>990</v>
      </c>
      <c r="AD42" s="6"/>
      <c r="AE42" s="7">
        <f>AA42</f>
        <v>45198</v>
      </c>
      <c r="AF42" t="s">
        <v>204</v>
      </c>
      <c r="AG42" s="15">
        <v>35</v>
      </c>
      <c r="AH42" t="s">
        <v>205</v>
      </c>
      <c r="AI42" s="8" t="s">
        <v>199</v>
      </c>
      <c r="AJ42" s="16">
        <v>45230</v>
      </c>
      <c r="AK42" s="17">
        <v>45239</v>
      </c>
    </row>
    <row r="43" spans="1:37" x14ac:dyDescent="0.25">
      <c r="A43" s="6">
        <v>2023</v>
      </c>
      <c r="B43" s="7">
        <v>45200</v>
      </c>
      <c r="C43" s="7">
        <v>45230</v>
      </c>
      <c r="D43" t="s">
        <v>95</v>
      </c>
      <c r="E43" t="s">
        <v>95</v>
      </c>
      <c r="F43" s="8">
        <v>6</v>
      </c>
      <c r="G43" s="8" t="s">
        <v>131</v>
      </c>
      <c r="H43" s="8" t="s">
        <v>131</v>
      </c>
      <c r="I43" s="8" t="s">
        <v>126</v>
      </c>
      <c r="J43" s="8" t="s">
        <v>182</v>
      </c>
      <c r="K43" s="8" t="s">
        <v>183</v>
      </c>
      <c r="L43" s="8" t="s">
        <v>184</v>
      </c>
      <c r="M43" t="s">
        <v>110</v>
      </c>
      <c r="N43" s="10" t="s">
        <v>112</v>
      </c>
      <c r="O43" s="8" t="s">
        <v>188</v>
      </c>
      <c r="P43" s="8" t="s">
        <v>114</v>
      </c>
      <c r="Q43" s="8">
        <v>0</v>
      </c>
      <c r="R43" s="8">
        <v>0</v>
      </c>
      <c r="S43" s="8" t="s">
        <v>189</v>
      </c>
      <c r="T43" s="8" t="s">
        <v>190</v>
      </c>
      <c r="U43" s="8" t="s">
        <v>190</v>
      </c>
      <c r="V43" s="8" t="s">
        <v>189</v>
      </c>
      <c r="W43" s="8" t="s">
        <v>190</v>
      </c>
      <c r="X43" s="8" t="s">
        <v>193</v>
      </c>
      <c r="Y43" s="8" t="s">
        <v>188</v>
      </c>
      <c r="Z43" s="7">
        <v>45201</v>
      </c>
      <c r="AA43" s="7">
        <v>45205</v>
      </c>
      <c r="AB43" s="11" t="s">
        <v>198</v>
      </c>
      <c r="AC43" s="12">
        <f>1000+352</f>
        <v>1352</v>
      </c>
      <c r="AD43" s="6"/>
      <c r="AE43" s="7">
        <f>AA43</f>
        <v>45205</v>
      </c>
      <c r="AF43" t="s">
        <v>204</v>
      </c>
      <c r="AG43" s="15">
        <v>36</v>
      </c>
      <c r="AH43" t="s">
        <v>205</v>
      </c>
      <c r="AI43" s="8" t="s">
        <v>199</v>
      </c>
      <c r="AJ43" s="16">
        <v>45230</v>
      </c>
      <c r="AK43" s="17">
        <v>45239</v>
      </c>
    </row>
    <row r="44" spans="1:37" x14ac:dyDescent="0.25">
      <c r="A44" s="6">
        <v>2023</v>
      </c>
      <c r="B44" s="7">
        <v>45200</v>
      </c>
      <c r="C44" s="7">
        <v>45230</v>
      </c>
      <c r="D44" t="s">
        <v>95</v>
      </c>
      <c r="E44" t="s">
        <v>95</v>
      </c>
      <c r="F44" s="8">
        <v>6</v>
      </c>
      <c r="G44" s="8" t="s">
        <v>131</v>
      </c>
      <c r="H44" s="8" t="s">
        <v>131</v>
      </c>
      <c r="I44" s="8" t="s">
        <v>126</v>
      </c>
      <c r="J44" s="8" t="s">
        <v>182</v>
      </c>
      <c r="K44" s="8" t="s">
        <v>183</v>
      </c>
      <c r="L44" s="8" t="s">
        <v>184</v>
      </c>
      <c r="M44" t="s">
        <v>110</v>
      </c>
      <c r="N44" s="10" t="s">
        <v>112</v>
      </c>
      <c r="O44" s="8" t="s">
        <v>188</v>
      </c>
      <c r="P44" s="8" t="s">
        <v>114</v>
      </c>
      <c r="Q44" s="8">
        <v>0</v>
      </c>
      <c r="R44" s="8">
        <v>0</v>
      </c>
      <c r="S44" s="8" t="s">
        <v>189</v>
      </c>
      <c r="T44" s="8" t="s">
        <v>190</v>
      </c>
      <c r="U44" s="8" t="s">
        <v>190</v>
      </c>
      <c r="V44" s="8" t="s">
        <v>189</v>
      </c>
      <c r="W44" s="8" t="s">
        <v>190</v>
      </c>
      <c r="X44" s="8" t="s">
        <v>193</v>
      </c>
      <c r="Y44" s="8" t="s">
        <v>188</v>
      </c>
      <c r="Z44" s="7">
        <v>45208</v>
      </c>
      <c r="AA44" s="7">
        <v>45212</v>
      </c>
      <c r="AB44" s="11" t="s">
        <v>198</v>
      </c>
      <c r="AC44" s="12">
        <f>354.99+830.24</f>
        <v>1185.23</v>
      </c>
      <c r="AD44" s="6"/>
      <c r="AE44" s="7">
        <f>AA44</f>
        <v>45212</v>
      </c>
      <c r="AF44" t="s">
        <v>204</v>
      </c>
      <c r="AG44" s="15">
        <v>37</v>
      </c>
      <c r="AH44" t="s">
        <v>205</v>
      </c>
      <c r="AI44" s="8" t="s">
        <v>199</v>
      </c>
      <c r="AJ44" s="16">
        <v>45230</v>
      </c>
      <c r="AK44" s="17">
        <v>45239</v>
      </c>
    </row>
    <row r="45" spans="1:37" x14ac:dyDescent="0.25">
      <c r="A45" s="6">
        <v>2023</v>
      </c>
      <c r="B45" s="7">
        <v>45200</v>
      </c>
      <c r="C45" s="7">
        <v>45230</v>
      </c>
      <c r="D45" t="s">
        <v>95</v>
      </c>
      <c r="E45" t="s">
        <v>95</v>
      </c>
      <c r="F45" s="8">
        <v>6</v>
      </c>
      <c r="G45" s="8" t="s">
        <v>131</v>
      </c>
      <c r="H45" s="8" t="s">
        <v>131</v>
      </c>
      <c r="I45" s="8" t="s">
        <v>126</v>
      </c>
      <c r="J45" s="8" t="s">
        <v>182</v>
      </c>
      <c r="K45" s="8" t="s">
        <v>183</v>
      </c>
      <c r="L45" s="8" t="s">
        <v>184</v>
      </c>
      <c r="M45" t="s">
        <v>110</v>
      </c>
      <c r="N45" s="10" t="s">
        <v>112</v>
      </c>
      <c r="O45" s="8" t="s">
        <v>188</v>
      </c>
      <c r="P45" s="8" t="s">
        <v>114</v>
      </c>
      <c r="Q45" s="8">
        <v>0</v>
      </c>
      <c r="R45" s="8">
        <v>0</v>
      </c>
      <c r="S45" s="8" t="s">
        <v>189</v>
      </c>
      <c r="T45" s="8" t="s">
        <v>190</v>
      </c>
      <c r="U45" s="8" t="s">
        <v>190</v>
      </c>
      <c r="V45" s="8" t="s">
        <v>189</v>
      </c>
      <c r="W45" s="8" t="s">
        <v>190</v>
      </c>
      <c r="X45" s="8" t="s">
        <v>193</v>
      </c>
      <c r="Y45" s="8" t="s">
        <v>188</v>
      </c>
      <c r="Z45" s="7">
        <v>45216</v>
      </c>
      <c r="AA45" s="7">
        <v>45219</v>
      </c>
      <c r="AB45" s="11" t="s">
        <v>198</v>
      </c>
      <c r="AC45" s="12">
        <f>390+759.47</f>
        <v>1149.47</v>
      </c>
      <c r="AD45" s="6"/>
      <c r="AE45" s="7">
        <f t="shared" ref="AE45:AE46" si="8">AA45</f>
        <v>45219</v>
      </c>
      <c r="AF45" t="s">
        <v>204</v>
      </c>
      <c r="AG45" s="15">
        <v>38</v>
      </c>
      <c r="AH45" t="s">
        <v>205</v>
      </c>
      <c r="AI45" s="8" t="s">
        <v>199</v>
      </c>
      <c r="AJ45" s="16">
        <v>45230</v>
      </c>
      <c r="AK45" s="17">
        <v>45239</v>
      </c>
    </row>
    <row r="46" spans="1:37" x14ac:dyDescent="0.25">
      <c r="A46" s="6">
        <v>2023</v>
      </c>
      <c r="B46" s="7">
        <v>45200</v>
      </c>
      <c r="C46" s="7">
        <v>45230</v>
      </c>
      <c r="D46" t="s">
        <v>95</v>
      </c>
      <c r="E46" t="s">
        <v>95</v>
      </c>
      <c r="F46" s="8">
        <v>8</v>
      </c>
      <c r="G46" s="8" t="s">
        <v>135</v>
      </c>
      <c r="H46" s="8" t="s">
        <v>135</v>
      </c>
      <c r="I46" s="8" t="s">
        <v>126</v>
      </c>
      <c r="J46" s="8" t="s">
        <v>185</v>
      </c>
      <c r="K46" s="8" t="s">
        <v>186</v>
      </c>
      <c r="L46" s="8" t="s">
        <v>187</v>
      </c>
      <c r="M46" t="s">
        <v>110</v>
      </c>
      <c r="N46" s="10" t="s">
        <v>112</v>
      </c>
      <c r="O46" s="8" t="s">
        <v>188</v>
      </c>
      <c r="P46" s="8" t="s">
        <v>114</v>
      </c>
      <c r="Q46" s="8">
        <v>0</v>
      </c>
      <c r="R46" s="8">
        <v>0</v>
      </c>
      <c r="S46" s="8" t="s">
        <v>189</v>
      </c>
      <c r="T46" s="8" t="s">
        <v>190</v>
      </c>
      <c r="U46" s="8" t="s">
        <v>190</v>
      </c>
      <c r="V46" s="8" t="s">
        <v>189</v>
      </c>
      <c r="W46" s="8" t="s">
        <v>190</v>
      </c>
      <c r="X46" s="8" t="s">
        <v>197</v>
      </c>
      <c r="Y46" s="8" t="s">
        <v>188</v>
      </c>
      <c r="Z46" s="7">
        <v>45181</v>
      </c>
      <c r="AA46" s="7">
        <v>45183</v>
      </c>
      <c r="AB46" s="14" t="s">
        <v>198</v>
      </c>
      <c r="AC46" s="12">
        <f>192+500</f>
        <v>692</v>
      </c>
      <c r="AD46" s="6"/>
      <c r="AE46" s="7">
        <f t="shared" si="8"/>
        <v>45183</v>
      </c>
      <c r="AF46" t="s">
        <v>204</v>
      </c>
      <c r="AG46" s="15">
        <v>39</v>
      </c>
      <c r="AH46" t="s">
        <v>205</v>
      </c>
      <c r="AI46" s="8" t="s">
        <v>199</v>
      </c>
      <c r="AJ46" s="16">
        <v>45230</v>
      </c>
      <c r="AK46" s="17">
        <v>45239</v>
      </c>
    </row>
    <row r="47" spans="1:37" x14ac:dyDescent="0.25">
      <c r="A47" s="6">
        <v>2023</v>
      </c>
      <c r="B47" s="7">
        <v>45200</v>
      </c>
      <c r="C47" s="7">
        <v>45230</v>
      </c>
      <c r="D47" t="s">
        <v>95</v>
      </c>
      <c r="E47" t="s">
        <v>95</v>
      </c>
      <c r="F47" s="8">
        <v>8</v>
      </c>
      <c r="G47" s="8" t="s">
        <v>135</v>
      </c>
      <c r="H47" s="8" t="s">
        <v>135</v>
      </c>
      <c r="I47" s="8" t="s">
        <v>126</v>
      </c>
      <c r="J47" s="8" t="s">
        <v>185</v>
      </c>
      <c r="K47" s="8" t="s">
        <v>186</v>
      </c>
      <c r="L47" s="8" t="s">
        <v>187</v>
      </c>
      <c r="M47" t="s">
        <v>110</v>
      </c>
      <c r="N47" s="10" t="s">
        <v>112</v>
      </c>
      <c r="O47" s="8" t="s">
        <v>188</v>
      </c>
      <c r="P47" s="8" t="s">
        <v>114</v>
      </c>
      <c r="Q47" s="8">
        <v>0</v>
      </c>
      <c r="R47" s="8">
        <v>0</v>
      </c>
      <c r="S47" s="8" t="s">
        <v>189</v>
      </c>
      <c r="T47" s="8" t="s">
        <v>190</v>
      </c>
      <c r="U47" s="8" t="s">
        <v>190</v>
      </c>
      <c r="V47" s="8" t="s">
        <v>189</v>
      </c>
      <c r="W47" s="8" t="s">
        <v>190</v>
      </c>
      <c r="X47" s="8" t="s">
        <v>197</v>
      </c>
      <c r="Y47" s="8" t="s">
        <v>188</v>
      </c>
      <c r="Z47" s="7">
        <v>45209</v>
      </c>
      <c r="AA47" s="7">
        <v>45212</v>
      </c>
      <c r="AB47" s="11" t="s">
        <v>198</v>
      </c>
      <c r="AC47" s="12">
        <f>578.36+1200</f>
        <v>1778.3600000000001</v>
      </c>
      <c r="AD47" s="6"/>
      <c r="AE47" s="7">
        <f>AA47</f>
        <v>45212</v>
      </c>
      <c r="AF47" t="s">
        <v>204</v>
      </c>
      <c r="AG47" s="15">
        <v>40</v>
      </c>
      <c r="AH47" t="s">
        <v>205</v>
      </c>
      <c r="AI47" s="8" t="s">
        <v>199</v>
      </c>
      <c r="AJ47" s="16">
        <v>45230</v>
      </c>
      <c r="AK47" s="17">
        <v>45239</v>
      </c>
    </row>
    <row r="48" spans="1:37" x14ac:dyDescent="0.25">
      <c r="A48" s="6">
        <v>2023</v>
      </c>
      <c r="B48" s="7">
        <v>45200</v>
      </c>
      <c r="C48" s="7">
        <v>45230</v>
      </c>
      <c r="D48" t="s">
        <v>95</v>
      </c>
      <c r="E48" t="s">
        <v>95</v>
      </c>
      <c r="F48" s="8">
        <v>8</v>
      </c>
      <c r="G48" s="8" t="s">
        <v>135</v>
      </c>
      <c r="H48" s="8" t="s">
        <v>135</v>
      </c>
      <c r="I48" s="8" t="s">
        <v>126</v>
      </c>
      <c r="J48" s="8" t="s">
        <v>185</v>
      </c>
      <c r="K48" s="8" t="s">
        <v>186</v>
      </c>
      <c r="L48" s="8" t="s">
        <v>187</v>
      </c>
      <c r="M48" t="s">
        <v>110</v>
      </c>
      <c r="N48" s="10" t="s">
        <v>112</v>
      </c>
      <c r="O48" s="8" t="s">
        <v>188</v>
      </c>
      <c r="P48" s="8" t="s">
        <v>114</v>
      </c>
      <c r="Q48" s="8">
        <v>0</v>
      </c>
      <c r="R48" s="8">
        <v>0</v>
      </c>
      <c r="S48" s="8" t="s">
        <v>189</v>
      </c>
      <c r="T48" s="8" t="s">
        <v>190</v>
      </c>
      <c r="U48" s="8" t="s">
        <v>190</v>
      </c>
      <c r="V48" s="8" t="s">
        <v>189</v>
      </c>
      <c r="W48" s="8" t="s">
        <v>190</v>
      </c>
      <c r="X48" s="8" t="s">
        <v>197</v>
      </c>
      <c r="Y48" s="8" t="s">
        <v>188</v>
      </c>
      <c r="Z48" s="7">
        <v>45216</v>
      </c>
      <c r="AA48" s="7">
        <v>45218</v>
      </c>
      <c r="AB48" s="11" t="s">
        <v>198</v>
      </c>
      <c r="AC48" s="12">
        <f>266+747.56</f>
        <v>1013.56</v>
      </c>
      <c r="AD48" s="6"/>
      <c r="AE48" s="7">
        <f t="shared" ref="AE48" si="9">AA48</f>
        <v>45218</v>
      </c>
      <c r="AF48" t="s">
        <v>204</v>
      </c>
      <c r="AG48" s="15">
        <v>41</v>
      </c>
      <c r="AH48" t="s">
        <v>205</v>
      </c>
      <c r="AI48" s="8" t="s">
        <v>199</v>
      </c>
      <c r="AJ48" s="16">
        <v>45230</v>
      </c>
      <c r="AK48" s="17">
        <v>45239</v>
      </c>
    </row>
    <row r="49" spans="1:37" x14ac:dyDescent="0.25">
      <c r="A49" s="6">
        <v>2023</v>
      </c>
      <c r="B49" s="7">
        <v>45200</v>
      </c>
      <c r="C49" s="7">
        <v>45230</v>
      </c>
      <c r="D49" t="s">
        <v>95</v>
      </c>
      <c r="E49" t="s">
        <v>95</v>
      </c>
      <c r="F49" s="8">
        <v>8</v>
      </c>
      <c r="G49" s="8" t="s">
        <v>135</v>
      </c>
      <c r="H49" s="8" t="s">
        <v>135</v>
      </c>
      <c r="I49" s="8" t="s">
        <v>126</v>
      </c>
      <c r="J49" s="8" t="s">
        <v>185</v>
      </c>
      <c r="K49" s="8" t="s">
        <v>186</v>
      </c>
      <c r="L49" s="8" t="s">
        <v>187</v>
      </c>
      <c r="M49" t="s">
        <v>110</v>
      </c>
      <c r="N49" s="10" t="s">
        <v>112</v>
      </c>
      <c r="O49" s="8" t="s">
        <v>188</v>
      </c>
      <c r="P49" s="8" t="s">
        <v>114</v>
      </c>
      <c r="Q49" s="8">
        <v>0</v>
      </c>
      <c r="R49" s="8">
        <v>0</v>
      </c>
      <c r="S49" s="8" t="s">
        <v>189</v>
      </c>
      <c r="T49" s="8" t="s">
        <v>190</v>
      </c>
      <c r="U49" s="8" t="s">
        <v>190</v>
      </c>
      <c r="V49" s="8" t="s">
        <v>189</v>
      </c>
      <c r="W49" s="8" t="s">
        <v>190</v>
      </c>
      <c r="X49" s="8" t="s">
        <v>197</v>
      </c>
      <c r="Y49" s="8" t="s">
        <v>188</v>
      </c>
      <c r="Z49" s="7">
        <v>45225</v>
      </c>
      <c r="AA49" s="7">
        <v>45228</v>
      </c>
      <c r="AB49" s="11" t="s">
        <v>198</v>
      </c>
      <c r="AC49" s="12">
        <f>185+650</f>
        <v>835</v>
      </c>
      <c r="AD49" s="6"/>
      <c r="AE49" s="7">
        <f>AA49</f>
        <v>45228</v>
      </c>
      <c r="AF49" t="s">
        <v>204</v>
      </c>
      <c r="AG49" s="15">
        <v>42</v>
      </c>
      <c r="AH49" t="s">
        <v>205</v>
      </c>
      <c r="AI49" s="8" t="s">
        <v>199</v>
      </c>
      <c r="AJ49" s="16">
        <v>45230</v>
      </c>
      <c r="AK49" s="17">
        <v>45239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50:N201">
      <formula1>Hidden_413</formula1>
    </dataValidation>
    <dataValidation type="list" allowBlank="1" showErrorMessage="1" sqref="P50:P201">
      <formula1>Hidden_515</formula1>
    </dataValidation>
    <dataValidation type="list" allowBlank="1" showErrorMessage="1" sqref="N8:N49">
      <formula1>Hidden_211</formula1>
    </dataValidation>
    <dataValidation type="list" allowBlank="1" showInputMessage="1" showErrorMessage="1" sqref="P8:P49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E26" sqref="E26"/>
    </sheetView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1</v>
      </c>
      <c r="B4">
        <v>3751</v>
      </c>
      <c r="C4" t="s">
        <v>200</v>
      </c>
      <c r="D4" t="s">
        <v>201</v>
      </c>
    </row>
    <row r="5" spans="1:4" x14ac:dyDescent="0.25">
      <c r="A5">
        <v>2</v>
      </c>
      <c r="B5">
        <v>3752</v>
      </c>
      <c r="C5" t="s">
        <v>202</v>
      </c>
      <c r="D5" t="s">
        <v>201</v>
      </c>
    </row>
    <row r="6" spans="1:4" x14ac:dyDescent="0.25">
      <c r="A6">
        <v>3</v>
      </c>
      <c r="B6">
        <v>3721</v>
      </c>
      <c r="C6" t="s">
        <v>203</v>
      </c>
      <c r="D6" t="s">
        <v>201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tabSelected="1" topLeftCell="A27" workbookViewId="0">
      <selection activeCell="F43" sqref="F4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t="s">
        <v>206</v>
      </c>
    </row>
    <row r="5" spans="1:2" x14ac:dyDescent="0.25">
      <c r="A5">
        <v>2</v>
      </c>
      <c r="B5" t="s">
        <v>207</v>
      </c>
    </row>
    <row r="6" spans="1:2" x14ac:dyDescent="0.25">
      <c r="A6">
        <v>3</v>
      </c>
      <c r="B6" t="s">
        <v>208</v>
      </c>
    </row>
    <row r="7" spans="1:2" x14ac:dyDescent="0.25">
      <c r="A7">
        <v>4</v>
      </c>
      <c r="B7" t="s">
        <v>209</v>
      </c>
    </row>
    <row r="8" spans="1:2" x14ac:dyDescent="0.25">
      <c r="A8">
        <v>5</v>
      </c>
      <c r="B8" t="s">
        <v>210</v>
      </c>
    </row>
    <row r="9" spans="1:2" x14ac:dyDescent="0.25">
      <c r="A9">
        <v>6</v>
      </c>
      <c r="B9" t="s">
        <v>211</v>
      </c>
    </row>
    <row r="10" spans="1:2" x14ac:dyDescent="0.25">
      <c r="A10">
        <v>7</v>
      </c>
      <c r="B10" t="s">
        <v>212</v>
      </c>
    </row>
    <row r="11" spans="1:2" x14ac:dyDescent="0.25">
      <c r="A11">
        <v>8</v>
      </c>
      <c r="B11" t="s">
        <v>213</v>
      </c>
    </row>
    <row r="12" spans="1:2" x14ac:dyDescent="0.25">
      <c r="A12">
        <v>9</v>
      </c>
      <c r="B12" t="s">
        <v>214</v>
      </c>
    </row>
    <row r="13" spans="1:2" x14ac:dyDescent="0.25">
      <c r="A13">
        <v>10</v>
      </c>
      <c r="B13" t="s">
        <v>215</v>
      </c>
    </row>
    <row r="14" spans="1:2" x14ac:dyDescent="0.25">
      <c r="A14">
        <v>11</v>
      </c>
      <c r="B14" t="s">
        <v>216</v>
      </c>
    </row>
    <row r="15" spans="1:2" x14ac:dyDescent="0.25">
      <c r="A15">
        <v>12</v>
      </c>
      <c r="B15" t="s">
        <v>217</v>
      </c>
    </row>
    <row r="16" spans="1:2" x14ac:dyDescent="0.25">
      <c r="A16">
        <v>13</v>
      </c>
      <c r="B16" t="s">
        <v>218</v>
      </c>
    </row>
    <row r="17" spans="1:2" x14ac:dyDescent="0.25">
      <c r="A17">
        <v>14</v>
      </c>
      <c r="B17" t="s">
        <v>219</v>
      </c>
    </row>
    <row r="18" spans="1:2" x14ac:dyDescent="0.25">
      <c r="A18">
        <v>15</v>
      </c>
      <c r="B18" t="s">
        <v>220</v>
      </c>
    </row>
    <row r="19" spans="1:2" x14ac:dyDescent="0.25">
      <c r="A19">
        <v>16</v>
      </c>
      <c r="B19" t="s">
        <v>221</v>
      </c>
    </row>
    <row r="20" spans="1:2" x14ac:dyDescent="0.25">
      <c r="A20">
        <v>17</v>
      </c>
      <c r="B20" t="s">
        <v>222</v>
      </c>
    </row>
    <row r="21" spans="1:2" x14ac:dyDescent="0.25">
      <c r="A21">
        <v>18</v>
      </c>
      <c r="B21" t="s">
        <v>223</v>
      </c>
    </row>
    <row r="22" spans="1:2" x14ac:dyDescent="0.25">
      <c r="A22">
        <v>19</v>
      </c>
      <c r="B22" t="s">
        <v>224</v>
      </c>
    </row>
    <row r="23" spans="1:2" x14ac:dyDescent="0.25">
      <c r="A23">
        <v>20</v>
      </c>
      <c r="B23" t="s">
        <v>225</v>
      </c>
    </row>
    <row r="24" spans="1:2" x14ac:dyDescent="0.25">
      <c r="A24">
        <v>21</v>
      </c>
      <c r="B24" t="s">
        <v>227</v>
      </c>
    </row>
    <row r="25" spans="1:2" x14ac:dyDescent="0.25">
      <c r="A25">
        <v>22</v>
      </c>
      <c r="B25" t="s">
        <v>226</v>
      </c>
    </row>
    <row r="26" spans="1:2" x14ac:dyDescent="0.25">
      <c r="A26">
        <v>23</v>
      </c>
      <c r="B26" t="s">
        <v>228</v>
      </c>
    </row>
    <row r="27" spans="1:2" x14ac:dyDescent="0.25">
      <c r="A27">
        <v>24</v>
      </c>
      <c r="B27" t="s">
        <v>229</v>
      </c>
    </row>
    <row r="28" spans="1:2" x14ac:dyDescent="0.25">
      <c r="A28">
        <v>25</v>
      </c>
      <c r="B28" t="s">
        <v>230</v>
      </c>
    </row>
    <row r="29" spans="1:2" x14ac:dyDescent="0.25">
      <c r="A29">
        <v>26</v>
      </c>
      <c r="B29" t="s">
        <v>231</v>
      </c>
    </row>
    <row r="30" spans="1:2" x14ac:dyDescent="0.25">
      <c r="A30">
        <v>27</v>
      </c>
      <c r="B30" t="s">
        <v>232</v>
      </c>
    </row>
    <row r="31" spans="1:2" x14ac:dyDescent="0.25">
      <c r="A31">
        <v>28</v>
      </c>
      <c r="B31" t="s">
        <v>233</v>
      </c>
    </row>
    <row r="32" spans="1:2" x14ac:dyDescent="0.25">
      <c r="A32">
        <v>29</v>
      </c>
      <c r="B32" t="s">
        <v>234</v>
      </c>
    </row>
    <row r="33" spans="1:2" x14ac:dyDescent="0.25">
      <c r="A33">
        <v>30</v>
      </c>
      <c r="B33" t="s">
        <v>235</v>
      </c>
    </row>
    <row r="34" spans="1:2" x14ac:dyDescent="0.25">
      <c r="A34">
        <v>31</v>
      </c>
      <c r="B34" t="s">
        <v>236</v>
      </c>
    </row>
    <row r="35" spans="1:2" x14ac:dyDescent="0.25">
      <c r="A35">
        <v>32</v>
      </c>
      <c r="B35" t="s">
        <v>237</v>
      </c>
    </row>
    <row r="36" spans="1:2" x14ac:dyDescent="0.25">
      <c r="A36">
        <v>33</v>
      </c>
      <c r="B36" t="s">
        <v>238</v>
      </c>
    </row>
    <row r="37" spans="1:2" x14ac:dyDescent="0.25">
      <c r="A37">
        <v>34</v>
      </c>
      <c r="B37" t="s">
        <v>239</v>
      </c>
    </row>
    <row r="38" spans="1:2" x14ac:dyDescent="0.25">
      <c r="A38">
        <v>35</v>
      </c>
      <c r="B38" t="s">
        <v>240</v>
      </c>
    </row>
    <row r="39" spans="1:2" x14ac:dyDescent="0.25">
      <c r="A39">
        <v>36</v>
      </c>
      <c r="B39" t="s">
        <v>241</v>
      </c>
    </row>
    <row r="40" spans="1:2" x14ac:dyDescent="0.25">
      <c r="A40">
        <v>37</v>
      </c>
      <c r="B40" t="s">
        <v>242</v>
      </c>
    </row>
    <row r="41" spans="1:2" x14ac:dyDescent="0.25">
      <c r="A41">
        <v>38</v>
      </c>
      <c r="B41" t="s">
        <v>243</v>
      </c>
    </row>
    <row r="42" spans="1:2" x14ac:dyDescent="0.25">
      <c r="A42">
        <v>39</v>
      </c>
      <c r="B42" t="s">
        <v>244</v>
      </c>
    </row>
    <row r="43" spans="1:2" x14ac:dyDescent="0.25">
      <c r="A43">
        <v>40</v>
      </c>
      <c r="B43" t="s">
        <v>245</v>
      </c>
    </row>
    <row r="44" spans="1:2" x14ac:dyDescent="0.25">
      <c r="A44">
        <v>41</v>
      </c>
      <c r="B44" t="s">
        <v>246</v>
      </c>
    </row>
    <row r="45" spans="1:2" x14ac:dyDescent="0.25">
      <c r="A45">
        <v>42</v>
      </c>
      <c r="B45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2023-05-16T18:52:53Z</dcterms:created>
  <dcterms:modified xsi:type="dcterms:W3CDTF">2023-11-09T17:52:31Z</dcterms:modified>
</cp:coreProperties>
</file>