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ocuments\TRANSPARENCIA Y RENDICION DE CUENTAS\PLATAFORMA ESTATAL DE TRANSPARENCIA\2023\01.ENERO\"/>
    </mc:Choice>
  </mc:AlternateContent>
  <bookViews>
    <workbookView xWindow="-105" yWindow="-105" windowWidth="19395" windowHeight="11475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definedNames>
    <definedName name="Hidden_13">Hidden_1!$A$1:$A$11</definedName>
    <definedName name="Hidden_211">Hidden_2!$A$1:$A$2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O78" i="1" l="1"/>
  <c r="O77" i="1"/>
  <c r="O61" i="1" l="1"/>
  <c r="O75" i="1"/>
  <c r="M75" i="1"/>
  <c r="O49" i="1"/>
  <c r="O48" i="1"/>
  <c r="O46" i="1"/>
  <c r="O44" i="1"/>
  <c r="O45" i="1"/>
  <c r="O74" i="1"/>
  <c r="M74" i="1"/>
  <c r="O33" i="1"/>
  <c r="O21" i="1"/>
  <c r="O20" i="1"/>
  <c r="O12" i="1"/>
  <c r="O72" i="1" l="1"/>
  <c r="M72" i="1"/>
  <c r="O70" i="1"/>
  <c r="M70" i="1"/>
  <c r="O65" i="1"/>
  <c r="M65" i="1"/>
  <c r="O64" i="1"/>
  <c r="M64" i="1"/>
  <c r="O63" i="1"/>
  <c r="M63" i="1"/>
  <c r="O62" i="1"/>
  <c r="M62" i="1"/>
  <c r="M61" i="1"/>
  <c r="O60" i="1"/>
  <c r="M60" i="1"/>
  <c r="O59" i="1"/>
  <c r="M59" i="1"/>
  <c r="O71" i="1"/>
  <c r="M71" i="1"/>
  <c r="O57" i="1"/>
  <c r="O58" i="1"/>
  <c r="M57" i="1"/>
  <c r="M58" i="1"/>
  <c r="O56" i="1"/>
  <c r="M56" i="1"/>
  <c r="O55" i="1"/>
  <c r="M55" i="1"/>
  <c r="O54" i="1"/>
  <c r="M54" i="1"/>
  <c r="O53" i="1"/>
  <c r="M53" i="1"/>
  <c r="O52" i="1"/>
  <c r="M52" i="1"/>
  <c r="O51" i="1"/>
  <c r="M51" i="1"/>
  <c r="O50" i="1"/>
  <c r="M50" i="1"/>
  <c r="O73" i="1" l="1"/>
  <c r="M73" i="1"/>
  <c r="M49" i="1"/>
  <c r="M47" i="1"/>
  <c r="M48" i="1"/>
  <c r="O47" i="1"/>
  <c r="M46" i="1"/>
  <c r="M45" i="1"/>
  <c r="O15" i="1"/>
  <c r="M15" i="1"/>
  <c r="M44" i="1"/>
  <c r="O43" i="1"/>
  <c r="M43" i="1"/>
  <c r="O42" i="1"/>
  <c r="M42" i="1"/>
  <c r="O41" i="1"/>
  <c r="M41" i="1"/>
  <c r="O40" i="1"/>
  <c r="M40" i="1"/>
  <c r="O39" i="1"/>
  <c r="M39" i="1"/>
  <c r="O38" i="1"/>
  <c r="M38" i="1"/>
  <c r="O37" i="1"/>
  <c r="M37" i="1"/>
  <c r="O36" i="1"/>
  <c r="O35" i="1"/>
  <c r="M35" i="1"/>
  <c r="M34" i="1"/>
  <c r="O34" i="1"/>
  <c r="M33" i="1"/>
  <c r="O32" i="1"/>
  <c r="M32" i="1"/>
  <c r="O31" i="1"/>
  <c r="M31" i="1"/>
  <c r="O30" i="1"/>
  <c r="M30" i="1"/>
  <c r="O29" i="1"/>
  <c r="O24" i="1"/>
  <c r="O25" i="1"/>
  <c r="O26" i="1"/>
  <c r="O27" i="1"/>
  <c r="O28" i="1"/>
  <c r="M24" i="1"/>
  <c r="M25" i="1"/>
  <c r="M26" i="1"/>
  <c r="M27" i="1"/>
  <c r="M28" i="1"/>
  <c r="O23" i="1"/>
  <c r="M23" i="1"/>
  <c r="O22" i="1"/>
  <c r="M22" i="1"/>
  <c r="M21" i="1"/>
  <c r="M20" i="1"/>
  <c r="O19" i="1"/>
  <c r="M19" i="1"/>
  <c r="O18" i="1"/>
  <c r="M18" i="1"/>
  <c r="O17" i="1"/>
  <c r="M17" i="1"/>
  <c r="O16" i="1"/>
  <c r="M16" i="1"/>
  <c r="O14" i="1"/>
  <c r="O13" i="1"/>
  <c r="O11" i="1"/>
  <c r="O10" i="1"/>
  <c r="O9" i="1"/>
  <c r="O8" i="1"/>
  <c r="M14" i="1" l="1"/>
  <c r="M36" i="1" l="1"/>
  <c r="M13" i="1"/>
  <c r="M12" i="1"/>
  <c r="M11" i="1"/>
  <c r="M10" i="1"/>
  <c r="M9" i="1"/>
  <c r="M8" i="1"/>
</calcChain>
</file>

<file path=xl/sharedStrings.xml><?xml version="1.0" encoding="utf-8"?>
<sst xmlns="http://schemas.openxmlformats.org/spreadsheetml/2006/main" count="3789" uniqueCount="486">
  <si>
    <t>56156</t>
  </si>
  <si>
    <t>TÍTULO</t>
  </si>
  <si>
    <t>NOMBRE CORTO</t>
  </si>
  <si>
    <t>DESCRIPCIÓN</t>
  </si>
  <si>
    <t>Remuneración bruta y neta</t>
  </si>
  <si>
    <t>LTAIPSLP84XI</t>
  </si>
  <si>
    <t>La información relativa a la remuneración bruta y neta de todos los miembros del sujeto obligado de acuerdo con los tabuladores de sueldos y salarios, todas las percepciones en efectivo o en especie, sueldos, prestaciones, gratificaciones, primas, comisiones, dietas, bonos, estímulos, apoyos económicos, ingresos sistemas de compensación, entre otros.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</si>
  <si>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</si>
  <si>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</si>
  <si>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</si>
  <si>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</si>
  <si>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</si>
  <si>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</si>
  <si>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</si>
  <si>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</si>
  <si>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</si>
  <si>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</si>
  <si>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</si>
  <si>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</si>
  <si>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</si>
  <si>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</si>
  <si>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</si>
  <si>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</si>
  <si>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</si>
  <si>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</si>
  <si>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</si>
  <si>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</si>
  <si>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</si>
  <si>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</si>
  <si>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</si>
  <si>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</si>
  <si>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</si>
  <si>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</si>
  <si>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</si>
  <si>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</si>
  <si>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</si>
  <si>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</si>
  <si>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</si>
  <si>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</si>
  <si>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</si>
  <si>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</si>
  <si>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</si>
  <si>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</si>
  <si>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</si>
  <si>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</si>
  <si>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</si>
  <si>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</si>
  <si>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</si>
  <si>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</si>
  <si>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</si>
  <si>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</si>
  <si>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</si>
  <si>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</si>
  <si>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</si>
  <si>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</t>
  </si>
  <si>
    <t>Denominación del cargo</t>
  </si>
  <si>
    <t>Área de adscripción</t>
  </si>
  <si>
    <t>Nombre (s)</t>
  </si>
  <si>
    <t>Primer apellido</t>
  </si>
  <si>
    <t>Segundo apellido</t>
  </si>
  <si>
    <t>Sexo (catálogo)</t>
  </si>
  <si>
    <t>Monto de la remuneración bruta, de conformidad al Tabulador de sueldos y salarios que corresponda</t>
  </si>
  <si>
    <t xml:space="preserve">Tipo de moneda de la remuneración bruta </t>
  </si>
  <si>
    <t xml:space="preserve">Monto de la remuneración neta, de conformidad al Tabulador de sueldos y salarios que corresponda 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</si>
  <si>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</si>
  <si>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</si>
  <si>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</si>
  <si>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</si>
  <si>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</si>
  <si>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</si>
  <si>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</si>
  <si>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</si>
  <si>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</si>
  <si>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</si>
  <si>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</si>
  <si>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</si>
  <si>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</si>
  <si>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</si>
  <si>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</si>
  <si>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</si>
  <si>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</si>
  <si>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</si>
  <si>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</si>
  <si>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</si>
  <si>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</si>
  <si>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</si>
  <si>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</si>
  <si>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</si>
  <si>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</si>
  <si>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</si>
  <si>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</si>
  <si>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</si>
  <si>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</si>
  <si>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</si>
  <si>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</si>
  <si>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</si>
  <si>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</si>
  <si>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</si>
  <si>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</si>
  <si>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</si>
  <si>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</si>
  <si>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</si>
  <si>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</si>
  <si>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</si>
  <si>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</si>
  <si>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</si>
  <si>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</si>
  <si>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</si>
  <si>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</si>
  <si>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</si>
  <si>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</si>
  <si>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</si>
  <si>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</si>
  <si>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</si>
  <si>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</si>
  <si>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</si>
  <si>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</si>
  <si>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</si>
  <si>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</si>
  <si>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</si>
  <si>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</si>
  <si>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</si>
  <si>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</si>
  <si>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</si>
  <si>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</si>
  <si>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</si>
  <si>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</si>
  <si>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</si>
  <si>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</si>
  <si>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</si>
  <si>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</si>
  <si>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</si>
  <si>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</si>
  <si>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</si>
  <si>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</si>
  <si>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</si>
  <si>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</si>
  <si>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</si>
  <si>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</si>
  <si>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</si>
  <si>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</si>
  <si>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</si>
  <si>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</si>
  <si>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</si>
  <si>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</si>
  <si>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</si>
  <si>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</si>
  <si>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</si>
  <si>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</si>
  <si>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</si>
  <si>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</si>
  <si>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</si>
  <si>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</si>
  <si>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</si>
  <si>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</si>
  <si>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</si>
  <si>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</si>
  <si>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</si>
  <si>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</si>
  <si>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</si>
  <si>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</si>
  <si>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</si>
  <si>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</si>
  <si>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</si>
  <si>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</si>
  <si>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</si>
  <si>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</si>
  <si>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</si>
  <si>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</si>
  <si>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</si>
  <si>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</si>
  <si>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</si>
  <si>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</si>
  <si>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</si>
  <si>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</si>
  <si>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</si>
  <si>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</si>
  <si>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</si>
  <si>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</si>
  <si>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</si>
  <si>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</si>
  <si>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</si>
  <si>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</si>
  <si>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</si>
  <si>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</si>
  <si>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</si>
  <si>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</si>
  <si>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</si>
  <si>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</si>
  <si>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</si>
  <si>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</si>
  <si>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</si>
  <si>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</si>
  <si>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</si>
  <si>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</si>
  <si>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</si>
  <si>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</si>
  <si>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</si>
  <si>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</si>
  <si>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</si>
  <si>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</si>
  <si>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</si>
  <si>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</si>
  <si>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</si>
  <si>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</si>
  <si>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</si>
  <si>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</si>
  <si>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</si>
  <si>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</si>
  <si>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</si>
  <si>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</si>
  <si>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</si>
  <si>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</si>
  <si>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</si>
  <si>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DIETAS</t>
  </si>
  <si>
    <t>PRESIDENTE MUNICIPAL</t>
  </si>
  <si>
    <t>PRESIDENCIA MUNICIPAL</t>
  </si>
  <si>
    <t>PESOS</t>
  </si>
  <si>
    <t>TESORERÍA</t>
  </si>
  <si>
    <t>REGIDOR</t>
  </si>
  <si>
    <t>SECRETARÍA</t>
  </si>
  <si>
    <t>AUXILIAR DE SERVICIOS MUNICIPALES</t>
  </si>
  <si>
    <t>INTENDENTE</t>
  </si>
  <si>
    <t>AUXILIAR DE INGRESOS</t>
  </si>
  <si>
    <t>DIRECTOR DE DEPORTES</t>
  </si>
  <si>
    <t>ENCARGADO DE JUNTA DE RECLUTAMIENTO</t>
  </si>
  <si>
    <t>CONTRALORÍA</t>
  </si>
  <si>
    <t>AUXILIAR DE CONTRALORÍA</t>
  </si>
  <si>
    <t>DESARROLLO SOCIAL</t>
  </si>
  <si>
    <t>SUPERVISOR DE OBRA</t>
  </si>
  <si>
    <t>DESARROLLO AGROPECUARIO</t>
  </si>
  <si>
    <t>SMDIF</t>
  </si>
  <si>
    <t>TRABAJADORA SOCIAL</t>
  </si>
  <si>
    <t>REGISTRO CIVIL</t>
  </si>
  <si>
    <t>SECRETARIA</t>
  </si>
  <si>
    <t>UBR</t>
  </si>
  <si>
    <t>PENSIONADO</t>
  </si>
  <si>
    <t>ARCHIVO</t>
  </si>
  <si>
    <t>ENCARGADA DE ARCHIVO</t>
  </si>
  <si>
    <t>AUXILIAR CONTABLE</t>
  </si>
  <si>
    <t>CONTADORA</t>
  </si>
  <si>
    <t>SUELDOS O DIETAS</t>
  </si>
  <si>
    <t>EN ESTE PERIODO NO SE PAGARON PRIMAS</t>
  </si>
  <si>
    <t>MENSUAL</t>
  </si>
  <si>
    <t>NO SE PAGARON COMISIONES EN ESTE PERIODO</t>
  </si>
  <si>
    <t>NO SE PAGARON BONOS EN EL PERIODO</t>
  </si>
  <si>
    <t>NO SE PAGARON PRESTACIONES EN EL PERIODO</t>
  </si>
  <si>
    <t>SERGIO ALBERTO</t>
  </si>
  <si>
    <t>IZAGUIRRE</t>
  </si>
  <si>
    <t>PONCE</t>
  </si>
  <si>
    <t>DOLORES DELIA</t>
  </si>
  <si>
    <t>SANJUAN</t>
  </si>
  <si>
    <t>RENDON</t>
  </si>
  <si>
    <t>CLAUDIA</t>
  </si>
  <si>
    <t>BENAVIDES</t>
  </si>
  <si>
    <t>CERVANTES</t>
  </si>
  <si>
    <t>MARIBEL</t>
  </si>
  <si>
    <t xml:space="preserve">ALVARADO </t>
  </si>
  <si>
    <t>ORTIZ</t>
  </si>
  <si>
    <t>ROSA ELENA</t>
  </si>
  <si>
    <t>BALDERAS</t>
  </si>
  <si>
    <t>SERVIN</t>
  </si>
  <si>
    <t xml:space="preserve">ISAAC </t>
  </si>
  <si>
    <t>PEREZ</t>
  </si>
  <si>
    <t>RAMIREZ</t>
  </si>
  <si>
    <t>BERTHA</t>
  </si>
  <si>
    <t>ROCHA</t>
  </si>
  <si>
    <t>AGUILAR</t>
  </si>
  <si>
    <t>SINDICO</t>
  </si>
  <si>
    <t>HUMBERTO</t>
  </si>
  <si>
    <t>NAVA</t>
  </si>
  <si>
    <t>PRO</t>
  </si>
  <si>
    <t>ROMAN</t>
  </si>
  <si>
    <t>GUILLEN</t>
  </si>
  <si>
    <t>CASTILLO</t>
  </si>
  <si>
    <t>ERNESTINA</t>
  </si>
  <si>
    <t>BARRIENTOS</t>
  </si>
  <si>
    <t>CORDOVA</t>
  </si>
  <si>
    <t>LOPEZ</t>
  </si>
  <si>
    <t>ROJAS</t>
  </si>
  <si>
    <t>ROSA CAROLINA</t>
  </si>
  <si>
    <t>SANCHEZ</t>
  </si>
  <si>
    <t xml:space="preserve">NICOLAS </t>
  </si>
  <si>
    <t>MEDINA</t>
  </si>
  <si>
    <t>MONTERO</t>
  </si>
  <si>
    <t xml:space="preserve">ROGELIO </t>
  </si>
  <si>
    <t>KAREN ARELI</t>
  </si>
  <si>
    <t>MONTES</t>
  </si>
  <si>
    <t>GUTIERREZ</t>
  </si>
  <si>
    <t>DENISE</t>
  </si>
  <si>
    <t>PASTRANA</t>
  </si>
  <si>
    <t>CRISTINA</t>
  </si>
  <si>
    <t>ARMENDARIZ</t>
  </si>
  <si>
    <t>HERNANDEZ</t>
  </si>
  <si>
    <t>JOSE FELIX</t>
  </si>
  <si>
    <t>GONZALEZ</t>
  </si>
  <si>
    <t>MONTOYA</t>
  </si>
  <si>
    <t>LEOVARDO</t>
  </si>
  <si>
    <t>INSPECTOR DE ALCOHOLES</t>
  </si>
  <si>
    <t>MANCILLA</t>
  </si>
  <si>
    <t xml:space="preserve">PADRON </t>
  </si>
  <si>
    <t>MARTINEZ</t>
  </si>
  <si>
    <t>PEDRO</t>
  </si>
  <si>
    <t>CITLALI</t>
  </si>
  <si>
    <t>OLVERA</t>
  </si>
  <si>
    <t>VAZQUEZ</t>
  </si>
  <si>
    <t>TERESA</t>
  </si>
  <si>
    <t>DAVILA</t>
  </si>
  <si>
    <t>JOSE VALENTIN</t>
  </si>
  <si>
    <t>FLORES</t>
  </si>
  <si>
    <t>SUSANA</t>
  </si>
  <si>
    <t>QUISTIANA</t>
  </si>
  <si>
    <t>MARIA DE LOS ANGELES</t>
  </si>
  <si>
    <t>MENDEZ</t>
  </si>
  <si>
    <t>DIAZ</t>
  </si>
  <si>
    <t>GERARDO MATIAS</t>
  </si>
  <si>
    <t xml:space="preserve">RUBEN </t>
  </si>
  <si>
    <t>ARTURO</t>
  </si>
  <si>
    <t>ADALBERTO</t>
  </si>
  <si>
    <t>RIOS</t>
  </si>
  <si>
    <t>MARIA MIREYA</t>
  </si>
  <si>
    <t>GALVAN</t>
  </si>
  <si>
    <t>ROXANA</t>
  </si>
  <si>
    <t>OLGUIN</t>
  </si>
  <si>
    <t>MA LUZ NEREIDA</t>
  </si>
  <si>
    <t xml:space="preserve">DE SANTIAGO </t>
  </si>
  <si>
    <t xml:space="preserve">JOSE ANTONIO </t>
  </si>
  <si>
    <t>JOEL</t>
  </si>
  <si>
    <t>JIMENEZ</t>
  </si>
  <si>
    <t>CARLA DANIELA</t>
  </si>
  <si>
    <t xml:space="preserve">RAMOS </t>
  </si>
  <si>
    <t>FERNANDEZ</t>
  </si>
  <si>
    <t>BIANCA DANIELA</t>
  </si>
  <si>
    <t>COLUNGA</t>
  </si>
  <si>
    <t>MARIELA</t>
  </si>
  <si>
    <t>BOTELLO</t>
  </si>
  <si>
    <t>SOLIS</t>
  </si>
  <si>
    <t>DAVID</t>
  </si>
  <si>
    <t>LOREDO</t>
  </si>
  <si>
    <t>ROCIO DEL CARMEN</t>
  </si>
  <si>
    <t xml:space="preserve">VERASTEGUI </t>
  </si>
  <si>
    <t xml:space="preserve">ILEANA </t>
  </si>
  <si>
    <t>ANSBERTO</t>
  </si>
  <si>
    <t>SILVIA ESTHER</t>
  </si>
  <si>
    <t>AVILA</t>
  </si>
  <si>
    <t>EMMA LIZBETH</t>
  </si>
  <si>
    <t xml:space="preserve">MELISA </t>
  </si>
  <si>
    <t>BOLAÑOS</t>
  </si>
  <si>
    <t>ESTEBAN</t>
  </si>
  <si>
    <t>SILVA</t>
  </si>
  <si>
    <t>ARVIZU</t>
  </si>
  <si>
    <t>VANESSA</t>
  </si>
  <si>
    <t>MEJIA</t>
  </si>
  <si>
    <t>MARIA GRACIELA</t>
  </si>
  <si>
    <t>ZAVALA</t>
  </si>
  <si>
    <t>VIANEY GUADALUPE</t>
  </si>
  <si>
    <t xml:space="preserve">MARIA CRUZ </t>
  </si>
  <si>
    <t xml:space="preserve">GONZALEZ </t>
  </si>
  <si>
    <t xml:space="preserve">LILIANA </t>
  </si>
  <si>
    <t>ANDRADE</t>
  </si>
  <si>
    <t>SANTOS</t>
  </si>
  <si>
    <t xml:space="preserve">AGUILAR </t>
  </si>
  <si>
    <t>SILVIA VERONICA</t>
  </si>
  <si>
    <t>ARANDA</t>
  </si>
  <si>
    <t>PUENTE</t>
  </si>
  <si>
    <t>VERONICA</t>
  </si>
  <si>
    <t>ANGUIANO</t>
  </si>
  <si>
    <t>AIDA MARIELA</t>
  </si>
  <si>
    <t>MEDRANO</t>
  </si>
  <si>
    <t>NARANJO</t>
  </si>
  <si>
    <t>ALFREDO</t>
  </si>
  <si>
    <t>ALVAREZ</t>
  </si>
  <si>
    <t>MALDONADO</t>
  </si>
  <si>
    <t>ZENIA VANESSA</t>
  </si>
  <si>
    <t>ASTELLO</t>
  </si>
  <si>
    <t>NORA NELDA</t>
  </si>
  <si>
    <t>GOVEA</t>
  </si>
  <si>
    <t>MA AMADEO</t>
  </si>
  <si>
    <t xml:space="preserve">AURELIO </t>
  </si>
  <si>
    <t>IBARRA</t>
  </si>
  <si>
    <t>ESPINOZA</t>
  </si>
  <si>
    <t xml:space="preserve">ELIA </t>
  </si>
  <si>
    <t>ZAMORA</t>
  </si>
  <si>
    <t>CADENA</t>
  </si>
  <si>
    <t>BIBLIOTECARIO</t>
  </si>
  <si>
    <t>AUXILIAR SERVICIOS MUNICIPALES</t>
  </si>
  <si>
    <t>INTENDENTE UBR</t>
  </si>
  <si>
    <t>SECRETARIO GENERAL</t>
  </si>
  <si>
    <t>ENCARGADO DE SISTEMA DE AGUA LAGUNILLAS</t>
  </si>
  <si>
    <t>CCA SAN RAFAEL</t>
  </si>
  <si>
    <t>AUTORIDAD SUBSTANCIADORA</t>
  </si>
  <si>
    <t>AUTORIDAD INVESTIGADORA</t>
  </si>
  <si>
    <t>SINDICATURA</t>
  </si>
  <si>
    <t>CAPTURISTA DESARROLLO SOCIAL</t>
  </si>
  <si>
    <t>DIRECTORA SMDIF</t>
  </si>
  <si>
    <t>ENCARGADO DE DISCAPACITADOS</t>
  </si>
  <si>
    <t>CHOFER DIF</t>
  </si>
  <si>
    <t>ENCARGADA DE INAPAM</t>
  </si>
  <si>
    <t>ENLACE INAPAM</t>
  </si>
  <si>
    <t>PROTECCION CIVIL</t>
  </si>
  <si>
    <t>MEDICO</t>
  </si>
  <si>
    <t>TERAPEUTA</t>
  </si>
  <si>
    <t>UNIDAD DE INFORMACION</t>
  </si>
  <si>
    <t>DUEÑEZ</t>
  </si>
  <si>
    <t>ELOY</t>
  </si>
  <si>
    <t xml:space="preserve">VEGA </t>
  </si>
  <si>
    <t>MORALES</t>
  </si>
  <si>
    <t xml:space="preserve">AGUSTIN VICENTE </t>
  </si>
  <si>
    <t>SECRETARIO PARTICULAR</t>
  </si>
  <si>
    <t>CHOFER DE AMBULANCIA</t>
  </si>
  <si>
    <t>SALVADOR</t>
  </si>
  <si>
    <t>YAÑEZ</t>
  </si>
  <si>
    <t>CCA MIRADOR</t>
  </si>
  <si>
    <t>HECTOR MANUEL</t>
  </si>
  <si>
    <t>MONEDA NACIONAL (PESOS MEXICANOS)</t>
  </si>
  <si>
    <t>COMPENSACIÓN A CABILDO</t>
  </si>
  <si>
    <t xml:space="preserve">NO SE GENERO INFORMACION </t>
  </si>
  <si>
    <t>NO SE GENERA (NO SE OTORGAN PERCEPCIONES ADICIONALES EN DINERO)</t>
  </si>
  <si>
    <t xml:space="preserve">CASTILLO </t>
  </si>
  <si>
    <t>PSCOLOGA</t>
  </si>
  <si>
    <t>IVETTE YAJAIRA</t>
  </si>
  <si>
    <t>CHAVEZ</t>
  </si>
  <si>
    <t>YBAÑEZ</t>
  </si>
  <si>
    <t>TITULAR DE LA INSTANCIA MUNICIPAL DE LA MUJER</t>
  </si>
  <si>
    <t>INSTANCIA DE LA MUJER</t>
  </si>
  <si>
    <t>MA. CLEOFAS</t>
  </si>
  <si>
    <t>HERRERA</t>
  </si>
  <si>
    <t>AUXILIAR DE DESARROLLO SOCIAL</t>
  </si>
  <si>
    <t>ULISES</t>
  </si>
  <si>
    <t>SINDICO MUNICIPAL</t>
  </si>
  <si>
    <t>COORDINADOR DE DESARROLLO RURAL AGROPECUARIO</t>
  </si>
  <si>
    <t>COORDINADORA DE DESARROLLO SOCIAL</t>
  </si>
  <si>
    <t xml:space="preserve">TITULAR DE LA UNIDAD DE TRANSPARENCIA </t>
  </si>
  <si>
    <t>COORDINADORA  SMDIF</t>
  </si>
  <si>
    <t>OFICIAL DE REGISTRO CIVIL</t>
  </si>
  <si>
    <t>DIRECTORA UBR</t>
  </si>
  <si>
    <t>DIRECTOR DE SERVICIOS MUNICIPALES</t>
  </si>
  <si>
    <t>DIRECTOR DE PROTECCION CIVIL</t>
  </si>
  <si>
    <t>DIRECTOR DE CULTURA</t>
  </si>
  <si>
    <t>SECRETARIO DEL AYUNTAMIENTO</t>
  </si>
  <si>
    <t>MEDICO UBR</t>
  </si>
  <si>
    <t>CHOFER UBR</t>
  </si>
  <si>
    <t>PRESITENDTE</t>
  </si>
  <si>
    <t>ENCARGADO DE RECLUTAMIENTO</t>
  </si>
  <si>
    <t>ENCARGADO CCA</t>
  </si>
  <si>
    <t>CHOFER AMBULANCIA</t>
  </si>
  <si>
    <t>AUX SERVICIOS MUNICIPALES</t>
  </si>
  <si>
    <t>AUXILIAR SER MUNICIPALES</t>
  </si>
  <si>
    <t>DIR SERV MUNICIPALES</t>
  </si>
  <si>
    <t>DIR CASA DE LA CULTURA</t>
  </si>
  <si>
    <t>DIR DE DEPORTES</t>
  </si>
  <si>
    <t>SERV MPLES</t>
  </si>
  <si>
    <t>COTRALOR</t>
  </si>
  <si>
    <t>TESORERO</t>
  </si>
  <si>
    <t>TESORERA</t>
  </si>
  <si>
    <t>CONTADOR</t>
  </si>
  <si>
    <t>COORD DES SOCIAL</t>
  </si>
  <si>
    <t>CAPTURISTA DES SOCIAL</t>
  </si>
  <si>
    <t>COORD DES AGROPECUARIO</t>
  </si>
  <si>
    <t>DIRECTOR SMDIF</t>
  </si>
  <si>
    <t>TRABAJADOR SOCIAL</t>
  </si>
  <si>
    <t>ENCARGADO DISCAPACITADOS</t>
  </si>
  <si>
    <t xml:space="preserve">DIRECTOR DE TRANSPARENCIA </t>
  </si>
  <si>
    <t>OFICIAL DE REG CIVIL</t>
  </si>
  <si>
    <t>ENCARGADO DE ARCHIVO</t>
  </si>
  <si>
    <t>TITULAR DE LA INSTANCIA MUNICIPAL</t>
  </si>
  <si>
    <t>NO SE PAGARON PERCEPCIONES ADICIONALES EN ESPECIE EN EL PERIODO</t>
  </si>
  <si>
    <t>NO SE PAGARON COMPENSACIONES EN EL PERIODO</t>
  </si>
  <si>
    <t>EN ESTE PERIODO NO SE PAGARON GRATIFICACIONES</t>
  </si>
  <si>
    <t>NO SE PAGARON ESTÍMULOS EN EL PERIODO</t>
  </si>
  <si>
    <t>NO SE OTORGARON APOYOS EN ESTE PERIODO</t>
  </si>
  <si>
    <t>ELIAS</t>
  </si>
  <si>
    <t>GARCIA</t>
  </si>
  <si>
    <t>JOSE HOMERO</t>
  </si>
  <si>
    <t xml:space="preserve">AUXILIAR DE OBRA PÚBLICA </t>
  </si>
  <si>
    <t xml:space="preserve">EMMANUEL </t>
  </si>
  <si>
    <t>BRAVO</t>
  </si>
  <si>
    <t>SÁNCHEZ</t>
  </si>
  <si>
    <t>CONTRALORA</t>
  </si>
  <si>
    <t xml:space="preserve">CIRILA </t>
  </si>
  <si>
    <t>GONZÁLEZ</t>
  </si>
  <si>
    <t>SECRETARIO TÉCNICO</t>
  </si>
  <si>
    <t xml:space="preserve">AGUINALDO </t>
  </si>
  <si>
    <t xml:space="preserve">ANUAL </t>
  </si>
  <si>
    <t>MONEDA NACIONAL (PESO MEXICANO)</t>
  </si>
  <si>
    <t>EN EL PERIODO QUE SE INFORMA NO SE TIENE INFORMACIÓN DE: PRESTACIONES ADICIONALES EN DINERO NI EN ESPECIE, SISTEMAS DE COMPENSACIÓN; GRATIFICACIONES,  PRIMAS, COMISIONES, BONOS, ESTÍMULOS, APOYOS ECONÓMICOS O PRESTACIONES ECONÓMICAS NI EN ESPECIE.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</si>
</sst>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CC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Fill="1" applyBorder="1"/>
    <xf numFmtId="0" fontId="0" fillId="0" borderId="0" xfId="0"/>
    <xf numFmtId="0" fontId="0" fillId="0" borderId="0" xfId="0"/>
    <xf numFmtId="0" fontId="0" fillId="0" borderId="0" xfId="0" applyFill="1"/>
    <xf numFmtId="14" fontId="0" fillId="0" borderId="0" xfId="0" applyNumberFormat="1" applyFill="1"/>
    <xf numFmtId="4" fontId="0" fillId="0" borderId="0" xfId="0" applyNumberFormat="1" applyFill="1" applyAlignment="1">
      <alignment horizontal="center"/>
    </xf>
    <xf numFmtId="0" fontId="0" fillId="0" borderId="0" xfId="0"/>
    <xf numFmtId="0" fontId="0" fillId="0" borderId="0" xfId="0"/>
    <xf numFmtId="2" fontId="0" fillId="0" borderId="0" xfId="0" applyNumberFormat="1"/>
    <xf numFmtId="2" fontId="0" fillId="0" borderId="0" xfId="0" applyNumberFormat="1" applyFill="1"/>
    <xf numFmtId="4" fontId="0" fillId="0" borderId="0" xfId="0" applyNumberFormat="1" applyAlignment="1">
      <alignment horizontal="right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3" fillId="0" borderId="0" xfId="0" applyFont="1" applyFill="1"/>
    <xf numFmtId="4" fontId="3" fillId="0" borderId="0" xfId="0" applyNumberFormat="1" applyFont="1" applyFill="1" applyAlignment="1">
      <alignment horizontal="center"/>
    </xf>
    <xf numFmtId="0" fontId="0" fillId="0" borderId="0" xfId="0"/>
    <xf numFmtId="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0" fillId="4" borderId="0" xfId="0" applyFill="1"/>
    <xf numFmtId="14" fontId="0" fillId="4" borderId="0" xfId="0" applyNumberFormat="1" applyFill="1"/>
    <xf numFmtId="4" fontId="0" fillId="4" borderId="0" xfId="0" applyNumberForma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309"/>
  <sheetViews>
    <sheetView tabSelected="1" topLeftCell="A2" zoomScaleNormal="100" workbookViewId="0">
      <selection activeCell="D63" sqref="D63"/>
    </sheetView>
  </sheetViews>
  <sheetFormatPr baseColWidth="10" defaultColWidth="9.140625" defaultRowHeight="15" x14ac:dyDescent="0.25"/>
  <cols>
    <col min="1" max="1" width="8" style="7" bestFit="1" customWidth="1"/>
    <col min="2" max="2" width="36.42578125" style="7" bestFit="1" customWidth="1"/>
    <col min="3" max="3" width="38.5703125" style="7" bestFit="1" customWidth="1"/>
    <col min="4" max="4" width="41.7109375" style="7" bestFit="1" customWidth="1"/>
    <col min="5" max="5" width="21" style="7" bestFit="1" customWidth="1"/>
    <col min="6" max="6" width="33.85546875" style="7" bestFit="1" customWidth="1"/>
    <col min="7" max="7" width="39.42578125" style="7" customWidth="1"/>
    <col min="8" max="8" width="22.85546875" style="7" customWidth="1"/>
    <col min="9" max="9" width="24" style="7" customWidth="1"/>
    <col min="10" max="10" width="17.5703125" style="7" customWidth="1"/>
    <col min="11" max="11" width="20" style="7" customWidth="1"/>
    <col min="12" max="12" width="14" style="7" bestFit="1" customWidth="1"/>
    <col min="13" max="13" width="19.28515625" style="7" customWidth="1"/>
    <col min="14" max="14" width="6.7109375" style="7" customWidth="1"/>
    <col min="15" max="15" width="26.7109375" style="7" customWidth="1"/>
    <col min="16" max="16" width="36" style="7" bestFit="1" customWidth="1"/>
    <col min="17" max="17" width="77.42578125" style="7" bestFit="1" customWidth="1"/>
    <col min="18" max="18" width="46.7109375" style="7" bestFit="1" customWidth="1"/>
    <col min="19" max="19" width="54.7109375" style="7" bestFit="1" customWidth="1"/>
    <col min="20" max="20" width="70.42578125" style="7" bestFit="1" customWidth="1"/>
    <col min="21" max="21" width="60.140625" style="7" bestFit="1" customWidth="1"/>
    <col min="22" max="22" width="53.42578125" style="7" bestFit="1" customWidth="1"/>
    <col min="23" max="23" width="57.28515625" style="7" bestFit="1" customWidth="1"/>
    <col min="24" max="24" width="53" style="7" bestFit="1" customWidth="1"/>
    <col min="25" max="25" width="52.85546875" style="7" bestFit="1" customWidth="1"/>
    <col min="26" max="26" width="55.7109375" style="7" bestFit="1" customWidth="1"/>
    <col min="27" max="27" width="64.28515625" style="7" bestFit="1" customWidth="1"/>
    <col min="28" max="28" width="68.7109375" style="7" bestFit="1" customWidth="1"/>
    <col min="29" max="29" width="46" style="7" bestFit="1" customWidth="1"/>
    <col min="30" max="30" width="73.140625" style="7" bestFit="1" customWidth="1"/>
    <col min="31" max="31" width="17.5703125" style="7" bestFit="1" customWidth="1"/>
    <col min="32" max="32" width="20.140625" style="7" bestFit="1" customWidth="1"/>
    <col min="33" max="33" width="8" style="7" bestFit="1" customWidth="1"/>
    <col min="34" max="16384" width="9.140625" style="7"/>
  </cols>
  <sheetData>
    <row r="1" spans="1:33" hidden="1" x14ac:dyDescent="0.25">
      <c r="A1" s="7" t="s">
        <v>0</v>
      </c>
    </row>
    <row r="2" spans="1:33" s="15" customFormat="1" x14ac:dyDescent="0.25">
      <c r="A2" s="23" t="s">
        <v>1</v>
      </c>
      <c r="B2" s="24"/>
      <c r="C2" s="24"/>
      <c r="D2" s="23" t="s">
        <v>2</v>
      </c>
      <c r="E2" s="24"/>
      <c r="F2" s="24"/>
      <c r="G2" s="23" t="s">
        <v>3</v>
      </c>
      <c r="H2" s="24"/>
      <c r="I2" s="24"/>
    </row>
    <row r="3" spans="1:33" s="15" customFormat="1" x14ac:dyDescent="0.25">
      <c r="A3" s="25" t="s">
        <v>4</v>
      </c>
      <c r="B3" s="24"/>
      <c r="C3" s="24"/>
      <c r="D3" s="25" t="s">
        <v>5</v>
      </c>
      <c r="E3" s="24"/>
      <c r="F3" s="24"/>
      <c r="G3" s="25" t="s">
        <v>6</v>
      </c>
      <c r="H3" s="24"/>
      <c r="I3" s="24"/>
    </row>
    <row r="4" spans="1:33" s="15" customFormat="1" hidden="1" x14ac:dyDescent="0.25">
      <c r="A4" s="15" t="s">
        <v>7</v>
      </c>
      <c r="B4" s="15" t="s">
        <v>8</v>
      </c>
      <c r="C4" s="15" t="s">
        <v>8</v>
      </c>
      <c r="D4" s="15" t="s">
        <v>9</v>
      </c>
      <c r="E4" s="15" t="s">
        <v>7</v>
      </c>
      <c r="F4" s="15" t="s">
        <v>10</v>
      </c>
      <c r="G4" s="15" t="s">
        <v>10</v>
      </c>
      <c r="H4" s="15" t="s">
        <v>10</v>
      </c>
      <c r="I4" s="15" t="s">
        <v>7</v>
      </c>
      <c r="J4" s="15" t="s">
        <v>7</v>
      </c>
      <c r="K4" s="15" t="s">
        <v>7</v>
      </c>
      <c r="L4" s="15" t="s">
        <v>9</v>
      </c>
      <c r="M4" s="15" t="s">
        <v>11</v>
      </c>
      <c r="N4" s="15" t="s">
        <v>7</v>
      </c>
      <c r="O4" s="15" t="s">
        <v>11</v>
      </c>
      <c r="P4" s="15" t="s">
        <v>7</v>
      </c>
      <c r="Q4" s="15" t="s">
        <v>12</v>
      </c>
      <c r="R4" s="15" t="s">
        <v>12</v>
      </c>
      <c r="S4" s="15" t="s">
        <v>12</v>
      </c>
      <c r="T4" s="15" t="s">
        <v>12</v>
      </c>
      <c r="U4" s="15" t="s">
        <v>12</v>
      </c>
      <c r="V4" s="15" t="s">
        <v>12</v>
      </c>
      <c r="W4" s="15" t="s">
        <v>12</v>
      </c>
      <c r="X4" s="15" t="s">
        <v>12</v>
      </c>
      <c r="Y4" s="15" t="s">
        <v>12</v>
      </c>
      <c r="Z4" s="15" t="s">
        <v>12</v>
      </c>
      <c r="AA4" s="15" t="s">
        <v>12</v>
      </c>
      <c r="AB4" s="15" t="s">
        <v>12</v>
      </c>
      <c r="AC4" s="15" t="s">
        <v>12</v>
      </c>
      <c r="AD4" s="15" t="s">
        <v>10</v>
      </c>
      <c r="AE4" s="15" t="s">
        <v>8</v>
      </c>
      <c r="AF4" s="15" t="s">
        <v>13</v>
      </c>
      <c r="AG4" s="15" t="s">
        <v>14</v>
      </c>
    </row>
    <row r="5" spans="1:33" s="15" customFormat="1" hidden="1" x14ac:dyDescent="0.25">
      <c r="A5" s="15" t="s">
        <v>15</v>
      </c>
      <c r="B5" s="15" t="s">
        <v>16</v>
      </c>
      <c r="C5" s="15" t="s">
        <v>17</v>
      </c>
      <c r="D5" s="15" t="s">
        <v>18</v>
      </c>
      <c r="E5" s="15" t="s">
        <v>19</v>
      </c>
      <c r="F5" s="15" t="s">
        <v>20</v>
      </c>
      <c r="G5" s="15" t="s">
        <v>21</v>
      </c>
      <c r="H5" s="15" t="s">
        <v>22</v>
      </c>
      <c r="I5" s="15" t="s">
        <v>23</v>
      </c>
      <c r="J5" s="15" t="s">
        <v>24</v>
      </c>
      <c r="K5" s="15" t="s">
        <v>25</v>
      </c>
      <c r="L5" s="15" t="s">
        <v>26</v>
      </c>
      <c r="M5" s="15" t="s">
        <v>27</v>
      </c>
      <c r="N5" s="15" t="s">
        <v>28</v>
      </c>
      <c r="O5" s="15" t="s">
        <v>29</v>
      </c>
      <c r="P5" s="15" t="s">
        <v>30</v>
      </c>
      <c r="Q5" s="15" t="s">
        <v>31</v>
      </c>
      <c r="R5" s="15" t="s">
        <v>32</v>
      </c>
      <c r="S5" s="15" t="s">
        <v>33</v>
      </c>
      <c r="T5" s="15" t="s">
        <v>34</v>
      </c>
      <c r="U5" s="15" t="s">
        <v>35</v>
      </c>
      <c r="V5" s="15" t="s">
        <v>36</v>
      </c>
      <c r="W5" s="15" t="s">
        <v>37</v>
      </c>
      <c r="X5" s="15" t="s">
        <v>38</v>
      </c>
      <c r="Y5" s="15" t="s">
        <v>39</v>
      </c>
      <c r="Z5" s="15" t="s">
        <v>40</v>
      </c>
      <c r="AA5" s="15" t="s">
        <v>41</v>
      </c>
      <c r="AB5" s="15" t="s">
        <v>42</v>
      </c>
      <c r="AC5" s="15" t="s">
        <v>43</v>
      </c>
      <c r="AD5" s="15" t="s">
        <v>44</v>
      </c>
      <c r="AE5" s="15" t="s">
        <v>45</v>
      </c>
      <c r="AF5" s="15" t="s">
        <v>46</v>
      </c>
      <c r="AG5" s="15" t="s">
        <v>47</v>
      </c>
    </row>
    <row r="6" spans="1:33" s="15" customFormat="1" x14ac:dyDescent="0.25">
      <c r="A6" s="23" t="s">
        <v>48</v>
      </c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  <c r="U6" s="24"/>
      <c r="V6" s="24"/>
      <c r="W6" s="24"/>
      <c r="X6" s="24"/>
      <c r="Y6" s="24"/>
      <c r="Z6" s="24"/>
      <c r="AA6" s="24"/>
      <c r="AB6" s="24"/>
      <c r="AC6" s="24"/>
      <c r="AD6" s="24"/>
      <c r="AE6" s="24"/>
      <c r="AF6" s="24"/>
      <c r="AG6" s="24"/>
    </row>
    <row r="7" spans="1:33" s="15" customFormat="1" ht="90" x14ac:dyDescent="0.25">
      <c r="A7" s="2" t="s">
        <v>49</v>
      </c>
      <c r="B7" s="2" t="s">
        <v>50</v>
      </c>
      <c r="C7" s="2" t="s">
        <v>51</v>
      </c>
      <c r="D7" s="2" t="s">
        <v>52</v>
      </c>
      <c r="E7" s="2" t="s">
        <v>53</v>
      </c>
      <c r="F7" s="2" t="s">
        <v>54</v>
      </c>
      <c r="G7" s="2" t="s">
        <v>55</v>
      </c>
      <c r="H7" s="2" t="s">
        <v>56</v>
      </c>
      <c r="I7" s="2" t="s">
        <v>57</v>
      </c>
      <c r="J7" s="2" t="s">
        <v>58</v>
      </c>
      <c r="K7" s="2" t="s">
        <v>59</v>
      </c>
      <c r="L7" s="2" t="s">
        <v>60</v>
      </c>
      <c r="M7" s="2" t="s">
        <v>61</v>
      </c>
      <c r="N7" s="2" t="s">
        <v>62</v>
      </c>
      <c r="O7" s="2" t="s">
        <v>63</v>
      </c>
      <c r="P7" s="2" t="s">
        <v>64</v>
      </c>
      <c r="Q7" s="2" t="s">
        <v>65</v>
      </c>
      <c r="R7" s="2" t="s">
        <v>66</v>
      </c>
      <c r="S7" s="2" t="s">
        <v>67</v>
      </c>
      <c r="T7" s="2" t="s">
        <v>68</v>
      </c>
      <c r="U7" s="2" t="s">
        <v>69</v>
      </c>
      <c r="V7" s="2" t="s">
        <v>70</v>
      </c>
      <c r="W7" s="2" t="s">
        <v>71</v>
      </c>
      <c r="X7" s="2" t="s">
        <v>72</v>
      </c>
      <c r="Y7" s="2" t="s">
        <v>73</v>
      </c>
      <c r="Z7" s="2" t="s">
        <v>74</v>
      </c>
      <c r="AA7" s="2" t="s">
        <v>75</v>
      </c>
      <c r="AB7" s="2" t="s">
        <v>76</v>
      </c>
      <c r="AC7" s="2" t="s">
        <v>77</v>
      </c>
      <c r="AD7" s="2" t="s">
        <v>78</v>
      </c>
      <c r="AE7" s="2" t="s">
        <v>79</v>
      </c>
      <c r="AF7" s="2" t="s">
        <v>80</v>
      </c>
      <c r="AG7" s="2" t="s">
        <v>81</v>
      </c>
    </row>
    <row r="8" spans="1:33" x14ac:dyDescent="0.25">
      <c r="A8" s="7">
        <v>2022</v>
      </c>
      <c r="B8" s="8">
        <v>44927</v>
      </c>
      <c r="C8" s="8">
        <v>44957</v>
      </c>
      <c r="D8" s="7" t="s">
        <v>87</v>
      </c>
      <c r="E8" s="7">
        <v>1</v>
      </c>
      <c r="F8" s="7" t="s">
        <v>215</v>
      </c>
      <c r="G8" s="7" t="s">
        <v>442</v>
      </c>
      <c r="H8" s="7" t="s">
        <v>216</v>
      </c>
      <c r="I8" s="7" t="s">
        <v>247</v>
      </c>
      <c r="J8" s="7" t="s">
        <v>248</v>
      </c>
      <c r="K8" s="7" t="s">
        <v>249</v>
      </c>
      <c r="L8" s="7" t="s">
        <v>94</v>
      </c>
      <c r="M8" s="9">
        <f>25369.2*2</f>
        <v>50738.400000000001</v>
      </c>
      <c r="N8" s="7" t="s">
        <v>217</v>
      </c>
      <c r="O8" s="9">
        <f>20117.2*2</f>
        <v>40234.400000000001</v>
      </c>
      <c r="P8" s="7" t="s">
        <v>414</v>
      </c>
      <c r="Q8" s="7">
        <v>1</v>
      </c>
      <c r="R8" s="7">
        <v>1</v>
      </c>
      <c r="S8" s="7">
        <v>1</v>
      </c>
      <c r="T8" s="7">
        <v>1</v>
      </c>
      <c r="U8" s="7">
        <v>1</v>
      </c>
      <c r="V8" s="7">
        <v>1</v>
      </c>
      <c r="W8" s="7">
        <v>1</v>
      </c>
      <c r="X8" s="7">
        <v>1</v>
      </c>
      <c r="Y8" s="7">
        <v>1</v>
      </c>
      <c r="Z8" s="7">
        <v>1</v>
      </c>
      <c r="AA8" s="7">
        <v>1</v>
      </c>
      <c r="AB8" s="7">
        <v>1</v>
      </c>
      <c r="AC8" s="7">
        <v>1</v>
      </c>
      <c r="AD8" s="7" t="s">
        <v>218</v>
      </c>
      <c r="AE8" s="8">
        <v>44963</v>
      </c>
      <c r="AF8" s="8">
        <v>44963</v>
      </c>
      <c r="AG8" s="4" t="s">
        <v>485</v>
      </c>
    </row>
    <row r="9" spans="1:33" x14ac:dyDescent="0.25">
      <c r="A9" s="7">
        <v>2022</v>
      </c>
      <c r="B9" s="8">
        <v>44927</v>
      </c>
      <c r="C9" s="8">
        <v>44957</v>
      </c>
      <c r="D9" s="7" t="s">
        <v>87</v>
      </c>
      <c r="E9" s="4">
        <v>1</v>
      </c>
      <c r="F9" s="7" t="s">
        <v>219</v>
      </c>
      <c r="G9" s="7" t="s">
        <v>219</v>
      </c>
      <c r="H9" s="7" t="s">
        <v>214</v>
      </c>
      <c r="I9" s="7" t="s">
        <v>250</v>
      </c>
      <c r="J9" s="7" t="s">
        <v>251</v>
      </c>
      <c r="K9" s="7" t="s">
        <v>252</v>
      </c>
      <c r="L9" s="7" t="s">
        <v>93</v>
      </c>
      <c r="M9" s="9">
        <f>4202.55*2</f>
        <v>8405.1</v>
      </c>
      <c r="N9" s="7" t="s">
        <v>217</v>
      </c>
      <c r="O9" s="9">
        <f>3880.6+3880.4</f>
        <v>7761</v>
      </c>
      <c r="P9" s="7" t="s">
        <v>414</v>
      </c>
      <c r="Q9" s="7">
        <v>2</v>
      </c>
      <c r="R9" s="7">
        <v>2</v>
      </c>
      <c r="S9" s="7">
        <v>2</v>
      </c>
      <c r="T9" s="7">
        <v>2</v>
      </c>
      <c r="U9" s="7">
        <v>2</v>
      </c>
      <c r="V9" s="7">
        <v>2</v>
      </c>
      <c r="W9" s="7">
        <v>2</v>
      </c>
      <c r="X9" s="7">
        <v>2</v>
      </c>
      <c r="Y9" s="7">
        <v>2</v>
      </c>
      <c r="Z9" s="7">
        <v>2</v>
      </c>
      <c r="AA9" s="7">
        <v>2</v>
      </c>
      <c r="AB9" s="7">
        <v>2</v>
      </c>
      <c r="AC9" s="7">
        <v>2</v>
      </c>
      <c r="AD9" s="7" t="s">
        <v>218</v>
      </c>
      <c r="AE9" s="8">
        <v>44963</v>
      </c>
      <c r="AF9" s="8">
        <v>44963</v>
      </c>
      <c r="AG9" s="4" t="s">
        <v>485</v>
      </c>
    </row>
    <row r="10" spans="1:33" x14ac:dyDescent="0.25">
      <c r="A10" s="7">
        <v>2022</v>
      </c>
      <c r="B10" s="8">
        <v>44927</v>
      </c>
      <c r="C10" s="8">
        <v>44957</v>
      </c>
      <c r="D10" s="7" t="s">
        <v>87</v>
      </c>
      <c r="E10" s="4">
        <v>1</v>
      </c>
      <c r="F10" s="7" t="s">
        <v>219</v>
      </c>
      <c r="G10" s="7" t="s">
        <v>219</v>
      </c>
      <c r="H10" s="7" t="s">
        <v>214</v>
      </c>
      <c r="I10" s="7" t="s">
        <v>253</v>
      </c>
      <c r="J10" s="7" t="s">
        <v>254</v>
      </c>
      <c r="K10" s="7" t="s">
        <v>255</v>
      </c>
      <c r="L10" s="7" t="s">
        <v>93</v>
      </c>
      <c r="M10" s="9">
        <f t="shared" ref="M10:M14" si="0">4202.55*2</f>
        <v>8405.1</v>
      </c>
      <c r="N10" s="7" t="s">
        <v>217</v>
      </c>
      <c r="O10" s="9">
        <f>3880.6+3880.4</f>
        <v>7761</v>
      </c>
      <c r="P10" s="7" t="s">
        <v>414</v>
      </c>
      <c r="Q10" s="7">
        <v>3</v>
      </c>
      <c r="R10" s="7">
        <v>3</v>
      </c>
      <c r="S10" s="7">
        <v>3</v>
      </c>
      <c r="T10" s="7">
        <v>3</v>
      </c>
      <c r="U10" s="7">
        <v>3</v>
      </c>
      <c r="V10" s="7">
        <v>3</v>
      </c>
      <c r="W10" s="7">
        <v>3</v>
      </c>
      <c r="X10" s="7">
        <v>3</v>
      </c>
      <c r="Y10" s="7">
        <v>3</v>
      </c>
      <c r="Z10" s="7">
        <v>3</v>
      </c>
      <c r="AA10" s="7">
        <v>3</v>
      </c>
      <c r="AB10" s="7">
        <v>3</v>
      </c>
      <c r="AC10" s="7">
        <v>3</v>
      </c>
      <c r="AD10" s="7" t="s">
        <v>218</v>
      </c>
      <c r="AE10" s="8">
        <v>44963</v>
      </c>
      <c r="AF10" s="8">
        <v>44963</v>
      </c>
      <c r="AG10" s="4" t="s">
        <v>485</v>
      </c>
    </row>
    <row r="11" spans="1:33" x14ac:dyDescent="0.25">
      <c r="A11" s="7">
        <v>2022</v>
      </c>
      <c r="B11" s="8">
        <v>44927</v>
      </c>
      <c r="C11" s="8">
        <v>44957</v>
      </c>
      <c r="D11" s="7" t="s">
        <v>87</v>
      </c>
      <c r="E11" s="4">
        <v>1</v>
      </c>
      <c r="F11" s="7" t="s">
        <v>219</v>
      </c>
      <c r="G11" s="7" t="s">
        <v>219</v>
      </c>
      <c r="H11" s="7" t="s">
        <v>214</v>
      </c>
      <c r="I11" s="7" t="s">
        <v>256</v>
      </c>
      <c r="J11" s="7" t="s">
        <v>257</v>
      </c>
      <c r="K11" s="7" t="s">
        <v>258</v>
      </c>
      <c r="L11" s="7" t="s">
        <v>93</v>
      </c>
      <c r="M11" s="9">
        <f t="shared" si="0"/>
        <v>8405.1</v>
      </c>
      <c r="N11" s="7" t="s">
        <v>217</v>
      </c>
      <c r="O11" s="9">
        <f>3880.4+3880.6</f>
        <v>7761</v>
      </c>
      <c r="P11" s="7" t="s">
        <v>414</v>
      </c>
      <c r="Q11" s="7">
        <v>4</v>
      </c>
      <c r="R11" s="7">
        <v>4</v>
      </c>
      <c r="S11" s="7">
        <v>4</v>
      </c>
      <c r="T11" s="7">
        <v>4</v>
      </c>
      <c r="U11" s="7">
        <v>4</v>
      </c>
      <c r="V11" s="7">
        <v>4</v>
      </c>
      <c r="W11" s="7">
        <v>4</v>
      </c>
      <c r="X11" s="7">
        <v>4</v>
      </c>
      <c r="Y11" s="7">
        <v>4</v>
      </c>
      <c r="Z11" s="7">
        <v>4</v>
      </c>
      <c r="AA11" s="7">
        <v>4</v>
      </c>
      <c r="AB11" s="7">
        <v>4</v>
      </c>
      <c r="AC11" s="7">
        <v>4</v>
      </c>
      <c r="AD11" s="7" t="s">
        <v>218</v>
      </c>
      <c r="AE11" s="8">
        <v>44963</v>
      </c>
      <c r="AF11" s="8">
        <v>44963</v>
      </c>
      <c r="AG11" s="4" t="s">
        <v>485</v>
      </c>
    </row>
    <row r="12" spans="1:33" x14ac:dyDescent="0.25">
      <c r="A12" s="7">
        <v>2022</v>
      </c>
      <c r="B12" s="8">
        <v>44927</v>
      </c>
      <c r="C12" s="8">
        <v>44957</v>
      </c>
      <c r="D12" s="7" t="s">
        <v>87</v>
      </c>
      <c r="E12" s="4">
        <v>1</v>
      </c>
      <c r="F12" s="7" t="s">
        <v>219</v>
      </c>
      <c r="G12" s="7" t="s">
        <v>219</v>
      </c>
      <c r="H12" s="7" t="s">
        <v>214</v>
      </c>
      <c r="I12" s="7" t="s">
        <v>259</v>
      </c>
      <c r="J12" s="7" t="s">
        <v>260</v>
      </c>
      <c r="K12" s="7" t="s">
        <v>261</v>
      </c>
      <c r="L12" s="7" t="s">
        <v>93</v>
      </c>
      <c r="M12" s="9">
        <f t="shared" si="0"/>
        <v>8405.1</v>
      </c>
      <c r="N12" s="7" t="s">
        <v>217</v>
      </c>
      <c r="O12" s="9">
        <f>3880.4+3880.6</f>
        <v>7761</v>
      </c>
      <c r="P12" s="7" t="s">
        <v>414</v>
      </c>
      <c r="Q12" s="7">
        <v>5</v>
      </c>
      <c r="R12" s="7">
        <v>5</v>
      </c>
      <c r="S12" s="7">
        <v>5</v>
      </c>
      <c r="T12" s="7">
        <v>5</v>
      </c>
      <c r="U12" s="7">
        <v>5</v>
      </c>
      <c r="V12" s="7">
        <v>5</v>
      </c>
      <c r="W12" s="7">
        <v>5</v>
      </c>
      <c r="X12" s="7">
        <v>5</v>
      </c>
      <c r="Y12" s="7">
        <v>5</v>
      </c>
      <c r="Z12" s="7">
        <v>5</v>
      </c>
      <c r="AA12" s="7">
        <v>5</v>
      </c>
      <c r="AB12" s="7">
        <v>5</v>
      </c>
      <c r="AC12" s="7">
        <v>5</v>
      </c>
      <c r="AD12" s="7" t="s">
        <v>218</v>
      </c>
      <c r="AE12" s="8">
        <v>44963</v>
      </c>
      <c r="AF12" s="8">
        <v>44963</v>
      </c>
      <c r="AG12" s="4" t="s">
        <v>485</v>
      </c>
    </row>
    <row r="13" spans="1:33" x14ac:dyDescent="0.25">
      <c r="A13" s="7">
        <v>2022</v>
      </c>
      <c r="B13" s="8">
        <v>44927</v>
      </c>
      <c r="C13" s="8">
        <v>44957</v>
      </c>
      <c r="D13" s="7" t="s">
        <v>87</v>
      </c>
      <c r="E13" s="4">
        <v>1</v>
      </c>
      <c r="F13" s="7" t="s">
        <v>219</v>
      </c>
      <c r="G13" s="7" t="s">
        <v>219</v>
      </c>
      <c r="H13" s="7" t="s">
        <v>214</v>
      </c>
      <c r="I13" s="7" t="s">
        <v>262</v>
      </c>
      <c r="J13" s="7" t="s">
        <v>263</v>
      </c>
      <c r="K13" s="7" t="s">
        <v>264</v>
      </c>
      <c r="L13" s="7" t="s">
        <v>94</v>
      </c>
      <c r="M13" s="9">
        <f t="shared" si="0"/>
        <v>8405.1</v>
      </c>
      <c r="N13" s="7" t="s">
        <v>217</v>
      </c>
      <c r="O13" s="9">
        <f>3880.6+3880.4</f>
        <v>7761</v>
      </c>
      <c r="P13" s="7" t="s">
        <v>414</v>
      </c>
      <c r="Q13" s="7">
        <v>6</v>
      </c>
      <c r="R13" s="7">
        <v>6</v>
      </c>
      <c r="S13" s="7">
        <v>6</v>
      </c>
      <c r="T13" s="7">
        <v>6</v>
      </c>
      <c r="U13" s="7">
        <v>6</v>
      </c>
      <c r="V13" s="7">
        <v>6</v>
      </c>
      <c r="W13" s="7">
        <v>6</v>
      </c>
      <c r="X13" s="7">
        <v>6</v>
      </c>
      <c r="Y13" s="7">
        <v>6</v>
      </c>
      <c r="Z13" s="7">
        <v>6</v>
      </c>
      <c r="AA13" s="7">
        <v>6</v>
      </c>
      <c r="AB13" s="7">
        <v>6</v>
      </c>
      <c r="AC13" s="7">
        <v>6</v>
      </c>
      <c r="AD13" s="7" t="s">
        <v>218</v>
      </c>
      <c r="AE13" s="8">
        <v>44963</v>
      </c>
      <c r="AF13" s="8">
        <v>44963</v>
      </c>
      <c r="AG13" s="4" t="s">
        <v>485</v>
      </c>
    </row>
    <row r="14" spans="1:33" x14ac:dyDescent="0.25">
      <c r="A14" s="7">
        <v>2022</v>
      </c>
      <c r="B14" s="8">
        <v>44927</v>
      </c>
      <c r="C14" s="8">
        <v>44957</v>
      </c>
      <c r="D14" s="7" t="s">
        <v>87</v>
      </c>
      <c r="E14" s="4">
        <v>1</v>
      </c>
      <c r="F14" s="7" t="s">
        <v>219</v>
      </c>
      <c r="G14" s="7" t="s">
        <v>219</v>
      </c>
      <c r="H14" s="7" t="s">
        <v>214</v>
      </c>
      <c r="I14" s="7" t="s">
        <v>265</v>
      </c>
      <c r="J14" s="7" t="s">
        <v>266</v>
      </c>
      <c r="K14" s="7" t="s">
        <v>267</v>
      </c>
      <c r="L14" s="7" t="s">
        <v>93</v>
      </c>
      <c r="M14" s="9">
        <f t="shared" si="0"/>
        <v>8405.1</v>
      </c>
      <c r="N14" s="7" t="s">
        <v>217</v>
      </c>
      <c r="O14" s="9">
        <f>3880.6+3880.4</f>
        <v>7761</v>
      </c>
      <c r="P14" s="7" t="s">
        <v>414</v>
      </c>
      <c r="Q14" s="7">
        <v>7</v>
      </c>
      <c r="R14" s="7">
        <v>7</v>
      </c>
      <c r="S14" s="7">
        <v>7</v>
      </c>
      <c r="T14" s="7">
        <v>7</v>
      </c>
      <c r="U14" s="7">
        <v>7</v>
      </c>
      <c r="V14" s="7">
        <v>7</v>
      </c>
      <c r="W14" s="7">
        <v>7</v>
      </c>
      <c r="X14" s="7">
        <v>7</v>
      </c>
      <c r="Y14" s="7">
        <v>7</v>
      </c>
      <c r="Z14" s="7">
        <v>7</v>
      </c>
      <c r="AA14" s="7">
        <v>7</v>
      </c>
      <c r="AB14" s="7">
        <v>7</v>
      </c>
      <c r="AC14" s="7">
        <v>7</v>
      </c>
      <c r="AD14" s="7" t="s">
        <v>218</v>
      </c>
      <c r="AE14" s="8">
        <v>44963</v>
      </c>
      <c r="AF14" s="8">
        <v>44963</v>
      </c>
      <c r="AG14" s="4" t="s">
        <v>485</v>
      </c>
    </row>
    <row r="15" spans="1:33" x14ac:dyDescent="0.25">
      <c r="A15" s="7">
        <v>2022</v>
      </c>
      <c r="B15" s="8">
        <v>44927</v>
      </c>
      <c r="C15" s="8">
        <v>44957</v>
      </c>
      <c r="D15" s="7" t="s">
        <v>87</v>
      </c>
      <c r="E15" s="4">
        <v>1</v>
      </c>
      <c r="F15" s="7" t="s">
        <v>429</v>
      </c>
      <c r="G15" s="7" t="s">
        <v>268</v>
      </c>
      <c r="H15" s="7" t="s">
        <v>392</v>
      </c>
      <c r="I15" s="7" t="s">
        <v>269</v>
      </c>
      <c r="J15" s="7" t="s">
        <v>270</v>
      </c>
      <c r="K15" s="7" t="s">
        <v>271</v>
      </c>
      <c r="L15" s="7" t="s">
        <v>94</v>
      </c>
      <c r="M15" s="9">
        <f>6397.5*2</f>
        <v>12795</v>
      </c>
      <c r="N15" s="7" t="s">
        <v>217</v>
      </c>
      <c r="O15" s="9">
        <f>5735*2</f>
        <v>11470</v>
      </c>
      <c r="P15" s="7" t="s">
        <v>414</v>
      </c>
      <c r="Q15" s="7">
        <v>8</v>
      </c>
      <c r="R15" s="7">
        <v>8</v>
      </c>
      <c r="S15" s="7">
        <v>8</v>
      </c>
      <c r="T15" s="7">
        <v>8</v>
      </c>
      <c r="U15" s="7">
        <v>8</v>
      </c>
      <c r="V15" s="7">
        <v>8</v>
      </c>
      <c r="W15" s="7">
        <v>8</v>
      </c>
      <c r="X15" s="7">
        <v>8</v>
      </c>
      <c r="Y15" s="7">
        <v>8</v>
      </c>
      <c r="Z15" s="7">
        <v>8</v>
      </c>
      <c r="AA15" s="7">
        <v>8</v>
      </c>
      <c r="AB15" s="7">
        <v>8</v>
      </c>
      <c r="AC15" s="7">
        <v>8</v>
      </c>
      <c r="AD15" s="7" t="s">
        <v>218</v>
      </c>
      <c r="AE15" s="8">
        <v>44963</v>
      </c>
      <c r="AF15" s="8">
        <v>44963</v>
      </c>
      <c r="AG15" s="4" t="s">
        <v>485</v>
      </c>
    </row>
    <row r="16" spans="1:33" x14ac:dyDescent="0.25">
      <c r="A16" s="7">
        <v>2022</v>
      </c>
      <c r="B16" s="8">
        <v>44927</v>
      </c>
      <c r="C16" s="8">
        <v>44957</v>
      </c>
      <c r="D16" s="7" t="s">
        <v>83</v>
      </c>
      <c r="E16" s="4">
        <v>5</v>
      </c>
      <c r="F16" s="7" t="s">
        <v>408</v>
      </c>
      <c r="G16" s="7" t="s">
        <v>408</v>
      </c>
      <c r="H16" s="7" t="s">
        <v>216</v>
      </c>
      <c r="I16" s="7" t="s">
        <v>407</v>
      </c>
      <c r="J16" s="7" t="s">
        <v>359</v>
      </c>
      <c r="K16" s="7" t="s">
        <v>359</v>
      </c>
      <c r="L16" s="7" t="s">
        <v>94</v>
      </c>
      <c r="M16" s="9">
        <f>2903.25*2</f>
        <v>5806.5</v>
      </c>
      <c r="N16" s="7" t="s">
        <v>217</v>
      </c>
      <c r="O16" s="9">
        <f>2868*2</f>
        <v>5736</v>
      </c>
      <c r="P16" s="7" t="s">
        <v>414</v>
      </c>
      <c r="Q16" s="7">
        <v>9</v>
      </c>
      <c r="R16" s="7">
        <v>9</v>
      </c>
      <c r="S16" s="7">
        <v>9</v>
      </c>
      <c r="T16" s="7">
        <v>9</v>
      </c>
      <c r="U16" s="7">
        <v>9</v>
      </c>
      <c r="V16" s="7">
        <v>9</v>
      </c>
      <c r="W16" s="7">
        <v>9</v>
      </c>
      <c r="X16" s="7">
        <v>9</v>
      </c>
      <c r="Y16" s="7">
        <v>9</v>
      </c>
      <c r="Z16" s="7">
        <v>9</v>
      </c>
      <c r="AA16" s="7">
        <v>9</v>
      </c>
      <c r="AB16" s="7">
        <v>9</v>
      </c>
      <c r="AC16" s="7">
        <v>9</v>
      </c>
      <c r="AD16" s="7" t="s">
        <v>218</v>
      </c>
      <c r="AE16" s="8">
        <v>44963</v>
      </c>
      <c r="AF16" s="8">
        <v>44963</v>
      </c>
      <c r="AG16" s="4" t="s">
        <v>485</v>
      </c>
    </row>
    <row r="17" spans="1:33" x14ac:dyDescent="0.25">
      <c r="A17" s="7">
        <v>2022</v>
      </c>
      <c r="B17" s="8">
        <v>44927</v>
      </c>
      <c r="C17" s="8">
        <v>44957</v>
      </c>
      <c r="D17" s="7" t="s">
        <v>83</v>
      </c>
      <c r="E17" s="4">
        <v>6</v>
      </c>
      <c r="F17" s="7" t="s">
        <v>225</v>
      </c>
      <c r="G17" s="7" t="s">
        <v>443</v>
      </c>
      <c r="H17" s="7" t="s">
        <v>220</v>
      </c>
      <c r="I17" s="7" t="s">
        <v>302</v>
      </c>
      <c r="J17" s="7" t="s">
        <v>281</v>
      </c>
      <c r="K17" s="7" t="s">
        <v>266</v>
      </c>
      <c r="L17" s="7" t="s">
        <v>94</v>
      </c>
      <c r="M17" s="9">
        <f>2050.05*2</f>
        <v>4100.1000000000004</v>
      </c>
      <c r="N17" s="7" t="s">
        <v>217</v>
      </c>
      <c r="O17" s="9">
        <f>2121.8+2121.8</f>
        <v>4243.6000000000004</v>
      </c>
      <c r="P17" s="7" t="s">
        <v>414</v>
      </c>
      <c r="Q17" s="7">
        <v>10</v>
      </c>
      <c r="R17" s="7">
        <v>10</v>
      </c>
      <c r="S17" s="7">
        <v>10</v>
      </c>
      <c r="T17" s="7">
        <v>10</v>
      </c>
      <c r="U17" s="7">
        <v>10</v>
      </c>
      <c r="V17" s="7">
        <v>10</v>
      </c>
      <c r="W17" s="7">
        <v>10</v>
      </c>
      <c r="X17" s="7">
        <v>10</v>
      </c>
      <c r="Y17" s="7">
        <v>10</v>
      </c>
      <c r="Z17" s="7">
        <v>10</v>
      </c>
      <c r="AA17" s="7">
        <v>10</v>
      </c>
      <c r="AB17" s="7">
        <v>10</v>
      </c>
      <c r="AC17" s="7">
        <v>10</v>
      </c>
      <c r="AD17" s="7" t="s">
        <v>218</v>
      </c>
      <c r="AE17" s="8">
        <v>44963</v>
      </c>
      <c r="AF17" s="8">
        <v>44963</v>
      </c>
      <c r="AG17" s="4" t="s">
        <v>485</v>
      </c>
    </row>
    <row r="18" spans="1:33" x14ac:dyDescent="0.25">
      <c r="A18" s="7">
        <v>2022</v>
      </c>
      <c r="B18" s="8">
        <v>44927</v>
      </c>
      <c r="C18" s="8">
        <v>44957</v>
      </c>
      <c r="D18" s="7" t="s">
        <v>83</v>
      </c>
      <c r="E18" s="4">
        <v>7</v>
      </c>
      <c r="F18" s="7" t="s">
        <v>444</v>
      </c>
      <c r="G18" s="7" t="s">
        <v>412</v>
      </c>
      <c r="H18" s="7" t="s">
        <v>220</v>
      </c>
      <c r="I18" s="7" t="s">
        <v>413</v>
      </c>
      <c r="J18" s="7" t="s">
        <v>278</v>
      </c>
      <c r="K18" s="7" t="s">
        <v>283</v>
      </c>
      <c r="L18" s="7" t="s">
        <v>94</v>
      </c>
      <c r="M18" s="9">
        <f>1920*2</f>
        <v>3840</v>
      </c>
      <c r="N18" s="7" t="s">
        <v>217</v>
      </c>
      <c r="O18" s="9">
        <f>2000+2000</f>
        <v>4000</v>
      </c>
      <c r="P18" s="7" t="s">
        <v>414</v>
      </c>
      <c r="Q18" s="7">
        <v>11</v>
      </c>
      <c r="R18" s="7">
        <v>11</v>
      </c>
      <c r="S18" s="7">
        <v>11</v>
      </c>
      <c r="T18" s="7">
        <v>11</v>
      </c>
      <c r="U18" s="7">
        <v>11</v>
      </c>
      <c r="V18" s="7">
        <v>11</v>
      </c>
      <c r="W18" s="7">
        <v>11</v>
      </c>
      <c r="X18" s="7">
        <v>11</v>
      </c>
      <c r="Y18" s="7">
        <v>11</v>
      </c>
      <c r="Z18" s="7">
        <v>11</v>
      </c>
      <c r="AA18" s="7">
        <v>11</v>
      </c>
      <c r="AB18" s="7">
        <v>11</v>
      </c>
      <c r="AC18" s="7">
        <v>11</v>
      </c>
      <c r="AD18" s="7" t="s">
        <v>218</v>
      </c>
      <c r="AE18" s="8">
        <v>44963</v>
      </c>
      <c r="AF18" s="8">
        <v>44963</v>
      </c>
      <c r="AG18" s="4" t="s">
        <v>485</v>
      </c>
    </row>
    <row r="19" spans="1:33" x14ac:dyDescent="0.25">
      <c r="A19" s="7">
        <v>2022</v>
      </c>
      <c r="B19" s="8">
        <v>44927</v>
      </c>
      <c r="C19" s="8">
        <v>44957</v>
      </c>
      <c r="D19" s="7" t="s">
        <v>83</v>
      </c>
      <c r="E19" s="7">
        <v>6</v>
      </c>
      <c r="F19" s="7" t="s">
        <v>384</v>
      </c>
      <c r="G19" s="7" t="s">
        <v>384</v>
      </c>
      <c r="H19" s="7" t="s">
        <v>220</v>
      </c>
      <c r="I19" s="7" t="s">
        <v>306</v>
      </c>
      <c r="J19" s="7" t="s">
        <v>248</v>
      </c>
      <c r="K19" s="7" t="s">
        <v>307</v>
      </c>
      <c r="L19" s="7" t="s">
        <v>93</v>
      </c>
      <c r="M19" s="9">
        <f>1920*2</f>
        <v>3840</v>
      </c>
      <c r="N19" s="7" t="s">
        <v>217</v>
      </c>
      <c r="O19" s="9">
        <f>2000*2</f>
        <v>4000</v>
      </c>
      <c r="P19" s="7" t="s">
        <v>414</v>
      </c>
      <c r="Q19" s="7">
        <v>12</v>
      </c>
      <c r="R19" s="7">
        <v>12</v>
      </c>
      <c r="S19" s="7">
        <v>12</v>
      </c>
      <c r="T19" s="7">
        <v>12</v>
      </c>
      <c r="U19" s="7">
        <v>12</v>
      </c>
      <c r="V19" s="7">
        <v>12</v>
      </c>
      <c r="W19" s="7">
        <v>12</v>
      </c>
      <c r="X19" s="7">
        <v>12</v>
      </c>
      <c r="Y19" s="7">
        <v>12</v>
      </c>
      <c r="Z19" s="7">
        <v>12</v>
      </c>
      <c r="AA19" s="7">
        <v>12</v>
      </c>
      <c r="AB19" s="7">
        <v>12</v>
      </c>
      <c r="AC19" s="7">
        <v>12</v>
      </c>
      <c r="AD19" s="7" t="s">
        <v>218</v>
      </c>
      <c r="AE19" s="8">
        <v>44963</v>
      </c>
      <c r="AF19" s="8">
        <v>44963</v>
      </c>
      <c r="AG19" s="4" t="s">
        <v>485</v>
      </c>
    </row>
    <row r="20" spans="1:33" x14ac:dyDescent="0.25">
      <c r="A20" s="7">
        <v>2022</v>
      </c>
      <c r="B20" s="8">
        <v>44927</v>
      </c>
      <c r="C20" s="8">
        <v>44957</v>
      </c>
      <c r="D20" s="7" t="s">
        <v>83</v>
      </c>
      <c r="E20" s="7">
        <v>6</v>
      </c>
      <c r="F20" s="7" t="s">
        <v>409</v>
      </c>
      <c r="G20" s="7" t="s">
        <v>445</v>
      </c>
      <c r="H20" s="7" t="s">
        <v>220</v>
      </c>
      <c r="I20" s="7" t="s">
        <v>410</v>
      </c>
      <c r="J20" s="7" t="s">
        <v>411</v>
      </c>
      <c r="K20" s="7" t="s">
        <v>323</v>
      </c>
      <c r="L20" s="7" t="s">
        <v>94</v>
      </c>
      <c r="M20" s="9">
        <f>2499.9*2</f>
        <v>4999.8</v>
      </c>
      <c r="N20" s="7" t="s">
        <v>217</v>
      </c>
      <c r="O20" s="9">
        <f>2514.4+2514.6</f>
        <v>5029</v>
      </c>
      <c r="P20" s="7" t="s">
        <v>414</v>
      </c>
      <c r="Q20" s="7">
        <v>13</v>
      </c>
      <c r="R20" s="7">
        <v>13</v>
      </c>
      <c r="S20" s="7">
        <v>13</v>
      </c>
      <c r="T20" s="7">
        <v>13</v>
      </c>
      <c r="U20" s="7">
        <v>13</v>
      </c>
      <c r="V20" s="7">
        <v>13</v>
      </c>
      <c r="W20" s="7">
        <v>13</v>
      </c>
      <c r="X20" s="7">
        <v>13</v>
      </c>
      <c r="Y20" s="7">
        <v>13</v>
      </c>
      <c r="Z20" s="7">
        <v>13</v>
      </c>
      <c r="AA20" s="7">
        <v>13</v>
      </c>
      <c r="AB20" s="7">
        <v>13</v>
      </c>
      <c r="AC20" s="7">
        <v>13</v>
      </c>
      <c r="AD20" s="7" t="s">
        <v>218</v>
      </c>
      <c r="AE20" s="8">
        <v>44963</v>
      </c>
      <c r="AF20" s="8">
        <v>44963</v>
      </c>
      <c r="AG20" s="4" t="s">
        <v>485</v>
      </c>
    </row>
    <row r="21" spans="1:33" x14ac:dyDescent="0.25">
      <c r="A21" s="7">
        <v>2022</v>
      </c>
      <c r="B21" s="8">
        <v>44927</v>
      </c>
      <c r="C21" s="8">
        <v>44957</v>
      </c>
      <c r="D21" s="7" t="s">
        <v>83</v>
      </c>
      <c r="E21" s="7">
        <v>6</v>
      </c>
      <c r="F21" s="7" t="s">
        <v>385</v>
      </c>
      <c r="G21" s="7" t="s">
        <v>446</v>
      </c>
      <c r="H21" s="7" t="s">
        <v>220</v>
      </c>
      <c r="I21" s="7" t="s">
        <v>308</v>
      </c>
      <c r="J21" s="7" t="s">
        <v>309</v>
      </c>
      <c r="K21" s="7" t="s">
        <v>403</v>
      </c>
      <c r="L21" s="7" t="s">
        <v>94</v>
      </c>
      <c r="M21" s="9">
        <f>1920*2</f>
        <v>3840</v>
      </c>
      <c r="N21" s="7" t="s">
        <v>217</v>
      </c>
      <c r="O21" s="9">
        <f>2000+2000</f>
        <v>4000</v>
      </c>
      <c r="P21" s="7" t="s">
        <v>414</v>
      </c>
      <c r="Q21" s="7">
        <v>14</v>
      </c>
      <c r="R21" s="7">
        <v>14</v>
      </c>
      <c r="S21" s="7">
        <v>14</v>
      </c>
      <c r="T21" s="7">
        <v>14</v>
      </c>
      <c r="U21" s="7">
        <v>14</v>
      </c>
      <c r="V21" s="7">
        <v>14</v>
      </c>
      <c r="W21" s="7">
        <v>14</v>
      </c>
      <c r="X21" s="7">
        <v>14</v>
      </c>
      <c r="Y21" s="7">
        <v>14</v>
      </c>
      <c r="Z21" s="7">
        <v>14</v>
      </c>
      <c r="AA21" s="7">
        <v>14</v>
      </c>
      <c r="AB21" s="7">
        <v>14</v>
      </c>
      <c r="AC21" s="7">
        <v>14</v>
      </c>
      <c r="AD21" s="7" t="s">
        <v>218</v>
      </c>
      <c r="AE21" s="8">
        <v>44963</v>
      </c>
      <c r="AF21" s="8">
        <v>44963</v>
      </c>
      <c r="AG21" s="4" t="s">
        <v>485</v>
      </c>
    </row>
    <row r="22" spans="1:33" x14ac:dyDescent="0.25">
      <c r="A22" s="7">
        <v>2022</v>
      </c>
      <c r="B22" s="8">
        <v>44927</v>
      </c>
      <c r="C22" s="8">
        <v>44957</v>
      </c>
      <c r="D22" s="7" t="s">
        <v>83</v>
      </c>
      <c r="E22" s="7">
        <v>6</v>
      </c>
      <c r="F22" s="7" t="s">
        <v>385</v>
      </c>
      <c r="G22" s="7" t="s">
        <v>447</v>
      </c>
      <c r="H22" s="7" t="s">
        <v>220</v>
      </c>
      <c r="I22" s="7" t="s">
        <v>404</v>
      </c>
      <c r="J22" s="7" t="s">
        <v>405</v>
      </c>
      <c r="K22" s="7" t="s">
        <v>406</v>
      </c>
      <c r="L22" s="7" t="s">
        <v>94</v>
      </c>
      <c r="M22" s="9">
        <f>1920*2</f>
        <v>3840</v>
      </c>
      <c r="N22" s="7" t="s">
        <v>217</v>
      </c>
      <c r="O22" s="9">
        <f>2000*2</f>
        <v>4000</v>
      </c>
      <c r="P22" s="7" t="s">
        <v>414</v>
      </c>
      <c r="Q22" s="7">
        <v>15</v>
      </c>
      <c r="R22" s="7">
        <v>15</v>
      </c>
      <c r="S22" s="7">
        <v>15</v>
      </c>
      <c r="T22" s="7">
        <v>15</v>
      </c>
      <c r="U22" s="7">
        <v>15</v>
      </c>
      <c r="V22" s="7">
        <v>15</v>
      </c>
      <c r="W22" s="7">
        <v>15</v>
      </c>
      <c r="X22" s="7">
        <v>15</v>
      </c>
      <c r="Y22" s="7">
        <v>15</v>
      </c>
      <c r="Z22" s="7">
        <v>15</v>
      </c>
      <c r="AA22" s="7">
        <v>15</v>
      </c>
      <c r="AB22" s="7">
        <v>15</v>
      </c>
      <c r="AC22" s="7">
        <v>15</v>
      </c>
      <c r="AD22" s="7" t="s">
        <v>218</v>
      </c>
      <c r="AE22" s="8">
        <v>44963</v>
      </c>
      <c r="AF22" s="8">
        <v>44963</v>
      </c>
      <c r="AG22" s="4" t="s">
        <v>485</v>
      </c>
    </row>
    <row r="23" spans="1:33" x14ac:dyDescent="0.25">
      <c r="A23" s="7">
        <v>2022</v>
      </c>
      <c r="B23" s="8">
        <v>44927</v>
      </c>
      <c r="C23" s="8">
        <v>44957</v>
      </c>
      <c r="D23" s="7" t="s">
        <v>83</v>
      </c>
      <c r="E23" s="7">
        <v>7</v>
      </c>
      <c r="F23" s="7" t="s">
        <v>220</v>
      </c>
      <c r="G23" s="7" t="s">
        <v>386</v>
      </c>
      <c r="H23" s="7" t="s">
        <v>220</v>
      </c>
      <c r="I23" s="7" t="s">
        <v>310</v>
      </c>
      <c r="J23" s="7" t="s">
        <v>311</v>
      </c>
      <c r="K23" s="7" t="s">
        <v>274</v>
      </c>
      <c r="L23" s="7" t="s">
        <v>93</v>
      </c>
      <c r="M23" s="9">
        <f>1920*2</f>
        <v>3840</v>
      </c>
      <c r="N23" s="7" t="s">
        <v>217</v>
      </c>
      <c r="O23" s="9">
        <f>2000*2</f>
        <v>4000</v>
      </c>
      <c r="P23" s="7" t="s">
        <v>414</v>
      </c>
      <c r="Q23" s="7">
        <v>16</v>
      </c>
      <c r="R23" s="7">
        <v>16</v>
      </c>
      <c r="S23" s="7">
        <v>16</v>
      </c>
      <c r="T23" s="7">
        <v>16</v>
      </c>
      <c r="U23" s="7">
        <v>16</v>
      </c>
      <c r="V23" s="7">
        <v>16</v>
      </c>
      <c r="W23" s="7">
        <v>16</v>
      </c>
      <c r="X23" s="7">
        <v>16</v>
      </c>
      <c r="Y23" s="7">
        <v>16</v>
      </c>
      <c r="Z23" s="7">
        <v>16</v>
      </c>
      <c r="AA23" s="7">
        <v>16</v>
      </c>
      <c r="AB23" s="7">
        <v>16</v>
      </c>
      <c r="AC23" s="7">
        <v>16</v>
      </c>
      <c r="AD23" s="7" t="s">
        <v>218</v>
      </c>
      <c r="AE23" s="8">
        <v>44963</v>
      </c>
      <c r="AF23" s="8">
        <v>44963</v>
      </c>
      <c r="AG23" s="4" t="s">
        <v>485</v>
      </c>
    </row>
    <row r="24" spans="1:33" x14ac:dyDescent="0.25">
      <c r="A24" s="7">
        <v>2022</v>
      </c>
      <c r="B24" s="8">
        <v>44927</v>
      </c>
      <c r="C24" s="8">
        <v>44957</v>
      </c>
      <c r="D24" s="7" t="s">
        <v>83</v>
      </c>
      <c r="E24" s="7">
        <v>7</v>
      </c>
      <c r="F24" s="7" t="s">
        <v>222</v>
      </c>
      <c r="G24" s="7" t="s">
        <v>222</v>
      </c>
      <c r="H24" s="7" t="s">
        <v>220</v>
      </c>
      <c r="I24" s="7" t="s">
        <v>275</v>
      </c>
      <c r="J24" s="7" t="s">
        <v>276</v>
      </c>
      <c r="K24" s="7" t="s">
        <v>277</v>
      </c>
      <c r="L24" s="7" t="s">
        <v>93</v>
      </c>
      <c r="M24" s="9">
        <f t="shared" ref="M24:M28" si="1">1920*2</f>
        <v>3840</v>
      </c>
      <c r="N24" s="7" t="s">
        <v>217</v>
      </c>
      <c r="O24" s="9">
        <f t="shared" ref="O24:O28" si="2">2000*2</f>
        <v>4000</v>
      </c>
      <c r="P24" s="7" t="s">
        <v>414</v>
      </c>
      <c r="Q24" s="7">
        <v>17</v>
      </c>
      <c r="R24" s="7">
        <v>17</v>
      </c>
      <c r="S24" s="7">
        <v>17</v>
      </c>
      <c r="T24" s="7">
        <v>17</v>
      </c>
      <c r="U24" s="7">
        <v>17</v>
      </c>
      <c r="V24" s="7">
        <v>17</v>
      </c>
      <c r="W24" s="7">
        <v>17</v>
      </c>
      <c r="X24" s="7">
        <v>17</v>
      </c>
      <c r="Y24" s="7">
        <v>17</v>
      </c>
      <c r="Z24" s="7">
        <v>17</v>
      </c>
      <c r="AA24" s="7">
        <v>17</v>
      </c>
      <c r="AB24" s="7">
        <v>17</v>
      </c>
      <c r="AC24" s="7">
        <v>17</v>
      </c>
      <c r="AD24" s="7" t="s">
        <v>218</v>
      </c>
      <c r="AE24" s="8">
        <v>44963</v>
      </c>
      <c r="AF24" s="8">
        <v>44963</v>
      </c>
      <c r="AG24" s="4" t="s">
        <v>485</v>
      </c>
    </row>
    <row r="25" spans="1:33" x14ac:dyDescent="0.25">
      <c r="A25" s="7">
        <v>2022</v>
      </c>
      <c r="B25" s="8">
        <v>44927</v>
      </c>
      <c r="C25" s="8">
        <v>44957</v>
      </c>
      <c r="D25" s="7" t="s">
        <v>83</v>
      </c>
      <c r="E25" s="7">
        <v>7</v>
      </c>
      <c r="F25" s="7" t="s">
        <v>222</v>
      </c>
      <c r="G25" s="7" t="s">
        <v>222</v>
      </c>
      <c r="H25" s="7" t="s">
        <v>220</v>
      </c>
      <c r="I25" s="7" t="s">
        <v>280</v>
      </c>
      <c r="J25" s="7" t="s">
        <v>279</v>
      </c>
      <c r="K25" s="7" t="s">
        <v>278</v>
      </c>
      <c r="L25" s="7" t="s">
        <v>93</v>
      </c>
      <c r="M25" s="9">
        <f t="shared" si="1"/>
        <v>3840</v>
      </c>
      <c r="N25" s="7" t="s">
        <v>217</v>
      </c>
      <c r="O25" s="9">
        <f t="shared" si="2"/>
        <v>4000</v>
      </c>
      <c r="P25" s="7" t="s">
        <v>414</v>
      </c>
      <c r="Q25" s="7">
        <v>18</v>
      </c>
      <c r="R25" s="7">
        <v>18</v>
      </c>
      <c r="S25" s="7">
        <v>18</v>
      </c>
      <c r="T25" s="7">
        <v>18</v>
      </c>
      <c r="U25" s="7">
        <v>18</v>
      </c>
      <c r="V25" s="7">
        <v>18</v>
      </c>
      <c r="W25" s="7">
        <v>18</v>
      </c>
      <c r="X25" s="7">
        <v>18</v>
      </c>
      <c r="Y25" s="7">
        <v>18</v>
      </c>
      <c r="Z25" s="7">
        <v>18</v>
      </c>
      <c r="AA25" s="7">
        <v>18</v>
      </c>
      <c r="AB25" s="7">
        <v>18</v>
      </c>
      <c r="AC25" s="7">
        <v>18</v>
      </c>
      <c r="AD25" s="7" t="s">
        <v>218</v>
      </c>
      <c r="AE25" s="8">
        <v>44963</v>
      </c>
      <c r="AF25" s="8">
        <v>44963</v>
      </c>
      <c r="AG25" s="4" t="s">
        <v>485</v>
      </c>
    </row>
    <row r="26" spans="1:33" x14ac:dyDescent="0.25">
      <c r="A26" s="7">
        <v>2022</v>
      </c>
      <c r="B26" s="8">
        <v>44927</v>
      </c>
      <c r="C26" s="8">
        <v>44957</v>
      </c>
      <c r="D26" s="7" t="s">
        <v>83</v>
      </c>
      <c r="E26" s="7">
        <v>6</v>
      </c>
      <c r="F26" s="7" t="s">
        <v>220</v>
      </c>
      <c r="G26" s="7" t="s">
        <v>446</v>
      </c>
      <c r="H26" s="7" t="s">
        <v>220</v>
      </c>
      <c r="I26" s="7" t="s">
        <v>285</v>
      </c>
      <c r="J26" s="7" t="s">
        <v>281</v>
      </c>
      <c r="K26" s="7" t="s">
        <v>283</v>
      </c>
      <c r="L26" s="7" t="s">
        <v>94</v>
      </c>
      <c r="M26" s="9">
        <f t="shared" si="1"/>
        <v>3840</v>
      </c>
      <c r="N26" s="7" t="s">
        <v>217</v>
      </c>
      <c r="O26" s="9">
        <f t="shared" si="2"/>
        <v>4000</v>
      </c>
      <c r="P26" s="7" t="s">
        <v>414</v>
      </c>
      <c r="Q26" s="7">
        <v>19</v>
      </c>
      <c r="R26" s="7">
        <v>19</v>
      </c>
      <c r="S26" s="7">
        <v>19</v>
      </c>
      <c r="T26" s="7">
        <v>19</v>
      </c>
      <c r="U26" s="7">
        <v>19</v>
      </c>
      <c r="V26" s="7">
        <v>19</v>
      </c>
      <c r="W26" s="7">
        <v>19</v>
      </c>
      <c r="X26" s="7">
        <v>19</v>
      </c>
      <c r="Y26" s="7">
        <v>19</v>
      </c>
      <c r="Z26" s="7">
        <v>19</v>
      </c>
      <c r="AA26" s="7">
        <v>19</v>
      </c>
      <c r="AB26" s="7">
        <v>19</v>
      </c>
      <c r="AC26" s="7">
        <v>19</v>
      </c>
      <c r="AD26" s="7" t="s">
        <v>218</v>
      </c>
      <c r="AE26" s="8">
        <v>44963</v>
      </c>
      <c r="AF26" s="8">
        <v>44963</v>
      </c>
      <c r="AG26" s="4" t="s">
        <v>485</v>
      </c>
    </row>
    <row r="27" spans="1:33" x14ac:dyDescent="0.25">
      <c r="A27" s="7">
        <v>2022</v>
      </c>
      <c r="B27" s="8">
        <v>44927</v>
      </c>
      <c r="C27" s="8">
        <v>44957</v>
      </c>
      <c r="D27" s="7" t="s">
        <v>83</v>
      </c>
      <c r="E27" s="7">
        <v>6</v>
      </c>
      <c r="F27" s="7" t="s">
        <v>220</v>
      </c>
      <c r="G27" s="7" t="s">
        <v>446</v>
      </c>
      <c r="H27" s="7" t="s">
        <v>220</v>
      </c>
      <c r="I27" s="7" t="s">
        <v>282</v>
      </c>
      <c r="J27" s="7" t="s">
        <v>283</v>
      </c>
      <c r="K27" s="7" t="s">
        <v>284</v>
      </c>
      <c r="L27" s="7" t="s">
        <v>94</v>
      </c>
      <c r="M27" s="9">
        <f t="shared" si="1"/>
        <v>3840</v>
      </c>
      <c r="N27" s="7" t="s">
        <v>217</v>
      </c>
      <c r="O27" s="9">
        <f t="shared" si="2"/>
        <v>4000</v>
      </c>
      <c r="P27" s="7" t="s">
        <v>414</v>
      </c>
      <c r="Q27" s="7">
        <v>20</v>
      </c>
      <c r="R27" s="7">
        <v>20</v>
      </c>
      <c r="S27" s="7">
        <v>20</v>
      </c>
      <c r="T27" s="7">
        <v>20</v>
      </c>
      <c r="U27" s="7">
        <v>20</v>
      </c>
      <c r="V27" s="7">
        <v>20</v>
      </c>
      <c r="W27" s="7">
        <v>20</v>
      </c>
      <c r="X27" s="7">
        <v>20</v>
      </c>
      <c r="Y27" s="7">
        <v>20</v>
      </c>
      <c r="Z27" s="7">
        <v>20</v>
      </c>
      <c r="AA27" s="7">
        <v>20</v>
      </c>
      <c r="AB27" s="7">
        <v>20</v>
      </c>
      <c r="AC27" s="7">
        <v>20</v>
      </c>
      <c r="AD27" s="7" t="s">
        <v>218</v>
      </c>
      <c r="AE27" s="8">
        <v>44963</v>
      </c>
      <c r="AF27" s="8">
        <v>44963</v>
      </c>
      <c r="AG27" s="4" t="s">
        <v>485</v>
      </c>
    </row>
    <row r="28" spans="1:33" x14ac:dyDescent="0.25">
      <c r="A28" s="7">
        <v>2022</v>
      </c>
      <c r="B28" s="8">
        <v>44927</v>
      </c>
      <c r="C28" s="8">
        <v>44957</v>
      </c>
      <c r="D28" s="7" t="s">
        <v>83</v>
      </c>
      <c r="E28" s="7">
        <v>6</v>
      </c>
      <c r="F28" s="7" t="s">
        <v>220</v>
      </c>
      <c r="G28" s="7" t="s">
        <v>222</v>
      </c>
      <c r="H28" s="7" t="s">
        <v>220</v>
      </c>
      <c r="I28" s="7" t="s">
        <v>312</v>
      </c>
      <c r="J28" s="7" t="s">
        <v>283</v>
      </c>
      <c r="K28" s="7" t="s">
        <v>313</v>
      </c>
      <c r="L28" s="7" t="s">
        <v>93</v>
      </c>
      <c r="M28" s="9">
        <f t="shared" si="1"/>
        <v>3840</v>
      </c>
      <c r="N28" s="7" t="s">
        <v>217</v>
      </c>
      <c r="O28" s="9">
        <f t="shared" si="2"/>
        <v>4000</v>
      </c>
      <c r="P28" s="7" t="s">
        <v>414</v>
      </c>
      <c r="Q28" s="7">
        <v>21</v>
      </c>
      <c r="R28" s="7">
        <v>21</v>
      </c>
      <c r="S28" s="7">
        <v>21</v>
      </c>
      <c r="T28" s="7">
        <v>21</v>
      </c>
      <c r="U28" s="7">
        <v>21</v>
      </c>
      <c r="V28" s="7">
        <v>21</v>
      </c>
      <c r="W28" s="7">
        <v>21</v>
      </c>
      <c r="X28" s="7">
        <v>21</v>
      </c>
      <c r="Y28" s="7">
        <v>21</v>
      </c>
      <c r="Z28" s="7">
        <v>21</v>
      </c>
      <c r="AA28" s="7">
        <v>21</v>
      </c>
      <c r="AB28" s="7">
        <v>21</v>
      </c>
      <c r="AC28" s="7">
        <v>21</v>
      </c>
      <c r="AD28" s="7" t="s">
        <v>218</v>
      </c>
      <c r="AE28" s="8">
        <v>44963</v>
      </c>
      <c r="AF28" s="8">
        <v>44963</v>
      </c>
      <c r="AG28" s="4" t="s">
        <v>485</v>
      </c>
    </row>
    <row r="29" spans="1:33" x14ac:dyDescent="0.25">
      <c r="A29" s="7">
        <v>2022</v>
      </c>
      <c r="B29" s="8">
        <v>44927</v>
      </c>
      <c r="C29" s="8">
        <v>44957</v>
      </c>
      <c r="D29" s="7" t="s">
        <v>87</v>
      </c>
      <c r="E29" s="7">
        <v>2</v>
      </c>
      <c r="F29" s="7" t="s">
        <v>439</v>
      </c>
      <c r="G29" s="7" t="s">
        <v>387</v>
      </c>
      <c r="H29" s="7" t="s">
        <v>220</v>
      </c>
      <c r="I29" s="7" t="s">
        <v>272</v>
      </c>
      <c r="J29" s="7" t="s">
        <v>273</v>
      </c>
      <c r="K29" s="7" t="s">
        <v>274</v>
      </c>
      <c r="L29" s="7" t="s">
        <v>94</v>
      </c>
      <c r="M29" s="9">
        <v>15250</v>
      </c>
      <c r="N29" s="7" t="s">
        <v>217</v>
      </c>
      <c r="O29" s="9">
        <f>6705.8*2</f>
        <v>13411.6</v>
      </c>
      <c r="P29" s="7" t="s">
        <v>414</v>
      </c>
      <c r="Q29" s="7">
        <v>22</v>
      </c>
      <c r="R29" s="7">
        <v>22</v>
      </c>
      <c r="S29" s="7">
        <v>22</v>
      </c>
      <c r="T29" s="7">
        <v>22</v>
      </c>
      <c r="U29" s="7">
        <v>22</v>
      </c>
      <c r="V29" s="7">
        <v>22</v>
      </c>
      <c r="W29" s="7">
        <v>22</v>
      </c>
      <c r="X29" s="7">
        <v>22</v>
      </c>
      <c r="Y29" s="7">
        <v>22</v>
      </c>
      <c r="Z29" s="7">
        <v>22</v>
      </c>
      <c r="AA29" s="7">
        <v>22</v>
      </c>
      <c r="AB29" s="7">
        <v>22</v>
      </c>
      <c r="AC29" s="7">
        <v>22</v>
      </c>
      <c r="AD29" s="7" t="s">
        <v>218</v>
      </c>
      <c r="AE29" s="8">
        <v>44963</v>
      </c>
      <c r="AF29" s="8">
        <v>44963</v>
      </c>
      <c r="AG29" s="4" t="s">
        <v>485</v>
      </c>
    </row>
    <row r="30" spans="1:33" x14ac:dyDescent="0.25">
      <c r="A30" s="7">
        <v>2022</v>
      </c>
      <c r="B30" s="8">
        <v>44927</v>
      </c>
      <c r="C30" s="8">
        <v>44957</v>
      </c>
      <c r="D30" s="7" t="s">
        <v>90</v>
      </c>
      <c r="E30" s="7">
        <v>5</v>
      </c>
      <c r="F30" s="7" t="s">
        <v>436</v>
      </c>
      <c r="G30" s="7" t="s">
        <v>448</v>
      </c>
      <c r="H30" s="7" t="s">
        <v>220</v>
      </c>
      <c r="I30" s="7" t="s">
        <v>297</v>
      </c>
      <c r="J30" s="7" t="s">
        <v>314</v>
      </c>
      <c r="K30" s="7" t="s">
        <v>283</v>
      </c>
      <c r="L30" s="7" t="s">
        <v>94</v>
      </c>
      <c r="M30" s="9">
        <f>4111.05*2</f>
        <v>8222.1</v>
      </c>
      <c r="N30" s="7" t="s">
        <v>217</v>
      </c>
      <c r="O30" s="9">
        <f>3798.8+3799</f>
        <v>7597.8</v>
      </c>
      <c r="P30" s="7" t="s">
        <v>414</v>
      </c>
      <c r="Q30" s="7">
        <v>23</v>
      </c>
      <c r="R30" s="7">
        <v>23</v>
      </c>
      <c r="S30" s="7">
        <v>23</v>
      </c>
      <c r="T30" s="7">
        <v>23</v>
      </c>
      <c r="U30" s="7">
        <v>23</v>
      </c>
      <c r="V30" s="7">
        <v>23</v>
      </c>
      <c r="W30" s="7">
        <v>23</v>
      </c>
      <c r="X30" s="7">
        <v>23</v>
      </c>
      <c r="Y30" s="7">
        <v>23</v>
      </c>
      <c r="Z30" s="7">
        <v>23</v>
      </c>
      <c r="AA30" s="7">
        <v>23</v>
      </c>
      <c r="AB30" s="7">
        <v>23</v>
      </c>
      <c r="AC30" s="7">
        <v>23</v>
      </c>
      <c r="AD30" s="7" t="s">
        <v>218</v>
      </c>
      <c r="AE30" s="8">
        <v>44963</v>
      </c>
      <c r="AF30" s="8">
        <v>44963</v>
      </c>
      <c r="AG30" s="4" t="s">
        <v>485</v>
      </c>
    </row>
    <row r="31" spans="1:33" x14ac:dyDescent="0.25">
      <c r="A31" s="7">
        <v>2022</v>
      </c>
      <c r="B31" s="8">
        <v>44927</v>
      </c>
      <c r="C31" s="8">
        <v>44957</v>
      </c>
      <c r="D31" s="7" t="s">
        <v>90</v>
      </c>
      <c r="E31" s="7">
        <v>5</v>
      </c>
      <c r="F31" s="7" t="s">
        <v>438</v>
      </c>
      <c r="G31" s="7" t="s">
        <v>449</v>
      </c>
      <c r="H31" s="7" t="s">
        <v>220</v>
      </c>
      <c r="I31" s="7" t="s">
        <v>256</v>
      </c>
      <c r="J31" s="7" t="s">
        <v>333</v>
      </c>
      <c r="K31" s="7" t="s">
        <v>299</v>
      </c>
      <c r="L31" s="7" t="s">
        <v>93</v>
      </c>
      <c r="M31" s="9">
        <f>1920*2</f>
        <v>3840</v>
      </c>
      <c r="N31" s="7" t="s">
        <v>217</v>
      </c>
      <c r="O31" s="9">
        <f>2000+2000</f>
        <v>4000</v>
      </c>
      <c r="P31" s="7" t="s">
        <v>414</v>
      </c>
      <c r="Q31" s="7">
        <v>24</v>
      </c>
      <c r="R31" s="7">
        <v>24</v>
      </c>
      <c r="S31" s="7">
        <v>24</v>
      </c>
      <c r="T31" s="7">
        <v>24</v>
      </c>
      <c r="U31" s="7">
        <v>24</v>
      </c>
      <c r="V31" s="7">
        <v>24</v>
      </c>
      <c r="W31" s="7">
        <v>24</v>
      </c>
      <c r="X31" s="7">
        <v>24</v>
      </c>
      <c r="Y31" s="7">
        <v>24</v>
      </c>
      <c r="Z31" s="7">
        <v>24</v>
      </c>
      <c r="AA31" s="7">
        <v>24</v>
      </c>
      <c r="AB31" s="7">
        <v>24</v>
      </c>
      <c r="AC31" s="7">
        <v>24</v>
      </c>
      <c r="AD31" s="7" t="s">
        <v>218</v>
      </c>
      <c r="AE31" s="8">
        <v>44963</v>
      </c>
      <c r="AF31" s="8">
        <v>44963</v>
      </c>
      <c r="AG31" s="4" t="s">
        <v>485</v>
      </c>
    </row>
    <row r="32" spans="1:33" x14ac:dyDescent="0.25">
      <c r="A32" s="7">
        <v>2022</v>
      </c>
      <c r="B32" s="8">
        <v>44927</v>
      </c>
      <c r="C32" s="8">
        <v>44957</v>
      </c>
      <c r="D32" s="7" t="s">
        <v>90</v>
      </c>
      <c r="E32" s="7">
        <v>5</v>
      </c>
      <c r="F32" s="7" t="s">
        <v>224</v>
      </c>
      <c r="G32" s="7" t="s">
        <v>450</v>
      </c>
      <c r="H32" s="7" t="s">
        <v>220</v>
      </c>
      <c r="I32" s="7" t="s">
        <v>315</v>
      </c>
      <c r="J32" s="7" t="s">
        <v>300</v>
      </c>
      <c r="K32" s="7" t="s">
        <v>301</v>
      </c>
      <c r="L32" s="7" t="s">
        <v>94</v>
      </c>
      <c r="M32" s="9">
        <f>2050.05*2</f>
        <v>4100.1000000000004</v>
      </c>
      <c r="N32" s="7" t="s">
        <v>217</v>
      </c>
      <c r="O32" s="9">
        <f>2121.8*2</f>
        <v>4243.6000000000004</v>
      </c>
      <c r="P32" s="7" t="s">
        <v>414</v>
      </c>
      <c r="Q32" s="7">
        <v>25</v>
      </c>
      <c r="R32" s="7">
        <v>25</v>
      </c>
      <c r="S32" s="7">
        <v>25</v>
      </c>
      <c r="T32" s="7">
        <v>25</v>
      </c>
      <c r="U32" s="7">
        <v>25</v>
      </c>
      <c r="V32" s="7">
        <v>25</v>
      </c>
      <c r="W32" s="7">
        <v>25</v>
      </c>
      <c r="X32" s="7">
        <v>25</v>
      </c>
      <c r="Y32" s="7">
        <v>25</v>
      </c>
      <c r="Z32" s="7">
        <v>25</v>
      </c>
      <c r="AA32" s="7">
        <v>25</v>
      </c>
      <c r="AB32" s="7">
        <v>25</v>
      </c>
      <c r="AC32" s="7">
        <v>25</v>
      </c>
      <c r="AD32" s="7" t="s">
        <v>218</v>
      </c>
      <c r="AE32" s="8">
        <v>44963</v>
      </c>
      <c r="AF32" s="8">
        <v>44963</v>
      </c>
      <c r="AG32" s="4" t="s">
        <v>485</v>
      </c>
    </row>
    <row r="33" spans="1:33" x14ac:dyDescent="0.25">
      <c r="A33" s="7">
        <v>2022</v>
      </c>
      <c r="B33" s="8">
        <v>44927</v>
      </c>
      <c r="C33" s="8">
        <v>44957</v>
      </c>
      <c r="D33" s="7" t="s">
        <v>83</v>
      </c>
      <c r="E33" s="7">
        <v>6</v>
      </c>
      <c r="F33" s="7" t="s">
        <v>298</v>
      </c>
      <c r="G33" s="7" t="s">
        <v>298</v>
      </c>
      <c r="H33" s="7" t="s">
        <v>220</v>
      </c>
      <c r="I33" s="7" t="s">
        <v>316</v>
      </c>
      <c r="J33" s="7" t="s">
        <v>264</v>
      </c>
      <c r="K33" s="7" t="s">
        <v>299</v>
      </c>
      <c r="L33" s="7" t="s">
        <v>94</v>
      </c>
      <c r="M33" s="9">
        <f>3606.45*2</f>
        <v>7212.9</v>
      </c>
      <c r="N33" s="7" t="s">
        <v>217</v>
      </c>
      <c r="O33" s="9">
        <f>3456.6*2</f>
        <v>6913.2</v>
      </c>
      <c r="P33" s="7" t="s">
        <v>414</v>
      </c>
      <c r="Q33" s="7">
        <v>26</v>
      </c>
      <c r="R33" s="7">
        <v>26</v>
      </c>
      <c r="S33" s="7">
        <v>26</v>
      </c>
      <c r="T33" s="7">
        <v>26</v>
      </c>
      <c r="U33" s="7">
        <v>26</v>
      </c>
      <c r="V33" s="7">
        <v>26</v>
      </c>
      <c r="W33" s="7">
        <v>26</v>
      </c>
      <c r="X33" s="7">
        <v>26</v>
      </c>
      <c r="Y33" s="7">
        <v>26</v>
      </c>
      <c r="Z33" s="7">
        <v>26</v>
      </c>
      <c r="AA33" s="7">
        <v>26</v>
      </c>
      <c r="AB33" s="7">
        <v>26</v>
      </c>
      <c r="AC33" s="7">
        <v>26</v>
      </c>
      <c r="AD33" s="7" t="s">
        <v>218</v>
      </c>
      <c r="AE33" s="8">
        <v>44963</v>
      </c>
      <c r="AF33" s="8">
        <v>44963</v>
      </c>
      <c r="AG33" s="4" t="s">
        <v>485</v>
      </c>
    </row>
    <row r="34" spans="1:33" x14ac:dyDescent="0.25">
      <c r="A34" s="7">
        <v>2022</v>
      </c>
      <c r="B34" s="8">
        <v>44927</v>
      </c>
      <c r="C34" s="8">
        <v>44957</v>
      </c>
      <c r="D34" s="7" t="s">
        <v>83</v>
      </c>
      <c r="E34" s="7">
        <v>6</v>
      </c>
      <c r="F34" s="7" t="s">
        <v>388</v>
      </c>
      <c r="G34" s="7" t="s">
        <v>388</v>
      </c>
      <c r="H34" s="7" t="s">
        <v>220</v>
      </c>
      <c r="I34" s="7" t="s">
        <v>317</v>
      </c>
      <c r="J34" s="7" t="s">
        <v>304</v>
      </c>
      <c r="K34" s="7" t="s">
        <v>266</v>
      </c>
      <c r="L34" s="7" t="s">
        <v>94</v>
      </c>
      <c r="M34" s="9">
        <f>3885*2</f>
        <v>7770</v>
      </c>
      <c r="N34" s="7" t="s">
        <v>217</v>
      </c>
      <c r="O34" s="9">
        <f>3597.4*2</f>
        <v>7194.8</v>
      </c>
      <c r="P34" s="7" t="s">
        <v>414</v>
      </c>
      <c r="Q34" s="7">
        <v>27</v>
      </c>
      <c r="R34" s="7">
        <v>27</v>
      </c>
      <c r="S34" s="7">
        <v>27</v>
      </c>
      <c r="T34" s="7">
        <v>27</v>
      </c>
      <c r="U34" s="7">
        <v>27</v>
      </c>
      <c r="V34" s="7">
        <v>27</v>
      </c>
      <c r="W34" s="7">
        <v>27</v>
      </c>
      <c r="X34" s="7">
        <v>27</v>
      </c>
      <c r="Y34" s="7">
        <v>27</v>
      </c>
      <c r="Z34" s="7">
        <v>27</v>
      </c>
      <c r="AA34" s="7">
        <v>27</v>
      </c>
      <c r="AB34" s="7">
        <v>27</v>
      </c>
      <c r="AC34" s="7">
        <v>27</v>
      </c>
      <c r="AD34" s="7" t="s">
        <v>218</v>
      </c>
      <c r="AE34" s="8">
        <v>44963</v>
      </c>
      <c r="AF34" s="8">
        <v>44963</v>
      </c>
      <c r="AG34" s="4" t="s">
        <v>485</v>
      </c>
    </row>
    <row r="35" spans="1:33" x14ac:dyDescent="0.25">
      <c r="A35" s="7">
        <v>2022</v>
      </c>
      <c r="B35" s="8">
        <v>44927</v>
      </c>
      <c r="C35" s="8">
        <v>44957</v>
      </c>
      <c r="D35" s="7" t="s">
        <v>83</v>
      </c>
      <c r="E35" s="7">
        <v>6</v>
      </c>
      <c r="F35" s="7" t="s">
        <v>221</v>
      </c>
      <c r="G35" s="7" t="s">
        <v>451</v>
      </c>
      <c r="H35" s="7" t="s">
        <v>220</v>
      </c>
      <c r="I35" s="7" t="s">
        <v>318</v>
      </c>
      <c r="J35" s="7" t="s">
        <v>319</v>
      </c>
      <c r="K35" s="7" t="s">
        <v>314</v>
      </c>
      <c r="L35" s="7" t="s">
        <v>94</v>
      </c>
      <c r="M35" s="9">
        <f>2050.05*2</f>
        <v>4100.1000000000004</v>
      </c>
      <c r="N35" s="7" t="s">
        <v>217</v>
      </c>
      <c r="O35" s="9">
        <f>2121.8*2</f>
        <v>4243.6000000000004</v>
      </c>
      <c r="P35" s="7" t="s">
        <v>414</v>
      </c>
      <c r="Q35" s="7">
        <v>28</v>
      </c>
      <c r="R35" s="7">
        <v>28</v>
      </c>
      <c r="S35" s="7">
        <v>28</v>
      </c>
      <c r="T35" s="7">
        <v>28</v>
      </c>
      <c r="U35" s="7">
        <v>28</v>
      </c>
      <c r="V35" s="7">
        <v>28</v>
      </c>
      <c r="W35" s="7">
        <v>28</v>
      </c>
      <c r="X35" s="7">
        <v>28</v>
      </c>
      <c r="Y35" s="7">
        <v>28</v>
      </c>
      <c r="Z35" s="7">
        <v>28</v>
      </c>
      <c r="AA35" s="7">
        <v>28</v>
      </c>
      <c r="AB35" s="7">
        <v>28</v>
      </c>
      <c r="AC35" s="7">
        <v>28</v>
      </c>
      <c r="AD35" s="7" t="s">
        <v>218</v>
      </c>
      <c r="AE35" s="8">
        <v>44963</v>
      </c>
      <c r="AF35" s="8">
        <v>44963</v>
      </c>
      <c r="AG35" s="4" t="s">
        <v>485</v>
      </c>
    </row>
    <row r="36" spans="1:33" ht="15" customHeight="1" x14ac:dyDescent="0.25">
      <c r="A36" s="7">
        <v>2022</v>
      </c>
      <c r="B36" s="8">
        <v>44927</v>
      </c>
      <c r="C36" s="8">
        <v>44957</v>
      </c>
      <c r="D36" s="7" t="s">
        <v>83</v>
      </c>
      <c r="E36" s="7">
        <v>6</v>
      </c>
      <c r="F36" s="7" t="s">
        <v>444</v>
      </c>
      <c r="G36" s="7" t="s">
        <v>389</v>
      </c>
      <c r="H36" s="7" t="s">
        <v>220</v>
      </c>
      <c r="I36" s="7" t="s">
        <v>320</v>
      </c>
      <c r="J36" s="7" t="s">
        <v>281</v>
      </c>
      <c r="K36" s="7" t="s">
        <v>321</v>
      </c>
      <c r="L36" s="7" t="s">
        <v>93</v>
      </c>
      <c r="M36" s="9">
        <f t="shared" ref="M36" si="3">1920*2</f>
        <v>3840</v>
      </c>
      <c r="N36" s="7" t="s">
        <v>217</v>
      </c>
      <c r="O36" s="9">
        <f>2000*2</f>
        <v>4000</v>
      </c>
      <c r="P36" s="7" t="s">
        <v>414</v>
      </c>
      <c r="Q36" s="7">
        <v>29</v>
      </c>
      <c r="R36" s="7">
        <v>29</v>
      </c>
      <c r="S36" s="7">
        <v>29</v>
      </c>
      <c r="T36" s="7">
        <v>29</v>
      </c>
      <c r="U36" s="7">
        <v>29</v>
      </c>
      <c r="V36" s="7">
        <v>29</v>
      </c>
      <c r="W36" s="7">
        <v>29</v>
      </c>
      <c r="X36" s="7">
        <v>29</v>
      </c>
      <c r="Y36" s="7">
        <v>29</v>
      </c>
      <c r="Z36" s="7">
        <v>29</v>
      </c>
      <c r="AA36" s="7">
        <v>29</v>
      </c>
      <c r="AB36" s="7">
        <v>29</v>
      </c>
      <c r="AC36" s="7">
        <v>29</v>
      </c>
      <c r="AD36" s="7" t="s">
        <v>218</v>
      </c>
      <c r="AE36" s="8">
        <v>44963</v>
      </c>
      <c r="AF36" s="8">
        <v>44963</v>
      </c>
      <c r="AG36" s="4" t="s">
        <v>485</v>
      </c>
    </row>
    <row r="37" spans="1:33" x14ac:dyDescent="0.25">
      <c r="A37" s="7">
        <v>2022</v>
      </c>
      <c r="B37" s="8">
        <v>44927</v>
      </c>
      <c r="C37" s="8">
        <v>44957</v>
      </c>
      <c r="D37" s="7" t="s">
        <v>83</v>
      </c>
      <c r="E37" s="7">
        <v>6</v>
      </c>
      <c r="F37" s="7" t="s">
        <v>227</v>
      </c>
      <c r="G37" s="7" t="s">
        <v>227</v>
      </c>
      <c r="H37" s="7" t="s">
        <v>226</v>
      </c>
      <c r="I37" s="7" t="s">
        <v>322</v>
      </c>
      <c r="J37" s="7" t="s">
        <v>418</v>
      </c>
      <c r="K37" s="7" t="s">
        <v>323</v>
      </c>
      <c r="L37" s="7" t="s">
        <v>93</v>
      </c>
      <c r="M37" s="9">
        <f>3499.95*2</f>
        <v>6999.9</v>
      </c>
      <c r="N37" s="7" t="s">
        <v>217</v>
      </c>
      <c r="O37" s="9">
        <f>3254.4*2</f>
        <v>6508.8</v>
      </c>
      <c r="P37" s="7" t="s">
        <v>414</v>
      </c>
      <c r="Q37" s="7">
        <v>30</v>
      </c>
      <c r="R37" s="7">
        <v>30</v>
      </c>
      <c r="S37" s="7">
        <v>30</v>
      </c>
      <c r="T37" s="7">
        <v>30</v>
      </c>
      <c r="U37" s="7">
        <v>30</v>
      </c>
      <c r="V37" s="7">
        <v>30</v>
      </c>
      <c r="W37" s="7">
        <v>30</v>
      </c>
      <c r="X37" s="7">
        <v>30</v>
      </c>
      <c r="Y37" s="7">
        <v>30</v>
      </c>
      <c r="Z37" s="7">
        <v>30</v>
      </c>
      <c r="AA37" s="7">
        <v>30</v>
      </c>
      <c r="AB37" s="7">
        <v>30</v>
      </c>
      <c r="AC37" s="7">
        <v>30</v>
      </c>
      <c r="AD37" s="7" t="s">
        <v>218</v>
      </c>
      <c r="AE37" s="8">
        <v>44963</v>
      </c>
      <c r="AF37" s="8">
        <v>44963</v>
      </c>
      <c r="AG37" s="4" t="s">
        <v>485</v>
      </c>
    </row>
    <row r="38" spans="1:33" x14ac:dyDescent="0.25">
      <c r="A38" s="7">
        <v>2022</v>
      </c>
      <c r="B38" s="8">
        <v>44927</v>
      </c>
      <c r="C38" s="8">
        <v>44957</v>
      </c>
      <c r="D38" s="7" t="s">
        <v>83</v>
      </c>
      <c r="E38" s="7">
        <v>3</v>
      </c>
      <c r="F38" s="7" t="s">
        <v>390</v>
      </c>
      <c r="G38" s="7" t="s">
        <v>390</v>
      </c>
      <c r="H38" s="7" t="s">
        <v>226</v>
      </c>
      <c r="I38" s="7" t="s">
        <v>324</v>
      </c>
      <c r="J38" s="7" t="s">
        <v>325</v>
      </c>
      <c r="K38" s="7" t="s">
        <v>304</v>
      </c>
      <c r="L38" s="7" t="s">
        <v>93</v>
      </c>
      <c r="M38" s="9">
        <f>4110.45*2</f>
        <v>8220.9</v>
      </c>
      <c r="N38" s="7" t="s">
        <v>217</v>
      </c>
      <c r="O38" s="9">
        <f>3798.4*2</f>
        <v>7596.8</v>
      </c>
      <c r="P38" s="7" t="s">
        <v>414</v>
      </c>
      <c r="Q38" s="7">
        <v>32</v>
      </c>
      <c r="R38" s="7">
        <v>32</v>
      </c>
      <c r="S38" s="7">
        <v>32</v>
      </c>
      <c r="T38" s="7">
        <v>32</v>
      </c>
      <c r="U38" s="7">
        <v>32</v>
      </c>
      <c r="V38" s="7">
        <v>32</v>
      </c>
      <c r="W38" s="7">
        <v>32</v>
      </c>
      <c r="X38" s="7">
        <v>32</v>
      </c>
      <c r="Y38" s="7">
        <v>32</v>
      </c>
      <c r="Z38" s="7">
        <v>32</v>
      </c>
      <c r="AA38" s="7">
        <v>32</v>
      </c>
      <c r="AB38" s="7">
        <v>32</v>
      </c>
      <c r="AC38" s="7">
        <v>32</v>
      </c>
      <c r="AD38" s="7" t="s">
        <v>218</v>
      </c>
      <c r="AE38" s="8">
        <v>44963</v>
      </c>
      <c r="AF38" s="8">
        <v>44963</v>
      </c>
      <c r="AG38" s="4" t="s">
        <v>485</v>
      </c>
    </row>
    <row r="39" spans="1:33" x14ac:dyDescent="0.25">
      <c r="A39" s="7">
        <v>2022</v>
      </c>
      <c r="B39" s="8">
        <v>44927</v>
      </c>
      <c r="C39" s="8">
        <v>44957</v>
      </c>
      <c r="D39" s="7" t="s">
        <v>90</v>
      </c>
      <c r="E39" s="7">
        <v>2</v>
      </c>
      <c r="F39" s="7" t="s">
        <v>453</v>
      </c>
      <c r="G39" s="7" t="s">
        <v>454</v>
      </c>
      <c r="H39" s="7" t="s">
        <v>218</v>
      </c>
      <c r="I39" s="7" t="s">
        <v>286</v>
      </c>
      <c r="J39" s="7" t="s">
        <v>287</v>
      </c>
      <c r="K39" s="7" t="s">
        <v>288</v>
      </c>
      <c r="L39" s="7" t="s">
        <v>93</v>
      </c>
      <c r="M39" s="9">
        <f>7623*2</f>
        <v>15246</v>
      </c>
      <c r="N39" s="7" t="s">
        <v>217</v>
      </c>
      <c r="O39" s="9">
        <f>6705.8*2</f>
        <v>13411.6</v>
      </c>
      <c r="P39" s="7" t="s">
        <v>414</v>
      </c>
      <c r="Q39" s="7">
        <v>34</v>
      </c>
      <c r="R39" s="7">
        <v>34</v>
      </c>
      <c r="S39" s="7">
        <v>34</v>
      </c>
      <c r="T39" s="7">
        <v>34</v>
      </c>
      <c r="U39" s="7">
        <v>34</v>
      </c>
      <c r="V39" s="7">
        <v>34</v>
      </c>
      <c r="W39" s="7">
        <v>34</v>
      </c>
      <c r="X39" s="7">
        <v>34</v>
      </c>
      <c r="Y39" s="7">
        <v>34</v>
      </c>
      <c r="Z39" s="7">
        <v>34</v>
      </c>
      <c r="AA39" s="7">
        <v>34</v>
      </c>
      <c r="AB39" s="7">
        <v>34</v>
      </c>
      <c r="AC39" s="7">
        <v>34</v>
      </c>
      <c r="AD39" s="7" t="s">
        <v>218</v>
      </c>
      <c r="AE39" s="8">
        <v>44963</v>
      </c>
      <c r="AF39" s="8">
        <v>44963</v>
      </c>
      <c r="AG39" s="4" t="s">
        <v>485</v>
      </c>
    </row>
    <row r="40" spans="1:33" x14ac:dyDescent="0.25">
      <c r="A40" s="7">
        <v>2022</v>
      </c>
      <c r="B40" s="8">
        <v>44927</v>
      </c>
      <c r="C40" s="8">
        <v>44957</v>
      </c>
      <c r="D40" s="7" t="s">
        <v>90</v>
      </c>
      <c r="E40" s="7">
        <v>4</v>
      </c>
      <c r="F40" s="7" t="s">
        <v>455</v>
      </c>
      <c r="G40" s="7" t="s">
        <v>240</v>
      </c>
      <c r="H40" s="7" t="s">
        <v>218</v>
      </c>
      <c r="I40" s="7" t="s">
        <v>289</v>
      </c>
      <c r="J40" s="7" t="s">
        <v>281</v>
      </c>
      <c r="K40" s="7" t="s">
        <v>290</v>
      </c>
      <c r="L40" s="7" t="s">
        <v>93</v>
      </c>
      <c r="M40" s="9">
        <f>7248*2</f>
        <v>14496</v>
      </c>
      <c r="N40" s="7" t="s">
        <v>217</v>
      </c>
      <c r="O40" s="9">
        <f>6411*2</f>
        <v>12822</v>
      </c>
      <c r="P40" s="7" t="s">
        <v>414</v>
      </c>
      <c r="Q40" s="7">
        <v>35</v>
      </c>
      <c r="R40" s="7">
        <v>35</v>
      </c>
      <c r="S40" s="7">
        <v>35</v>
      </c>
      <c r="T40" s="7">
        <v>35</v>
      </c>
      <c r="U40" s="7">
        <v>35</v>
      </c>
      <c r="V40" s="7">
        <v>35</v>
      </c>
      <c r="W40" s="7">
        <v>35</v>
      </c>
      <c r="X40" s="7">
        <v>35</v>
      </c>
      <c r="Y40" s="7">
        <v>35</v>
      </c>
      <c r="Z40" s="7">
        <v>35</v>
      </c>
      <c r="AA40" s="7">
        <v>35</v>
      </c>
      <c r="AB40" s="7">
        <v>35</v>
      </c>
      <c r="AC40" s="7">
        <v>35</v>
      </c>
      <c r="AD40" s="7" t="s">
        <v>218</v>
      </c>
      <c r="AE40" s="8">
        <v>44963</v>
      </c>
      <c r="AF40" s="8">
        <v>44963</v>
      </c>
      <c r="AG40" s="4" t="s">
        <v>485</v>
      </c>
    </row>
    <row r="41" spans="1:33" x14ac:dyDescent="0.25">
      <c r="A41" s="7">
        <v>2022</v>
      </c>
      <c r="B41" s="8">
        <v>44927</v>
      </c>
      <c r="C41" s="8">
        <v>44957</v>
      </c>
      <c r="D41" s="7" t="s">
        <v>83</v>
      </c>
      <c r="E41" s="7">
        <v>6</v>
      </c>
      <c r="F41" s="7" t="s">
        <v>239</v>
      </c>
      <c r="G41" s="7" t="s">
        <v>239</v>
      </c>
      <c r="H41" s="7" t="s">
        <v>218</v>
      </c>
      <c r="I41" s="7" t="s">
        <v>327</v>
      </c>
      <c r="J41" s="7" t="s">
        <v>328</v>
      </c>
      <c r="K41" s="7" t="s">
        <v>252</v>
      </c>
      <c r="L41" s="7" t="s">
        <v>94</v>
      </c>
      <c r="M41" s="9">
        <f>4999.95*2</f>
        <v>9999.9</v>
      </c>
      <c r="N41" s="7" t="s">
        <v>217</v>
      </c>
      <c r="O41" s="9">
        <f>4578*2</f>
        <v>9156</v>
      </c>
      <c r="P41" s="7" t="s">
        <v>414</v>
      </c>
      <c r="Q41" s="7">
        <v>36</v>
      </c>
      <c r="R41" s="7">
        <v>36</v>
      </c>
      <c r="S41" s="7">
        <v>36</v>
      </c>
      <c r="T41" s="7">
        <v>36</v>
      </c>
      <c r="U41" s="7">
        <v>36</v>
      </c>
      <c r="V41" s="7">
        <v>36</v>
      </c>
      <c r="W41" s="7">
        <v>36</v>
      </c>
      <c r="X41" s="7">
        <v>36</v>
      </c>
      <c r="Y41" s="7">
        <v>36</v>
      </c>
      <c r="Z41" s="7">
        <v>36</v>
      </c>
      <c r="AA41" s="7">
        <v>36</v>
      </c>
      <c r="AB41" s="7">
        <v>36</v>
      </c>
      <c r="AC41" s="7">
        <v>36</v>
      </c>
      <c r="AD41" s="7" t="s">
        <v>218</v>
      </c>
      <c r="AE41" s="8">
        <v>44963</v>
      </c>
      <c r="AF41" s="8">
        <v>44963</v>
      </c>
      <c r="AG41" s="4" t="s">
        <v>485</v>
      </c>
    </row>
    <row r="42" spans="1:33" x14ac:dyDescent="0.25">
      <c r="A42" s="7">
        <v>2022</v>
      </c>
      <c r="B42" s="8">
        <v>44927</v>
      </c>
      <c r="C42" s="8">
        <v>44957</v>
      </c>
      <c r="D42" s="7" t="s">
        <v>83</v>
      </c>
      <c r="E42" s="7">
        <v>6</v>
      </c>
      <c r="F42" s="7" t="s">
        <v>223</v>
      </c>
      <c r="G42" s="7" t="s">
        <v>223</v>
      </c>
      <c r="H42" s="7" t="s">
        <v>218</v>
      </c>
      <c r="I42" s="7" t="s">
        <v>291</v>
      </c>
      <c r="J42" s="7" t="s">
        <v>292</v>
      </c>
      <c r="K42" s="7" t="s">
        <v>293</v>
      </c>
      <c r="L42" s="7" t="s">
        <v>93</v>
      </c>
      <c r="M42" s="9">
        <f>2574.9*2</f>
        <v>5149.8</v>
      </c>
      <c r="N42" s="7" t="s">
        <v>217</v>
      </c>
      <c r="O42" s="9">
        <f>2584.6*2</f>
        <v>5169.2</v>
      </c>
      <c r="P42" s="7" t="s">
        <v>414</v>
      </c>
      <c r="Q42" s="7">
        <v>37</v>
      </c>
      <c r="R42" s="7">
        <v>37</v>
      </c>
      <c r="S42" s="7">
        <v>37</v>
      </c>
      <c r="T42" s="7">
        <v>37</v>
      </c>
      <c r="U42" s="7">
        <v>37</v>
      </c>
      <c r="V42" s="7">
        <v>37</v>
      </c>
      <c r="W42" s="7">
        <v>37</v>
      </c>
      <c r="X42" s="7">
        <v>37</v>
      </c>
      <c r="Y42" s="7">
        <v>37</v>
      </c>
      <c r="Z42" s="7">
        <v>37</v>
      </c>
      <c r="AA42" s="7">
        <v>37</v>
      </c>
      <c r="AB42" s="7">
        <v>37</v>
      </c>
      <c r="AC42" s="7">
        <v>37</v>
      </c>
      <c r="AD42" s="7" t="s">
        <v>218</v>
      </c>
      <c r="AE42" s="8">
        <v>44963</v>
      </c>
      <c r="AF42" s="8">
        <v>44963</v>
      </c>
      <c r="AG42" s="4" t="s">
        <v>485</v>
      </c>
    </row>
    <row r="43" spans="1:33" x14ac:dyDescent="0.25">
      <c r="A43" s="7">
        <v>2022</v>
      </c>
      <c r="B43" s="8">
        <v>44927</v>
      </c>
      <c r="C43" s="8">
        <v>44957</v>
      </c>
      <c r="D43" s="7" t="s">
        <v>83</v>
      </c>
      <c r="E43" s="7">
        <v>6</v>
      </c>
      <c r="F43" s="7" t="s">
        <v>223</v>
      </c>
      <c r="G43" s="7" t="s">
        <v>223</v>
      </c>
      <c r="H43" s="7" t="s">
        <v>218</v>
      </c>
      <c r="I43" s="7" t="s">
        <v>329</v>
      </c>
      <c r="J43" s="7" t="s">
        <v>330</v>
      </c>
      <c r="K43" s="7" t="s">
        <v>331</v>
      </c>
      <c r="L43" s="7" t="s">
        <v>93</v>
      </c>
      <c r="M43" s="9">
        <f>2499.9*2</f>
        <v>4999.8</v>
      </c>
      <c r="N43" s="7" t="s">
        <v>217</v>
      </c>
      <c r="O43" s="9">
        <f>2514.4*2</f>
        <v>5028.8</v>
      </c>
      <c r="P43" s="7" t="s">
        <v>414</v>
      </c>
      <c r="Q43" s="7">
        <v>38</v>
      </c>
      <c r="R43" s="7">
        <v>38</v>
      </c>
      <c r="S43" s="7">
        <v>38</v>
      </c>
      <c r="T43" s="7">
        <v>38</v>
      </c>
      <c r="U43" s="7">
        <v>38</v>
      </c>
      <c r="V43" s="7">
        <v>38</v>
      </c>
      <c r="W43" s="7">
        <v>38</v>
      </c>
      <c r="X43" s="7">
        <v>38</v>
      </c>
      <c r="Y43" s="7">
        <v>38</v>
      </c>
      <c r="Z43" s="7">
        <v>38</v>
      </c>
      <c r="AA43" s="7">
        <v>38</v>
      </c>
      <c r="AB43" s="7">
        <v>38</v>
      </c>
      <c r="AC43" s="7">
        <v>38</v>
      </c>
      <c r="AD43" s="7" t="s">
        <v>218</v>
      </c>
      <c r="AE43" s="8">
        <v>44963</v>
      </c>
      <c r="AF43" s="8">
        <v>44963</v>
      </c>
      <c r="AG43" s="4" t="s">
        <v>485</v>
      </c>
    </row>
    <row r="44" spans="1:33" x14ac:dyDescent="0.25">
      <c r="A44" s="7">
        <v>2022</v>
      </c>
      <c r="B44" s="8">
        <v>44927</v>
      </c>
      <c r="C44" s="8">
        <v>44957</v>
      </c>
      <c r="D44" s="7" t="s">
        <v>83</v>
      </c>
      <c r="E44" s="7">
        <v>6</v>
      </c>
      <c r="F44" s="7" t="s">
        <v>234</v>
      </c>
      <c r="G44" s="7" t="s">
        <v>234</v>
      </c>
      <c r="H44" s="7" t="s">
        <v>392</v>
      </c>
      <c r="I44" s="7" t="s">
        <v>332</v>
      </c>
      <c r="J44" s="7" t="s">
        <v>333</v>
      </c>
      <c r="K44" s="7" t="s">
        <v>299</v>
      </c>
      <c r="L44" s="7" t="s">
        <v>93</v>
      </c>
      <c r="M44" s="9">
        <f>2500.05*2</f>
        <v>5000.1000000000004</v>
      </c>
      <c r="N44" s="7" t="s">
        <v>217</v>
      </c>
      <c r="O44" s="9">
        <f>2514.5*2</f>
        <v>5029</v>
      </c>
      <c r="P44" s="7" t="s">
        <v>414</v>
      </c>
      <c r="Q44" s="7">
        <v>39</v>
      </c>
      <c r="R44" s="7">
        <v>39</v>
      </c>
      <c r="S44" s="7">
        <v>39</v>
      </c>
      <c r="T44" s="7">
        <v>39</v>
      </c>
      <c r="U44" s="7">
        <v>39</v>
      </c>
      <c r="V44" s="7">
        <v>39</v>
      </c>
      <c r="W44" s="7">
        <v>39</v>
      </c>
      <c r="X44" s="7">
        <v>39</v>
      </c>
      <c r="Y44" s="7">
        <v>39</v>
      </c>
      <c r="Z44" s="7">
        <v>39</v>
      </c>
      <c r="AA44" s="7">
        <v>39</v>
      </c>
      <c r="AB44" s="7">
        <v>39</v>
      </c>
      <c r="AC44" s="7">
        <v>39</v>
      </c>
      <c r="AD44" s="7" t="s">
        <v>218</v>
      </c>
      <c r="AE44" s="8">
        <v>44963</v>
      </c>
      <c r="AF44" s="8">
        <v>44963</v>
      </c>
      <c r="AG44" s="4" t="s">
        <v>485</v>
      </c>
    </row>
    <row r="45" spans="1:33" ht="15.75" customHeight="1" x14ac:dyDescent="0.25">
      <c r="A45" s="7">
        <v>2022</v>
      </c>
      <c r="B45" s="8">
        <v>44927</v>
      </c>
      <c r="C45" s="8">
        <v>44957</v>
      </c>
      <c r="D45" s="7" t="s">
        <v>83</v>
      </c>
      <c r="E45" s="7">
        <v>6</v>
      </c>
      <c r="F45" s="7" t="s">
        <v>234</v>
      </c>
      <c r="G45" s="7" t="s">
        <v>234</v>
      </c>
      <c r="H45" s="7" t="s">
        <v>228</v>
      </c>
      <c r="I45" s="7" t="s">
        <v>334</v>
      </c>
      <c r="J45" s="7" t="s">
        <v>335</v>
      </c>
      <c r="K45" s="7" t="s">
        <v>336</v>
      </c>
      <c r="L45" s="7" t="s">
        <v>93</v>
      </c>
      <c r="M45" s="9">
        <f>2500.05*2</f>
        <v>5000.1000000000004</v>
      </c>
      <c r="N45" s="7" t="s">
        <v>217</v>
      </c>
      <c r="O45" s="9">
        <f>2514.6+2514.4</f>
        <v>5029</v>
      </c>
      <c r="P45" s="7" t="s">
        <v>414</v>
      </c>
      <c r="Q45" s="7">
        <v>40</v>
      </c>
      <c r="R45" s="7">
        <v>40</v>
      </c>
      <c r="S45" s="7">
        <v>40</v>
      </c>
      <c r="T45" s="7">
        <v>40</v>
      </c>
      <c r="U45" s="7">
        <v>40</v>
      </c>
      <c r="V45" s="7">
        <v>40</v>
      </c>
      <c r="W45" s="7">
        <v>40</v>
      </c>
      <c r="X45" s="7">
        <v>40</v>
      </c>
      <c r="Y45" s="7">
        <v>40</v>
      </c>
      <c r="Z45" s="7">
        <v>40</v>
      </c>
      <c r="AA45" s="7">
        <v>40</v>
      </c>
      <c r="AB45" s="7">
        <v>40</v>
      </c>
      <c r="AC45" s="7">
        <v>40</v>
      </c>
      <c r="AD45" s="7" t="s">
        <v>218</v>
      </c>
      <c r="AE45" s="8">
        <v>44963</v>
      </c>
      <c r="AF45" s="8">
        <v>44963</v>
      </c>
      <c r="AG45" s="4" t="s">
        <v>485</v>
      </c>
    </row>
    <row r="46" spans="1:33" x14ac:dyDescent="0.25">
      <c r="A46" s="7">
        <v>2022</v>
      </c>
      <c r="B46" s="8">
        <v>44927</v>
      </c>
      <c r="C46" s="8">
        <v>44957</v>
      </c>
      <c r="D46" s="7" t="s">
        <v>83</v>
      </c>
      <c r="E46" s="7">
        <v>4</v>
      </c>
      <c r="F46" s="7" t="s">
        <v>228</v>
      </c>
      <c r="G46" s="7" t="s">
        <v>229</v>
      </c>
      <c r="H46" s="7" t="s">
        <v>228</v>
      </c>
      <c r="I46" s="7" t="s">
        <v>337</v>
      </c>
      <c r="J46" s="7" t="s">
        <v>252</v>
      </c>
      <c r="K46" s="7" t="s">
        <v>338</v>
      </c>
      <c r="L46" s="7" t="s">
        <v>94</v>
      </c>
      <c r="M46" s="9">
        <f>5053.95*2</f>
        <v>10107.9</v>
      </c>
      <c r="N46" s="7" t="s">
        <v>217</v>
      </c>
      <c r="O46" s="9">
        <f>4623.5*2</f>
        <v>9247</v>
      </c>
      <c r="P46" s="7" t="s">
        <v>414</v>
      </c>
      <c r="Q46" s="7">
        <v>41</v>
      </c>
      <c r="R46" s="7">
        <v>41</v>
      </c>
      <c r="S46" s="7">
        <v>41</v>
      </c>
      <c r="T46" s="7">
        <v>41</v>
      </c>
      <c r="U46" s="7">
        <v>41</v>
      </c>
      <c r="V46" s="7">
        <v>41</v>
      </c>
      <c r="W46" s="7">
        <v>41</v>
      </c>
      <c r="X46" s="7">
        <v>41</v>
      </c>
      <c r="Y46" s="7">
        <v>41</v>
      </c>
      <c r="Z46" s="7">
        <v>41</v>
      </c>
      <c r="AA46" s="7">
        <v>41</v>
      </c>
      <c r="AB46" s="7">
        <v>41</v>
      </c>
      <c r="AC46" s="7">
        <v>41</v>
      </c>
      <c r="AD46" s="7" t="s">
        <v>218</v>
      </c>
      <c r="AE46" s="8">
        <v>44963</v>
      </c>
      <c r="AF46" s="8">
        <v>44963</v>
      </c>
      <c r="AG46" s="4" t="s">
        <v>485</v>
      </c>
    </row>
    <row r="47" spans="1:33" x14ac:dyDescent="0.25">
      <c r="A47" s="7">
        <v>2022</v>
      </c>
      <c r="B47" s="8">
        <v>44927</v>
      </c>
      <c r="C47" s="8">
        <v>44957</v>
      </c>
      <c r="D47" s="7" t="s">
        <v>90</v>
      </c>
      <c r="E47" s="7">
        <v>2</v>
      </c>
      <c r="F47" s="7" t="s">
        <v>431</v>
      </c>
      <c r="G47" s="7" t="s">
        <v>456</v>
      </c>
      <c r="H47" s="7" t="s">
        <v>228</v>
      </c>
      <c r="I47" s="7" t="s">
        <v>339</v>
      </c>
      <c r="J47" s="7" t="s">
        <v>340</v>
      </c>
      <c r="K47" s="7" t="s">
        <v>283</v>
      </c>
      <c r="L47" s="7" t="s">
        <v>93</v>
      </c>
      <c r="M47" s="9">
        <f>7623*2</f>
        <v>15246</v>
      </c>
      <c r="N47" s="7" t="s">
        <v>217</v>
      </c>
      <c r="O47" s="9">
        <f>6705.8*2</f>
        <v>13411.6</v>
      </c>
      <c r="P47" s="7" t="s">
        <v>414</v>
      </c>
      <c r="Q47" s="7">
        <v>42</v>
      </c>
      <c r="R47" s="7">
        <v>42</v>
      </c>
      <c r="S47" s="7">
        <v>42</v>
      </c>
      <c r="T47" s="7">
        <v>42</v>
      </c>
      <c r="U47" s="7">
        <v>42</v>
      </c>
      <c r="V47" s="7">
        <v>42</v>
      </c>
      <c r="W47" s="7">
        <v>42</v>
      </c>
      <c r="X47" s="7">
        <v>42</v>
      </c>
      <c r="Y47" s="7">
        <v>42</v>
      </c>
      <c r="Z47" s="7">
        <v>42</v>
      </c>
      <c r="AA47" s="7">
        <v>42</v>
      </c>
      <c r="AB47" s="7">
        <v>42</v>
      </c>
      <c r="AC47" s="7">
        <v>42</v>
      </c>
      <c r="AD47" s="7" t="s">
        <v>218</v>
      </c>
      <c r="AE47" s="8">
        <v>44963</v>
      </c>
      <c r="AF47" s="8">
        <v>44963</v>
      </c>
      <c r="AG47" s="4" t="s">
        <v>485</v>
      </c>
    </row>
    <row r="48" spans="1:33" x14ac:dyDescent="0.25">
      <c r="A48" s="7">
        <v>2022</v>
      </c>
      <c r="B48" s="8">
        <v>44927</v>
      </c>
      <c r="C48" s="8">
        <v>44957</v>
      </c>
      <c r="D48" s="7" t="s">
        <v>83</v>
      </c>
      <c r="E48" s="7">
        <v>5</v>
      </c>
      <c r="F48" s="7" t="s">
        <v>393</v>
      </c>
      <c r="G48" s="7" t="s">
        <v>457</v>
      </c>
      <c r="H48" s="7" t="s">
        <v>228</v>
      </c>
      <c r="I48" s="7" t="s">
        <v>341</v>
      </c>
      <c r="J48" s="7" t="s">
        <v>295</v>
      </c>
      <c r="K48" s="7" t="s">
        <v>335</v>
      </c>
      <c r="L48" s="7" t="s">
        <v>93</v>
      </c>
      <c r="M48" s="9">
        <f>5053.95*2</f>
        <v>10107.9</v>
      </c>
      <c r="N48" s="7" t="s">
        <v>217</v>
      </c>
      <c r="O48" s="9">
        <f>4623.5*2</f>
        <v>9247</v>
      </c>
      <c r="P48" s="7" t="s">
        <v>414</v>
      </c>
      <c r="Q48" s="7">
        <v>43</v>
      </c>
      <c r="R48" s="7">
        <v>43</v>
      </c>
      <c r="S48" s="7">
        <v>43</v>
      </c>
      <c r="T48" s="7">
        <v>43</v>
      </c>
      <c r="U48" s="7">
        <v>43</v>
      </c>
      <c r="V48" s="7">
        <v>43</v>
      </c>
      <c r="W48" s="7">
        <v>43</v>
      </c>
      <c r="X48" s="7">
        <v>43</v>
      </c>
      <c r="Y48" s="7">
        <v>43</v>
      </c>
      <c r="Z48" s="7">
        <v>43</v>
      </c>
      <c r="AA48" s="7">
        <v>43</v>
      </c>
      <c r="AB48" s="7">
        <v>43</v>
      </c>
      <c r="AC48" s="7">
        <v>43</v>
      </c>
      <c r="AD48" s="7" t="s">
        <v>218</v>
      </c>
      <c r="AE48" s="8">
        <v>44963</v>
      </c>
      <c r="AF48" s="8">
        <v>44963</v>
      </c>
      <c r="AG48" s="4" t="s">
        <v>485</v>
      </c>
    </row>
    <row r="49" spans="1:33" x14ac:dyDescent="0.25">
      <c r="A49" s="7">
        <v>2022</v>
      </c>
      <c r="B49" s="8">
        <v>44927</v>
      </c>
      <c r="C49" s="8">
        <v>44957</v>
      </c>
      <c r="D49" s="7" t="s">
        <v>83</v>
      </c>
      <c r="E49" s="7">
        <v>4</v>
      </c>
      <c r="F49" s="7" t="s">
        <v>228</v>
      </c>
      <c r="G49" s="7" t="s">
        <v>229</v>
      </c>
      <c r="H49" s="7" t="s">
        <v>228</v>
      </c>
      <c r="I49" s="7" t="s">
        <v>342</v>
      </c>
      <c r="J49" s="7" t="s">
        <v>301</v>
      </c>
      <c r="K49" s="7" t="s">
        <v>283</v>
      </c>
      <c r="L49" s="7" t="s">
        <v>94</v>
      </c>
      <c r="M49" s="9">
        <f>5053.95*2</f>
        <v>10107.9</v>
      </c>
      <c r="N49" s="7" t="s">
        <v>217</v>
      </c>
      <c r="O49" s="9">
        <f>4623.5*2</f>
        <v>9247</v>
      </c>
      <c r="P49" s="7" t="s">
        <v>414</v>
      </c>
      <c r="Q49" s="7">
        <v>44</v>
      </c>
      <c r="R49" s="7">
        <v>44</v>
      </c>
      <c r="S49" s="7">
        <v>44</v>
      </c>
      <c r="T49" s="7">
        <v>44</v>
      </c>
      <c r="U49" s="7">
        <v>44</v>
      </c>
      <c r="V49" s="7">
        <v>44</v>
      </c>
      <c r="W49" s="7">
        <v>44</v>
      </c>
      <c r="X49" s="7">
        <v>44</v>
      </c>
      <c r="Y49" s="7">
        <v>44</v>
      </c>
      <c r="Z49" s="7">
        <v>44</v>
      </c>
      <c r="AA49" s="7">
        <v>44</v>
      </c>
      <c r="AB49" s="7">
        <v>44</v>
      </c>
      <c r="AC49" s="7">
        <v>44</v>
      </c>
      <c r="AD49" s="7" t="s">
        <v>218</v>
      </c>
      <c r="AE49" s="8">
        <v>44963</v>
      </c>
      <c r="AF49" s="8">
        <v>44963</v>
      </c>
      <c r="AG49" s="4" t="s">
        <v>485</v>
      </c>
    </row>
    <row r="50" spans="1:33" x14ac:dyDescent="0.25">
      <c r="A50" s="7">
        <v>2022</v>
      </c>
      <c r="B50" s="8">
        <v>44927</v>
      </c>
      <c r="C50" s="8">
        <v>44957</v>
      </c>
      <c r="D50" s="7" t="s">
        <v>83</v>
      </c>
      <c r="E50" s="7">
        <v>3</v>
      </c>
      <c r="F50" s="7" t="s">
        <v>459</v>
      </c>
      <c r="G50" s="7" t="s">
        <v>394</v>
      </c>
      <c r="H50" s="7" t="s">
        <v>231</v>
      </c>
      <c r="I50" s="7" t="s">
        <v>343</v>
      </c>
      <c r="J50" s="7" t="s">
        <v>344</v>
      </c>
      <c r="K50" s="7" t="s">
        <v>304</v>
      </c>
      <c r="L50" s="7" t="s">
        <v>93</v>
      </c>
      <c r="M50" s="9">
        <f>4999.95*2</f>
        <v>9999.9</v>
      </c>
      <c r="N50" s="7" t="s">
        <v>217</v>
      </c>
      <c r="O50" s="9">
        <f>4578+4578.2</f>
        <v>9156.2000000000007</v>
      </c>
      <c r="P50" s="7" t="s">
        <v>414</v>
      </c>
      <c r="Q50" s="7">
        <v>46</v>
      </c>
      <c r="R50" s="7">
        <v>46</v>
      </c>
      <c r="S50" s="7">
        <v>46</v>
      </c>
      <c r="T50" s="7">
        <v>46</v>
      </c>
      <c r="U50" s="7">
        <v>46</v>
      </c>
      <c r="V50" s="7">
        <v>46</v>
      </c>
      <c r="W50" s="7">
        <v>46</v>
      </c>
      <c r="X50" s="7">
        <v>46</v>
      </c>
      <c r="Y50" s="7">
        <v>46</v>
      </c>
      <c r="Z50" s="7">
        <v>46</v>
      </c>
      <c r="AA50" s="7">
        <v>46</v>
      </c>
      <c r="AB50" s="7">
        <v>46</v>
      </c>
      <c r="AC50" s="7">
        <v>46</v>
      </c>
      <c r="AD50" s="7" t="s">
        <v>218</v>
      </c>
      <c r="AE50" s="8">
        <v>44963</v>
      </c>
      <c r="AF50" s="8">
        <v>44963</v>
      </c>
      <c r="AG50" s="4" t="s">
        <v>485</v>
      </c>
    </row>
    <row r="51" spans="1:33" x14ac:dyDescent="0.25">
      <c r="A51" s="7">
        <v>2022</v>
      </c>
      <c r="B51" s="8">
        <v>44927</v>
      </c>
      <c r="C51" s="8">
        <v>44957</v>
      </c>
      <c r="D51" s="7" t="s">
        <v>83</v>
      </c>
      <c r="E51" s="7">
        <v>6</v>
      </c>
      <c r="F51" s="7" t="s">
        <v>460</v>
      </c>
      <c r="G51" s="7" t="s">
        <v>232</v>
      </c>
      <c r="H51" s="7" t="s">
        <v>231</v>
      </c>
      <c r="I51" s="7" t="s">
        <v>345</v>
      </c>
      <c r="J51" s="7" t="s">
        <v>263</v>
      </c>
      <c r="K51" s="7" t="s">
        <v>328</v>
      </c>
      <c r="L51" s="7" t="s">
        <v>93</v>
      </c>
      <c r="M51" s="9">
        <f>3202.35*2</f>
        <v>6404.7</v>
      </c>
      <c r="N51" s="7" t="s">
        <v>217</v>
      </c>
      <c r="O51" s="9">
        <f>3114.2*2</f>
        <v>6228.4</v>
      </c>
      <c r="P51" s="7" t="s">
        <v>414</v>
      </c>
      <c r="Q51" s="7">
        <v>48</v>
      </c>
      <c r="R51" s="7">
        <v>48</v>
      </c>
      <c r="S51" s="7">
        <v>48</v>
      </c>
      <c r="T51" s="7">
        <v>48</v>
      </c>
      <c r="U51" s="7">
        <v>48</v>
      </c>
      <c r="V51" s="7">
        <v>48</v>
      </c>
      <c r="W51" s="7">
        <v>48</v>
      </c>
      <c r="X51" s="7">
        <v>48</v>
      </c>
      <c r="Y51" s="7">
        <v>48</v>
      </c>
      <c r="Z51" s="7">
        <v>48</v>
      </c>
      <c r="AA51" s="7">
        <v>48</v>
      </c>
      <c r="AB51" s="7">
        <v>48</v>
      </c>
      <c r="AC51" s="7">
        <v>48</v>
      </c>
      <c r="AD51" s="7" t="s">
        <v>218</v>
      </c>
      <c r="AE51" s="8">
        <v>44963</v>
      </c>
      <c r="AF51" s="8">
        <v>44963</v>
      </c>
      <c r="AG51" s="4" t="s">
        <v>485</v>
      </c>
    </row>
    <row r="52" spans="1:33" x14ac:dyDescent="0.25">
      <c r="A52" s="7">
        <v>2022</v>
      </c>
      <c r="B52" s="8">
        <v>44927</v>
      </c>
      <c r="C52" s="8">
        <v>44957</v>
      </c>
      <c r="D52" s="7" t="s">
        <v>83</v>
      </c>
      <c r="E52" s="7">
        <v>4</v>
      </c>
      <c r="F52" s="7" t="s">
        <v>433</v>
      </c>
      <c r="G52" s="7" t="s">
        <v>433</v>
      </c>
      <c r="H52" s="7" t="s">
        <v>231</v>
      </c>
      <c r="I52" s="7" t="s">
        <v>346</v>
      </c>
      <c r="J52" s="7" t="s">
        <v>278</v>
      </c>
      <c r="K52" s="7" t="s">
        <v>347</v>
      </c>
      <c r="L52" s="7" t="s">
        <v>93</v>
      </c>
      <c r="M52" s="9">
        <f>3821.4*2</f>
        <v>7642.8</v>
      </c>
      <c r="N52" s="7" t="s">
        <v>217</v>
      </c>
      <c r="O52" s="9">
        <f>3541*2</f>
        <v>7082</v>
      </c>
      <c r="P52" s="7" t="s">
        <v>414</v>
      </c>
      <c r="Q52" s="7">
        <v>49</v>
      </c>
      <c r="R52" s="7">
        <v>49</v>
      </c>
      <c r="S52" s="7">
        <v>49</v>
      </c>
      <c r="T52" s="7">
        <v>49</v>
      </c>
      <c r="U52" s="7">
        <v>49</v>
      </c>
      <c r="V52" s="7">
        <v>49</v>
      </c>
      <c r="W52" s="7">
        <v>49</v>
      </c>
      <c r="X52" s="7">
        <v>49</v>
      </c>
      <c r="Y52" s="7">
        <v>49</v>
      </c>
      <c r="Z52" s="7">
        <v>49</v>
      </c>
      <c r="AA52" s="7">
        <v>49</v>
      </c>
      <c r="AB52" s="7">
        <v>49</v>
      </c>
      <c r="AC52" s="7">
        <v>49</v>
      </c>
      <c r="AD52" s="7" t="s">
        <v>218</v>
      </c>
      <c r="AE52" s="8">
        <v>44963</v>
      </c>
      <c r="AF52" s="8">
        <v>44963</v>
      </c>
      <c r="AG52" s="4" t="s">
        <v>485</v>
      </c>
    </row>
    <row r="53" spans="1:33" x14ac:dyDescent="0.25">
      <c r="A53" s="7">
        <v>2022</v>
      </c>
      <c r="B53" s="8">
        <v>44927</v>
      </c>
      <c r="C53" s="8">
        <v>44957</v>
      </c>
      <c r="D53" s="7" t="s">
        <v>83</v>
      </c>
      <c r="E53" s="7">
        <v>6</v>
      </c>
      <c r="F53" s="7" t="s">
        <v>396</v>
      </c>
      <c r="G53" s="7" t="s">
        <v>396</v>
      </c>
      <c r="H53" s="7" t="s">
        <v>231</v>
      </c>
      <c r="I53" s="7" t="s">
        <v>348</v>
      </c>
      <c r="J53" s="7" t="s">
        <v>349</v>
      </c>
      <c r="K53" s="7" t="s">
        <v>350</v>
      </c>
      <c r="L53" s="7" t="s">
        <v>94</v>
      </c>
      <c r="M53" s="9">
        <f>2580*2</f>
        <v>5160</v>
      </c>
      <c r="N53" s="7" t="s">
        <v>217</v>
      </c>
      <c r="O53" s="9">
        <f>2589.4*2</f>
        <v>5178.8</v>
      </c>
      <c r="P53" s="7" t="s">
        <v>414</v>
      </c>
      <c r="Q53" s="7">
        <v>50</v>
      </c>
      <c r="R53" s="7">
        <v>50</v>
      </c>
      <c r="S53" s="7">
        <v>50</v>
      </c>
      <c r="T53" s="7">
        <v>50</v>
      </c>
      <c r="U53" s="7">
        <v>50</v>
      </c>
      <c r="V53" s="7">
        <v>50</v>
      </c>
      <c r="W53" s="7">
        <v>50</v>
      </c>
      <c r="X53" s="7">
        <v>50</v>
      </c>
      <c r="Y53" s="7">
        <v>50</v>
      </c>
      <c r="Z53" s="7">
        <v>50</v>
      </c>
      <c r="AA53" s="7">
        <v>50</v>
      </c>
      <c r="AB53" s="7">
        <v>50</v>
      </c>
      <c r="AC53" s="7">
        <v>50</v>
      </c>
      <c r="AD53" s="7" t="s">
        <v>218</v>
      </c>
      <c r="AE53" s="8">
        <v>44963</v>
      </c>
      <c r="AF53" s="8">
        <v>44963</v>
      </c>
      <c r="AG53" s="4" t="s">
        <v>485</v>
      </c>
    </row>
    <row r="54" spans="1:33" x14ac:dyDescent="0.25">
      <c r="A54" s="7">
        <v>2022</v>
      </c>
      <c r="B54" s="8">
        <v>44927</v>
      </c>
      <c r="C54" s="8">
        <v>44957</v>
      </c>
      <c r="D54" s="7" t="s">
        <v>83</v>
      </c>
      <c r="E54" s="7">
        <v>6</v>
      </c>
      <c r="F54" s="7" t="s">
        <v>461</v>
      </c>
      <c r="G54" s="7" t="s">
        <v>395</v>
      </c>
      <c r="H54" s="7" t="s">
        <v>231</v>
      </c>
      <c r="I54" s="7" t="s">
        <v>351</v>
      </c>
      <c r="J54" s="7" t="s">
        <v>278</v>
      </c>
      <c r="K54" s="7" t="s">
        <v>281</v>
      </c>
      <c r="L54" s="7" t="s">
        <v>93</v>
      </c>
      <c r="M54" s="9">
        <f>1920*2</f>
        <v>3840</v>
      </c>
      <c r="N54" s="7" t="s">
        <v>217</v>
      </c>
      <c r="O54" s="9">
        <f>2000.2*2</f>
        <v>4000.4</v>
      </c>
      <c r="P54" s="7" t="s">
        <v>414</v>
      </c>
      <c r="Q54" s="7">
        <v>51</v>
      </c>
      <c r="R54" s="7">
        <v>51</v>
      </c>
      <c r="S54" s="7">
        <v>51</v>
      </c>
      <c r="T54" s="7">
        <v>51</v>
      </c>
      <c r="U54" s="7">
        <v>51</v>
      </c>
      <c r="V54" s="7">
        <v>51</v>
      </c>
      <c r="W54" s="7">
        <v>51</v>
      </c>
      <c r="X54" s="7">
        <v>51</v>
      </c>
      <c r="Y54" s="7">
        <v>51</v>
      </c>
      <c r="Z54" s="7">
        <v>51</v>
      </c>
      <c r="AA54" s="7">
        <v>51</v>
      </c>
      <c r="AB54" s="7">
        <v>51</v>
      </c>
      <c r="AC54" s="7">
        <v>51</v>
      </c>
      <c r="AD54" s="7" t="s">
        <v>218</v>
      </c>
      <c r="AE54" s="8">
        <v>44963</v>
      </c>
      <c r="AF54" s="8">
        <v>44963</v>
      </c>
      <c r="AG54" s="4" t="s">
        <v>485</v>
      </c>
    </row>
    <row r="55" spans="1:33" x14ac:dyDescent="0.25">
      <c r="A55" s="7">
        <v>2022</v>
      </c>
      <c r="B55" s="8">
        <v>44927</v>
      </c>
      <c r="C55" s="8">
        <v>44957</v>
      </c>
      <c r="D55" s="7" t="s">
        <v>83</v>
      </c>
      <c r="E55" s="7">
        <v>6</v>
      </c>
      <c r="F55" s="7" t="s">
        <v>441</v>
      </c>
      <c r="G55" s="7" t="s">
        <v>396</v>
      </c>
      <c r="H55" s="7" t="s">
        <v>231</v>
      </c>
      <c r="I55" s="7" t="s">
        <v>326</v>
      </c>
      <c r="J55" s="7" t="s">
        <v>418</v>
      </c>
      <c r="K55" s="7" t="s">
        <v>352</v>
      </c>
      <c r="L55" s="7" t="s">
        <v>94</v>
      </c>
      <c r="M55" s="9">
        <f>2580*2</f>
        <v>5160</v>
      </c>
      <c r="N55" s="7" t="s">
        <v>217</v>
      </c>
      <c r="O55" s="9">
        <f>2589.4*2</f>
        <v>5178.8</v>
      </c>
      <c r="P55" s="7" t="s">
        <v>414</v>
      </c>
      <c r="Q55" s="7">
        <v>52</v>
      </c>
      <c r="R55" s="7">
        <v>52</v>
      </c>
      <c r="S55" s="7">
        <v>52</v>
      </c>
      <c r="T55" s="7">
        <v>52</v>
      </c>
      <c r="U55" s="7">
        <v>52</v>
      </c>
      <c r="V55" s="7">
        <v>52</v>
      </c>
      <c r="W55" s="7">
        <v>52</v>
      </c>
      <c r="X55" s="7">
        <v>52</v>
      </c>
      <c r="Y55" s="7">
        <v>52</v>
      </c>
      <c r="Z55" s="7">
        <v>52</v>
      </c>
      <c r="AA55" s="7">
        <v>52</v>
      </c>
      <c r="AB55" s="7">
        <v>52</v>
      </c>
      <c r="AC55" s="7">
        <v>52</v>
      </c>
      <c r="AD55" s="7" t="s">
        <v>218</v>
      </c>
      <c r="AE55" s="8">
        <v>44963</v>
      </c>
      <c r="AF55" s="8">
        <v>44963</v>
      </c>
      <c r="AG55" s="4" t="s">
        <v>485</v>
      </c>
    </row>
    <row r="56" spans="1:33" x14ac:dyDescent="0.25">
      <c r="A56" s="7">
        <v>2022</v>
      </c>
      <c r="B56" s="8">
        <v>44927</v>
      </c>
      <c r="C56" s="8">
        <v>44957</v>
      </c>
      <c r="D56" s="7" t="s">
        <v>83</v>
      </c>
      <c r="E56" s="7">
        <v>6</v>
      </c>
      <c r="F56" s="7" t="s">
        <v>397</v>
      </c>
      <c r="G56" s="7" t="s">
        <v>397</v>
      </c>
      <c r="H56" s="7" t="s">
        <v>231</v>
      </c>
      <c r="I56" s="7" t="s">
        <v>353</v>
      </c>
      <c r="J56" s="7" t="s">
        <v>354</v>
      </c>
      <c r="K56" s="7" t="s">
        <v>328</v>
      </c>
      <c r="L56" s="7" t="s">
        <v>93</v>
      </c>
      <c r="M56" s="9">
        <f>1920*2</f>
        <v>3840</v>
      </c>
      <c r="N56" s="7" t="s">
        <v>217</v>
      </c>
      <c r="O56" s="9">
        <f>2000.2*2</f>
        <v>4000.4</v>
      </c>
      <c r="P56" s="7" t="s">
        <v>414</v>
      </c>
      <c r="Q56" s="7">
        <v>53</v>
      </c>
      <c r="R56" s="7">
        <v>53</v>
      </c>
      <c r="S56" s="7">
        <v>53</v>
      </c>
      <c r="T56" s="7">
        <v>53</v>
      </c>
      <c r="U56" s="7">
        <v>53</v>
      </c>
      <c r="V56" s="7">
        <v>53</v>
      </c>
      <c r="W56" s="7">
        <v>53</v>
      </c>
      <c r="X56" s="7">
        <v>53</v>
      </c>
      <c r="Y56" s="7">
        <v>53</v>
      </c>
      <c r="Z56" s="7">
        <v>53</v>
      </c>
      <c r="AA56" s="7">
        <v>53</v>
      </c>
      <c r="AB56" s="7">
        <v>53</v>
      </c>
      <c r="AC56" s="7">
        <v>53</v>
      </c>
      <c r="AD56" s="7" t="s">
        <v>218</v>
      </c>
      <c r="AE56" s="8">
        <v>44963</v>
      </c>
      <c r="AF56" s="8">
        <v>44963</v>
      </c>
      <c r="AG56" s="4" t="s">
        <v>485</v>
      </c>
    </row>
    <row r="57" spans="1:33" x14ac:dyDescent="0.25">
      <c r="A57" s="7">
        <v>2022</v>
      </c>
      <c r="B57" s="8">
        <v>44927</v>
      </c>
      <c r="C57" s="8">
        <v>44957</v>
      </c>
      <c r="D57" s="7" t="s">
        <v>83</v>
      </c>
      <c r="E57" s="7">
        <v>6</v>
      </c>
      <c r="F57" s="7" t="s">
        <v>398</v>
      </c>
      <c r="G57" s="7" t="s">
        <v>398</v>
      </c>
      <c r="H57" s="7" t="s">
        <v>231</v>
      </c>
      <c r="I57" s="7" t="s">
        <v>355</v>
      </c>
      <c r="J57" s="7" t="s">
        <v>278</v>
      </c>
      <c r="K57" s="7" t="s">
        <v>281</v>
      </c>
      <c r="L57" s="7" t="s">
        <v>93</v>
      </c>
      <c r="M57" s="9">
        <f t="shared" ref="M57:M58" si="4">1920*2</f>
        <v>3840</v>
      </c>
      <c r="N57" s="7" t="s">
        <v>217</v>
      </c>
      <c r="O57" s="9">
        <f t="shared" ref="O57:O58" si="5">2000.2*2</f>
        <v>4000.4</v>
      </c>
      <c r="P57" s="7" t="s">
        <v>414</v>
      </c>
      <c r="Q57" s="7">
        <v>54</v>
      </c>
      <c r="R57" s="7">
        <v>54</v>
      </c>
      <c r="S57" s="7">
        <v>54</v>
      </c>
      <c r="T57" s="7">
        <v>54</v>
      </c>
      <c r="U57" s="7">
        <v>54</v>
      </c>
      <c r="V57" s="7">
        <v>54</v>
      </c>
      <c r="W57" s="7">
        <v>54</v>
      </c>
      <c r="X57" s="7">
        <v>54</v>
      </c>
      <c r="Y57" s="7">
        <v>54</v>
      </c>
      <c r="Z57" s="7">
        <v>54</v>
      </c>
      <c r="AA57" s="7">
        <v>54</v>
      </c>
      <c r="AB57" s="7">
        <v>54</v>
      </c>
      <c r="AC57" s="7">
        <v>54</v>
      </c>
      <c r="AD57" s="7" t="s">
        <v>218</v>
      </c>
      <c r="AE57" s="8">
        <v>44963</v>
      </c>
      <c r="AF57" s="8">
        <v>44963</v>
      </c>
      <c r="AG57" s="4" t="s">
        <v>485</v>
      </c>
    </row>
    <row r="58" spans="1:33" x14ac:dyDescent="0.25">
      <c r="A58" s="7">
        <v>2022</v>
      </c>
      <c r="B58" s="8">
        <v>44927</v>
      </c>
      <c r="C58" s="8">
        <v>44957</v>
      </c>
      <c r="D58" s="7" t="s">
        <v>83</v>
      </c>
      <c r="E58" s="7">
        <v>6</v>
      </c>
      <c r="F58" s="7" t="s">
        <v>397</v>
      </c>
      <c r="G58" s="7" t="s">
        <v>397</v>
      </c>
      <c r="H58" s="7" t="s">
        <v>231</v>
      </c>
      <c r="I58" s="7" t="s">
        <v>356</v>
      </c>
      <c r="J58" s="7" t="s">
        <v>357</v>
      </c>
      <c r="K58" s="7" t="s">
        <v>281</v>
      </c>
      <c r="L58" s="7" t="s">
        <v>93</v>
      </c>
      <c r="M58" s="9">
        <f t="shared" si="4"/>
        <v>3840</v>
      </c>
      <c r="N58" s="7" t="s">
        <v>217</v>
      </c>
      <c r="O58" s="9">
        <f t="shared" si="5"/>
        <v>4000.4</v>
      </c>
      <c r="P58" s="7" t="s">
        <v>414</v>
      </c>
      <c r="Q58" s="7">
        <v>55</v>
      </c>
      <c r="R58" s="7">
        <v>55</v>
      </c>
      <c r="S58" s="7">
        <v>55</v>
      </c>
      <c r="T58" s="7">
        <v>55</v>
      </c>
      <c r="U58" s="7">
        <v>55</v>
      </c>
      <c r="V58" s="7">
        <v>55</v>
      </c>
      <c r="W58" s="7">
        <v>55</v>
      </c>
      <c r="X58" s="7">
        <v>55</v>
      </c>
      <c r="Y58" s="7">
        <v>55</v>
      </c>
      <c r="Z58" s="7">
        <v>55</v>
      </c>
      <c r="AA58" s="7">
        <v>55</v>
      </c>
      <c r="AB58" s="7">
        <v>55</v>
      </c>
      <c r="AC58" s="7">
        <v>55</v>
      </c>
      <c r="AD58" s="7" t="s">
        <v>218</v>
      </c>
      <c r="AE58" s="8">
        <v>44963</v>
      </c>
      <c r="AF58" s="8">
        <v>44963</v>
      </c>
      <c r="AG58" s="4" t="s">
        <v>485</v>
      </c>
    </row>
    <row r="59" spans="1:33" x14ac:dyDescent="0.25">
      <c r="A59" s="7">
        <v>2022</v>
      </c>
      <c r="B59" s="8">
        <v>44927</v>
      </c>
      <c r="C59" s="8">
        <v>44957</v>
      </c>
      <c r="D59" s="7" t="s">
        <v>90</v>
      </c>
      <c r="E59" s="7">
        <v>3</v>
      </c>
      <c r="F59" s="7" t="s">
        <v>432</v>
      </c>
      <c r="G59" s="7" t="s">
        <v>462</v>
      </c>
      <c r="H59" s="7" t="s">
        <v>402</v>
      </c>
      <c r="I59" s="7" t="s">
        <v>358</v>
      </c>
      <c r="J59" s="7" t="s">
        <v>359</v>
      </c>
      <c r="K59" s="7" t="s">
        <v>281</v>
      </c>
      <c r="L59" s="7" t="s">
        <v>93</v>
      </c>
      <c r="M59" s="9">
        <f>4249.95*2</f>
        <v>8499.9</v>
      </c>
      <c r="N59" s="7" t="s">
        <v>217</v>
      </c>
      <c r="O59" s="9">
        <f>3922.8*2</f>
        <v>7845.6</v>
      </c>
      <c r="P59" s="7" t="s">
        <v>414</v>
      </c>
      <c r="Q59" s="7">
        <v>56</v>
      </c>
      <c r="R59" s="7">
        <v>56</v>
      </c>
      <c r="S59" s="7">
        <v>56</v>
      </c>
      <c r="T59" s="7">
        <v>56</v>
      </c>
      <c r="U59" s="7">
        <v>56</v>
      </c>
      <c r="V59" s="7">
        <v>56</v>
      </c>
      <c r="W59" s="7">
        <v>56</v>
      </c>
      <c r="X59" s="7">
        <v>56</v>
      </c>
      <c r="Y59" s="7">
        <v>56</v>
      </c>
      <c r="Z59" s="7">
        <v>56</v>
      </c>
      <c r="AA59" s="7">
        <v>56</v>
      </c>
      <c r="AB59" s="7">
        <v>56</v>
      </c>
      <c r="AC59" s="7">
        <v>56</v>
      </c>
      <c r="AD59" s="7" t="s">
        <v>218</v>
      </c>
      <c r="AE59" s="8">
        <v>44963</v>
      </c>
      <c r="AF59" s="8">
        <v>44963</v>
      </c>
      <c r="AG59" s="4" t="s">
        <v>485</v>
      </c>
    </row>
    <row r="60" spans="1:33" x14ac:dyDescent="0.25">
      <c r="A60" s="7">
        <v>2022</v>
      </c>
      <c r="B60" s="8">
        <v>44927</v>
      </c>
      <c r="C60" s="8">
        <v>44957</v>
      </c>
      <c r="D60" s="7" t="s">
        <v>90</v>
      </c>
      <c r="E60" s="7">
        <v>5</v>
      </c>
      <c r="F60" s="7" t="s">
        <v>437</v>
      </c>
      <c r="G60" s="7" t="s">
        <v>399</v>
      </c>
      <c r="H60" s="7" t="s">
        <v>399</v>
      </c>
      <c r="I60" s="7" t="s">
        <v>360</v>
      </c>
      <c r="J60" s="7" t="s">
        <v>361</v>
      </c>
      <c r="K60" s="7" t="s">
        <v>350</v>
      </c>
      <c r="L60" s="7" t="s">
        <v>94</v>
      </c>
      <c r="M60" s="9">
        <f>3775.5*2</f>
        <v>7551</v>
      </c>
      <c r="N60" s="7" t="s">
        <v>217</v>
      </c>
      <c r="O60" s="9">
        <f>3500*2</f>
        <v>7000</v>
      </c>
      <c r="P60" s="7" t="s">
        <v>414</v>
      </c>
      <c r="Q60" s="7">
        <v>57</v>
      </c>
      <c r="R60" s="7">
        <v>57</v>
      </c>
      <c r="S60" s="7">
        <v>57</v>
      </c>
      <c r="T60" s="7">
        <v>57</v>
      </c>
      <c r="U60" s="7">
        <v>57</v>
      </c>
      <c r="V60" s="7">
        <v>57</v>
      </c>
      <c r="W60" s="7">
        <v>57</v>
      </c>
      <c r="X60" s="7">
        <v>57</v>
      </c>
      <c r="Y60" s="7">
        <v>57</v>
      </c>
      <c r="Z60" s="7">
        <v>57</v>
      </c>
      <c r="AA60" s="7">
        <v>57</v>
      </c>
      <c r="AB60" s="7">
        <v>57</v>
      </c>
      <c r="AC60" s="7">
        <v>57</v>
      </c>
      <c r="AD60" s="7" t="s">
        <v>218</v>
      </c>
      <c r="AE60" s="8">
        <v>44963</v>
      </c>
      <c r="AF60" s="8">
        <v>44963</v>
      </c>
      <c r="AG60" s="4" t="s">
        <v>485</v>
      </c>
    </row>
    <row r="61" spans="1:33" x14ac:dyDescent="0.25">
      <c r="A61" s="7">
        <v>2022</v>
      </c>
      <c r="B61" s="8">
        <v>44927</v>
      </c>
      <c r="C61" s="8">
        <v>44957</v>
      </c>
      <c r="D61" s="7" t="s">
        <v>90</v>
      </c>
      <c r="E61" s="7">
        <v>5</v>
      </c>
      <c r="F61" s="7" t="s">
        <v>434</v>
      </c>
      <c r="G61" s="7" t="s">
        <v>463</v>
      </c>
      <c r="H61" s="7" t="s">
        <v>233</v>
      </c>
      <c r="I61" s="7" t="s">
        <v>362</v>
      </c>
      <c r="J61" s="7" t="s">
        <v>363</v>
      </c>
      <c r="K61" s="7" t="s">
        <v>364</v>
      </c>
      <c r="L61" s="7" t="s">
        <v>93</v>
      </c>
      <c r="M61" s="9">
        <f>6249.9*2</f>
        <v>12499.8</v>
      </c>
      <c r="N61" s="7" t="s">
        <v>217</v>
      </c>
      <c r="O61" s="9">
        <f>(4113.8+1500)*2</f>
        <v>11227.6</v>
      </c>
      <c r="P61" s="7" t="s">
        <v>414</v>
      </c>
      <c r="Q61" s="7">
        <v>58</v>
      </c>
      <c r="R61" s="7">
        <v>58</v>
      </c>
      <c r="S61" s="7">
        <v>58</v>
      </c>
      <c r="T61" s="7">
        <v>58</v>
      </c>
      <c r="U61" s="7">
        <v>58</v>
      </c>
      <c r="V61" s="7">
        <v>58</v>
      </c>
      <c r="W61" s="7">
        <v>58</v>
      </c>
      <c r="X61" s="7">
        <v>58</v>
      </c>
      <c r="Y61" s="7">
        <v>58</v>
      </c>
      <c r="Z61" s="7">
        <v>58</v>
      </c>
      <c r="AA61" s="7">
        <v>58</v>
      </c>
      <c r="AB61" s="7">
        <v>58</v>
      </c>
      <c r="AC61" s="7">
        <v>58</v>
      </c>
      <c r="AD61" s="7" t="s">
        <v>218</v>
      </c>
      <c r="AE61" s="8">
        <v>44963</v>
      </c>
      <c r="AF61" s="8">
        <v>44963</v>
      </c>
      <c r="AG61" s="4" t="s">
        <v>485</v>
      </c>
    </row>
    <row r="62" spans="1:33" x14ac:dyDescent="0.25">
      <c r="A62" s="7">
        <v>2022</v>
      </c>
      <c r="B62" s="8">
        <v>44927</v>
      </c>
      <c r="C62" s="8">
        <v>44957</v>
      </c>
      <c r="D62" s="7" t="s">
        <v>83</v>
      </c>
      <c r="E62" s="7">
        <v>6</v>
      </c>
      <c r="F62" s="7" t="s">
        <v>233</v>
      </c>
      <c r="G62" s="7" t="s">
        <v>234</v>
      </c>
      <c r="H62" s="7" t="s">
        <v>233</v>
      </c>
      <c r="I62" s="7" t="s">
        <v>365</v>
      </c>
      <c r="J62" s="7" t="s">
        <v>366</v>
      </c>
      <c r="K62" s="7" t="s">
        <v>363</v>
      </c>
      <c r="L62" s="7" t="s">
        <v>93</v>
      </c>
      <c r="M62" s="9">
        <f>1920*2</f>
        <v>3840</v>
      </c>
      <c r="N62" s="7" t="s">
        <v>217</v>
      </c>
      <c r="O62" s="9">
        <f>2000*2</f>
        <v>4000</v>
      </c>
      <c r="P62" s="7" t="s">
        <v>414</v>
      </c>
      <c r="Q62" s="7">
        <v>59</v>
      </c>
      <c r="R62" s="7">
        <v>59</v>
      </c>
      <c r="S62" s="7">
        <v>59</v>
      </c>
      <c r="T62" s="7">
        <v>59</v>
      </c>
      <c r="U62" s="7">
        <v>59</v>
      </c>
      <c r="V62" s="7">
        <v>59</v>
      </c>
      <c r="W62" s="7">
        <v>59</v>
      </c>
      <c r="X62" s="7">
        <v>59</v>
      </c>
      <c r="Y62" s="7">
        <v>59</v>
      </c>
      <c r="Z62" s="7">
        <v>59</v>
      </c>
      <c r="AA62" s="7">
        <v>59</v>
      </c>
      <c r="AB62" s="7">
        <v>59</v>
      </c>
      <c r="AC62" s="7">
        <v>59</v>
      </c>
      <c r="AD62" s="7" t="s">
        <v>218</v>
      </c>
      <c r="AE62" s="8">
        <v>44963</v>
      </c>
      <c r="AF62" s="8">
        <v>44963</v>
      </c>
      <c r="AG62" s="4" t="s">
        <v>485</v>
      </c>
    </row>
    <row r="63" spans="1:33" x14ac:dyDescent="0.25">
      <c r="A63" s="7">
        <v>2022</v>
      </c>
      <c r="B63" s="8">
        <v>44927</v>
      </c>
      <c r="C63" s="8">
        <v>44957</v>
      </c>
      <c r="D63" s="7" t="s">
        <v>83</v>
      </c>
      <c r="E63" s="7">
        <v>5</v>
      </c>
      <c r="F63" s="7" t="s">
        <v>435</v>
      </c>
      <c r="G63" s="7" t="s">
        <v>435</v>
      </c>
      <c r="H63" s="7" t="s">
        <v>235</v>
      </c>
      <c r="I63" s="7" t="s">
        <v>367</v>
      </c>
      <c r="J63" s="7" t="s">
        <v>368</v>
      </c>
      <c r="K63" s="7" t="s">
        <v>369</v>
      </c>
      <c r="L63" s="7" t="s">
        <v>93</v>
      </c>
      <c r="M63" s="9">
        <f>4999.95*2</f>
        <v>9999.9</v>
      </c>
      <c r="N63" s="7" t="s">
        <v>217</v>
      </c>
      <c r="O63" s="9">
        <f>4578.2*2</f>
        <v>9156.4</v>
      </c>
      <c r="P63" s="7" t="s">
        <v>414</v>
      </c>
      <c r="Q63" s="7">
        <v>60</v>
      </c>
      <c r="R63" s="7">
        <v>60</v>
      </c>
      <c r="S63" s="7">
        <v>60</v>
      </c>
      <c r="T63" s="7">
        <v>60</v>
      </c>
      <c r="U63" s="7">
        <v>60</v>
      </c>
      <c r="V63" s="7">
        <v>60</v>
      </c>
      <c r="W63" s="7">
        <v>60</v>
      </c>
      <c r="X63" s="7">
        <v>60</v>
      </c>
      <c r="Y63" s="7">
        <v>60</v>
      </c>
      <c r="Z63" s="7">
        <v>60</v>
      </c>
      <c r="AA63" s="7">
        <v>60</v>
      </c>
      <c r="AB63" s="7">
        <v>60</v>
      </c>
      <c r="AC63" s="7">
        <v>60</v>
      </c>
      <c r="AD63" s="7" t="s">
        <v>218</v>
      </c>
      <c r="AE63" s="8">
        <v>44963</v>
      </c>
      <c r="AF63" s="8">
        <v>44963</v>
      </c>
      <c r="AG63" s="4" t="s">
        <v>485</v>
      </c>
    </row>
    <row r="64" spans="1:33" x14ac:dyDescent="0.25">
      <c r="A64" s="7">
        <v>2022</v>
      </c>
      <c r="B64" s="8">
        <v>44927</v>
      </c>
      <c r="C64" s="8">
        <v>44957</v>
      </c>
      <c r="D64" s="7" t="s">
        <v>83</v>
      </c>
      <c r="E64" s="7">
        <v>6</v>
      </c>
      <c r="F64" s="7" t="s">
        <v>440</v>
      </c>
      <c r="G64" s="7" t="s">
        <v>400</v>
      </c>
      <c r="H64" s="7" t="s">
        <v>235</v>
      </c>
      <c r="I64" s="7" t="s">
        <v>370</v>
      </c>
      <c r="J64" s="7" t="s">
        <v>371</v>
      </c>
      <c r="K64" s="7" t="s">
        <v>372</v>
      </c>
      <c r="L64" s="7" t="s">
        <v>94</v>
      </c>
      <c r="M64" s="9">
        <f>5832*2</f>
        <v>11664</v>
      </c>
      <c r="N64" s="7" t="s">
        <v>217</v>
      </c>
      <c r="O64" s="9">
        <f>5271*2</f>
        <v>10542</v>
      </c>
      <c r="P64" s="7" t="s">
        <v>414</v>
      </c>
      <c r="Q64" s="7">
        <v>61</v>
      </c>
      <c r="R64" s="7">
        <v>61</v>
      </c>
      <c r="S64" s="7">
        <v>61</v>
      </c>
      <c r="T64" s="7">
        <v>61</v>
      </c>
      <c r="U64" s="7">
        <v>61</v>
      </c>
      <c r="V64" s="7">
        <v>61</v>
      </c>
      <c r="W64" s="7">
        <v>61</v>
      </c>
      <c r="X64" s="7">
        <v>61</v>
      </c>
      <c r="Y64" s="7">
        <v>61</v>
      </c>
      <c r="Z64" s="7">
        <v>61</v>
      </c>
      <c r="AA64" s="7">
        <v>61</v>
      </c>
      <c r="AB64" s="7">
        <v>61</v>
      </c>
      <c r="AC64" s="7">
        <v>61</v>
      </c>
      <c r="AD64" s="7" t="s">
        <v>218</v>
      </c>
      <c r="AE64" s="8">
        <v>44963</v>
      </c>
      <c r="AF64" s="8">
        <v>44963</v>
      </c>
      <c r="AG64" s="4" t="s">
        <v>485</v>
      </c>
    </row>
    <row r="65" spans="1:33" x14ac:dyDescent="0.25">
      <c r="A65" s="7">
        <v>2022</v>
      </c>
      <c r="B65" s="8">
        <v>44927</v>
      </c>
      <c r="C65" s="8">
        <v>44957</v>
      </c>
      <c r="D65" s="7" t="s">
        <v>83</v>
      </c>
      <c r="E65" s="7">
        <v>6</v>
      </c>
      <c r="F65" s="7" t="s">
        <v>401</v>
      </c>
      <c r="G65" s="7" t="s">
        <v>401</v>
      </c>
      <c r="H65" s="7" t="s">
        <v>235</v>
      </c>
      <c r="I65" s="7" t="s">
        <v>373</v>
      </c>
      <c r="J65" s="7" t="s">
        <v>374</v>
      </c>
      <c r="K65" s="7" t="s">
        <v>278</v>
      </c>
      <c r="L65" s="7" t="s">
        <v>93</v>
      </c>
      <c r="M65" s="9">
        <f>4552.5*2</f>
        <v>9105</v>
      </c>
      <c r="N65" s="7" t="s">
        <v>217</v>
      </c>
      <c r="O65" s="9">
        <f>4192.4*2</f>
        <v>8384.7999999999993</v>
      </c>
      <c r="P65" s="7" t="s">
        <v>414</v>
      </c>
      <c r="Q65" s="7">
        <v>63</v>
      </c>
      <c r="R65" s="7">
        <v>63</v>
      </c>
      <c r="S65" s="7">
        <v>63</v>
      </c>
      <c r="T65" s="7">
        <v>63</v>
      </c>
      <c r="U65" s="7">
        <v>63</v>
      </c>
      <c r="V65" s="7">
        <v>63</v>
      </c>
      <c r="W65" s="7">
        <v>63</v>
      </c>
      <c r="X65" s="7">
        <v>63</v>
      </c>
      <c r="Y65" s="7">
        <v>63</v>
      </c>
      <c r="Z65" s="7">
        <v>63</v>
      </c>
      <c r="AA65" s="7">
        <v>63</v>
      </c>
      <c r="AB65" s="7">
        <v>63</v>
      </c>
      <c r="AC65" s="7">
        <v>63</v>
      </c>
      <c r="AD65" s="7" t="s">
        <v>218</v>
      </c>
      <c r="AE65" s="8">
        <v>44963</v>
      </c>
      <c r="AF65" s="8">
        <v>44963</v>
      </c>
      <c r="AG65" s="4" t="s">
        <v>485</v>
      </c>
    </row>
    <row r="66" spans="1:33" x14ac:dyDescent="0.25">
      <c r="A66" s="7">
        <v>2022</v>
      </c>
      <c r="B66" s="8">
        <v>44927</v>
      </c>
      <c r="C66" s="8">
        <v>44957</v>
      </c>
      <c r="D66" s="7" t="s">
        <v>92</v>
      </c>
      <c r="E66" s="7">
        <v>0</v>
      </c>
      <c r="F66" s="7" t="s">
        <v>236</v>
      </c>
      <c r="G66" s="7" t="s">
        <v>236</v>
      </c>
      <c r="H66" s="7" t="s">
        <v>236</v>
      </c>
      <c r="I66" s="7" t="s">
        <v>375</v>
      </c>
      <c r="J66" s="7" t="s">
        <v>335</v>
      </c>
      <c r="K66" s="7" t="s">
        <v>376</v>
      </c>
      <c r="L66" s="7" t="s">
        <v>93</v>
      </c>
      <c r="M66" s="9">
        <v>5250</v>
      </c>
      <c r="N66" s="7" t="s">
        <v>217</v>
      </c>
      <c r="O66" s="9">
        <v>5250</v>
      </c>
      <c r="P66" s="7" t="s">
        <v>414</v>
      </c>
      <c r="Q66" s="7">
        <v>64</v>
      </c>
      <c r="R66" s="7">
        <v>64</v>
      </c>
      <c r="S66" s="7">
        <v>64</v>
      </c>
      <c r="T66" s="7">
        <v>64</v>
      </c>
      <c r="U66" s="7">
        <v>64</v>
      </c>
      <c r="V66" s="7">
        <v>64</v>
      </c>
      <c r="W66" s="7">
        <v>64</v>
      </c>
      <c r="X66" s="7">
        <v>64</v>
      </c>
      <c r="Y66" s="7">
        <v>64</v>
      </c>
      <c r="Z66" s="7">
        <v>64</v>
      </c>
      <c r="AA66" s="7">
        <v>64</v>
      </c>
      <c r="AB66" s="7">
        <v>64</v>
      </c>
      <c r="AC66" s="7">
        <v>64</v>
      </c>
      <c r="AD66" s="7" t="s">
        <v>218</v>
      </c>
      <c r="AE66" s="8">
        <v>44963</v>
      </c>
      <c r="AF66" s="8">
        <v>44963</v>
      </c>
      <c r="AG66" s="4" t="s">
        <v>485</v>
      </c>
    </row>
    <row r="67" spans="1:33" x14ac:dyDescent="0.25">
      <c r="A67" s="7">
        <v>2022</v>
      </c>
      <c r="B67" s="8">
        <v>44927</v>
      </c>
      <c r="C67" s="8">
        <v>44957</v>
      </c>
      <c r="D67" s="7" t="s">
        <v>92</v>
      </c>
      <c r="E67" s="7">
        <v>0</v>
      </c>
      <c r="F67" s="7" t="s">
        <v>236</v>
      </c>
      <c r="G67" s="7" t="s">
        <v>236</v>
      </c>
      <c r="H67" s="7" t="s">
        <v>236</v>
      </c>
      <c r="I67" s="7" t="s">
        <v>377</v>
      </c>
      <c r="J67" s="7" t="s">
        <v>281</v>
      </c>
      <c r="K67" s="7" t="s">
        <v>277</v>
      </c>
      <c r="L67" s="7" t="s">
        <v>94</v>
      </c>
      <c r="M67" s="9">
        <v>2419.8000000000002</v>
      </c>
      <c r="N67" s="7" t="s">
        <v>217</v>
      </c>
      <c r="O67" s="9">
        <v>2419.8000000000002</v>
      </c>
      <c r="P67" s="7" t="s">
        <v>414</v>
      </c>
      <c r="Q67" s="7">
        <v>65</v>
      </c>
      <c r="R67" s="7">
        <v>65</v>
      </c>
      <c r="S67" s="7">
        <v>65</v>
      </c>
      <c r="T67" s="7">
        <v>65</v>
      </c>
      <c r="U67" s="7">
        <v>65</v>
      </c>
      <c r="V67" s="7">
        <v>65</v>
      </c>
      <c r="W67" s="7">
        <v>65</v>
      </c>
      <c r="X67" s="7">
        <v>65</v>
      </c>
      <c r="Y67" s="7">
        <v>65</v>
      </c>
      <c r="Z67" s="7">
        <v>65</v>
      </c>
      <c r="AA67" s="7">
        <v>65</v>
      </c>
      <c r="AB67" s="7">
        <v>65</v>
      </c>
      <c r="AC67" s="7">
        <v>65</v>
      </c>
      <c r="AD67" s="7" t="s">
        <v>218</v>
      </c>
      <c r="AE67" s="8">
        <v>44963</v>
      </c>
      <c r="AF67" s="8">
        <v>44963</v>
      </c>
      <c r="AG67" s="4" t="s">
        <v>485</v>
      </c>
    </row>
    <row r="68" spans="1:33" x14ac:dyDescent="0.25">
      <c r="A68" s="7">
        <v>2022</v>
      </c>
      <c r="B68" s="8">
        <v>44927</v>
      </c>
      <c r="C68" s="8">
        <v>44957</v>
      </c>
      <c r="D68" s="7" t="s">
        <v>92</v>
      </c>
      <c r="E68" s="7">
        <v>0</v>
      </c>
      <c r="F68" s="7" t="s">
        <v>236</v>
      </c>
      <c r="G68" s="7" t="s">
        <v>236</v>
      </c>
      <c r="H68" s="7" t="s">
        <v>236</v>
      </c>
      <c r="I68" s="7" t="s">
        <v>378</v>
      </c>
      <c r="J68" s="7" t="s">
        <v>379</v>
      </c>
      <c r="K68" s="7" t="s">
        <v>380</v>
      </c>
      <c r="L68" s="7" t="s">
        <v>94</v>
      </c>
      <c r="M68" s="9">
        <v>5739.9</v>
      </c>
      <c r="N68" s="7" t="s">
        <v>217</v>
      </c>
      <c r="O68" s="9">
        <v>5739.8</v>
      </c>
      <c r="P68" s="7" t="s">
        <v>414</v>
      </c>
      <c r="Q68" s="7">
        <v>66</v>
      </c>
      <c r="R68" s="7">
        <v>66</v>
      </c>
      <c r="S68" s="7">
        <v>66</v>
      </c>
      <c r="T68" s="7">
        <v>66</v>
      </c>
      <c r="U68" s="7">
        <v>66</v>
      </c>
      <c r="V68" s="7">
        <v>66</v>
      </c>
      <c r="W68" s="7">
        <v>66</v>
      </c>
      <c r="X68" s="7">
        <v>66</v>
      </c>
      <c r="Y68" s="7">
        <v>66</v>
      </c>
      <c r="Z68" s="7">
        <v>66</v>
      </c>
      <c r="AA68" s="7">
        <v>66</v>
      </c>
      <c r="AB68" s="7">
        <v>66</v>
      </c>
      <c r="AC68" s="7">
        <v>66</v>
      </c>
      <c r="AD68" s="7" t="s">
        <v>218</v>
      </c>
      <c r="AE68" s="8">
        <v>44963</v>
      </c>
      <c r="AF68" s="8">
        <v>44963</v>
      </c>
      <c r="AG68" s="4" t="s">
        <v>485</v>
      </c>
    </row>
    <row r="69" spans="1:33" x14ac:dyDescent="0.25">
      <c r="A69" s="7">
        <v>2022</v>
      </c>
      <c r="B69" s="8">
        <v>44927</v>
      </c>
      <c r="C69" s="8">
        <v>44957</v>
      </c>
      <c r="D69" s="7" t="s">
        <v>92</v>
      </c>
      <c r="E69" s="7">
        <v>0</v>
      </c>
      <c r="F69" s="7" t="s">
        <v>236</v>
      </c>
      <c r="G69" s="7" t="s">
        <v>236</v>
      </c>
      <c r="H69" s="7" t="s">
        <v>236</v>
      </c>
      <c r="I69" s="7" t="s">
        <v>381</v>
      </c>
      <c r="J69" s="7" t="s">
        <v>382</v>
      </c>
      <c r="K69" s="7" t="s">
        <v>383</v>
      </c>
      <c r="L69" s="7" t="s">
        <v>93</v>
      </c>
      <c r="M69" s="9">
        <v>6000</v>
      </c>
      <c r="N69" s="7" t="s">
        <v>217</v>
      </c>
      <c r="O69" s="9">
        <v>6000</v>
      </c>
      <c r="P69" s="7" t="s">
        <v>414</v>
      </c>
      <c r="Q69" s="7">
        <v>67</v>
      </c>
      <c r="R69" s="7">
        <v>67</v>
      </c>
      <c r="S69" s="7">
        <v>67</v>
      </c>
      <c r="T69" s="7">
        <v>67</v>
      </c>
      <c r="U69" s="7">
        <v>67</v>
      </c>
      <c r="V69" s="7">
        <v>67</v>
      </c>
      <c r="W69" s="7">
        <v>67</v>
      </c>
      <c r="X69" s="7">
        <v>67</v>
      </c>
      <c r="Y69" s="7">
        <v>67</v>
      </c>
      <c r="Z69" s="7">
        <v>67</v>
      </c>
      <c r="AA69" s="7">
        <v>67</v>
      </c>
      <c r="AB69" s="7">
        <v>67</v>
      </c>
      <c r="AC69" s="7">
        <v>67</v>
      </c>
      <c r="AD69" s="7" t="s">
        <v>218</v>
      </c>
      <c r="AE69" s="8">
        <v>44963</v>
      </c>
      <c r="AF69" s="8">
        <v>44963</v>
      </c>
      <c r="AG69" s="4" t="s">
        <v>485</v>
      </c>
    </row>
    <row r="70" spans="1:33" x14ac:dyDescent="0.25">
      <c r="A70" s="7">
        <v>2022</v>
      </c>
      <c r="B70" s="8">
        <v>44927</v>
      </c>
      <c r="C70" s="8">
        <v>44957</v>
      </c>
      <c r="D70" s="7" t="s">
        <v>83</v>
      </c>
      <c r="E70" s="7">
        <v>6</v>
      </c>
      <c r="F70" s="7" t="s">
        <v>464</v>
      </c>
      <c r="G70" s="7" t="s">
        <v>238</v>
      </c>
      <c r="H70" s="7" t="s">
        <v>237</v>
      </c>
      <c r="I70" s="7" t="s">
        <v>303</v>
      </c>
      <c r="J70" s="7" t="s">
        <v>304</v>
      </c>
      <c r="K70" s="7" t="s">
        <v>305</v>
      </c>
      <c r="L70" s="7" t="s">
        <v>93</v>
      </c>
      <c r="M70" s="9">
        <f>1920*2</f>
        <v>3840</v>
      </c>
      <c r="N70" s="7" t="s">
        <v>217</v>
      </c>
      <c r="O70" s="9">
        <f>2000.2*2</f>
        <v>4000.4</v>
      </c>
      <c r="P70" s="7" t="s">
        <v>414</v>
      </c>
      <c r="Q70" s="7">
        <v>68</v>
      </c>
      <c r="R70" s="7">
        <v>68</v>
      </c>
      <c r="S70" s="7">
        <v>68</v>
      </c>
      <c r="T70" s="7">
        <v>68</v>
      </c>
      <c r="U70" s="7">
        <v>68</v>
      </c>
      <c r="V70" s="7">
        <v>68</v>
      </c>
      <c r="W70" s="7">
        <v>68</v>
      </c>
      <c r="X70" s="7">
        <v>68</v>
      </c>
      <c r="Y70" s="7">
        <v>68</v>
      </c>
      <c r="Z70" s="7">
        <v>68</v>
      </c>
      <c r="AA70" s="7">
        <v>68</v>
      </c>
      <c r="AB70" s="7">
        <v>68</v>
      </c>
      <c r="AC70" s="7">
        <v>68</v>
      </c>
      <c r="AD70" s="7" t="s">
        <v>218</v>
      </c>
      <c r="AE70" s="8">
        <v>44963</v>
      </c>
      <c r="AF70" s="8">
        <v>44963</v>
      </c>
      <c r="AG70" s="4" t="s">
        <v>485</v>
      </c>
    </row>
    <row r="71" spans="1:33" x14ac:dyDescent="0.25">
      <c r="A71" s="7">
        <v>2022</v>
      </c>
      <c r="B71" s="8">
        <v>44927</v>
      </c>
      <c r="C71" s="8">
        <v>44957</v>
      </c>
      <c r="D71" s="7" t="s">
        <v>83</v>
      </c>
      <c r="E71" s="7">
        <v>6</v>
      </c>
      <c r="F71" s="7" t="s">
        <v>231</v>
      </c>
      <c r="G71" s="7" t="s">
        <v>419</v>
      </c>
      <c r="H71" s="7" t="s">
        <v>231</v>
      </c>
      <c r="I71" s="7" t="s">
        <v>420</v>
      </c>
      <c r="J71" s="7" t="s">
        <v>421</v>
      </c>
      <c r="K71" s="7" t="s">
        <v>422</v>
      </c>
      <c r="L71" s="7" t="s">
        <v>93</v>
      </c>
      <c r="M71" s="9">
        <f>3775.5*2</f>
        <v>7551</v>
      </c>
      <c r="N71" s="7" t="s">
        <v>217</v>
      </c>
      <c r="O71" s="9">
        <f>3500*2</f>
        <v>7000</v>
      </c>
      <c r="P71" s="7" t="s">
        <v>414</v>
      </c>
      <c r="Q71" s="7">
        <v>69</v>
      </c>
      <c r="R71" s="7">
        <v>69</v>
      </c>
      <c r="S71" s="7">
        <v>69</v>
      </c>
      <c r="T71" s="7">
        <v>69</v>
      </c>
      <c r="U71" s="7">
        <v>69</v>
      </c>
      <c r="V71" s="7">
        <v>69</v>
      </c>
      <c r="W71" s="7">
        <v>69</v>
      </c>
      <c r="X71" s="7">
        <v>69</v>
      </c>
      <c r="Y71" s="7">
        <v>69</v>
      </c>
      <c r="Z71" s="7">
        <v>69</v>
      </c>
      <c r="AA71" s="7">
        <v>69</v>
      </c>
      <c r="AB71" s="7">
        <v>69</v>
      </c>
      <c r="AC71" s="7">
        <v>69</v>
      </c>
      <c r="AD71" s="7" t="s">
        <v>218</v>
      </c>
      <c r="AE71" s="8">
        <v>44963</v>
      </c>
      <c r="AF71" s="8">
        <v>44963</v>
      </c>
      <c r="AG71" s="4" t="s">
        <v>485</v>
      </c>
    </row>
    <row r="72" spans="1:33" s="26" customFormat="1" x14ac:dyDescent="0.25">
      <c r="A72" s="26">
        <v>2022</v>
      </c>
      <c r="B72" s="27">
        <v>44927</v>
      </c>
      <c r="C72" s="27">
        <v>44957</v>
      </c>
      <c r="D72" s="26" t="s">
        <v>83</v>
      </c>
      <c r="E72" s="26">
        <v>5</v>
      </c>
      <c r="F72" s="26" t="s">
        <v>423</v>
      </c>
      <c r="G72" s="26" t="s">
        <v>465</v>
      </c>
      <c r="H72" s="26" t="s">
        <v>424</v>
      </c>
      <c r="I72" s="26" t="s">
        <v>425</v>
      </c>
      <c r="J72" s="26" t="s">
        <v>313</v>
      </c>
      <c r="K72" s="26" t="s">
        <v>426</v>
      </c>
      <c r="L72" s="26" t="s">
        <v>93</v>
      </c>
      <c r="M72" s="28">
        <f>3775.5*2</f>
        <v>7551</v>
      </c>
      <c r="N72" s="26" t="s">
        <v>217</v>
      </c>
      <c r="O72" s="28">
        <f>3500*2</f>
        <v>7000</v>
      </c>
      <c r="P72" s="26" t="s">
        <v>414</v>
      </c>
      <c r="Q72" s="26">
        <v>70</v>
      </c>
      <c r="R72" s="26">
        <v>70</v>
      </c>
      <c r="S72" s="26">
        <v>70</v>
      </c>
      <c r="T72" s="26">
        <v>70</v>
      </c>
      <c r="U72" s="26">
        <v>70</v>
      </c>
      <c r="V72" s="26">
        <v>70</v>
      </c>
      <c r="W72" s="26">
        <v>70</v>
      </c>
      <c r="X72" s="26">
        <v>70</v>
      </c>
      <c r="Y72" s="26">
        <v>70</v>
      </c>
      <c r="Z72" s="26">
        <v>70</v>
      </c>
      <c r="AA72" s="26">
        <v>70</v>
      </c>
      <c r="AB72" s="26">
        <v>70</v>
      </c>
      <c r="AC72" s="26">
        <v>70</v>
      </c>
      <c r="AD72" s="26" t="s">
        <v>218</v>
      </c>
      <c r="AE72" s="27">
        <v>44963</v>
      </c>
      <c r="AF72" s="27">
        <v>44963</v>
      </c>
      <c r="AG72" s="4" t="s">
        <v>485</v>
      </c>
    </row>
    <row r="73" spans="1:33" x14ac:dyDescent="0.25">
      <c r="A73" s="7">
        <v>2022</v>
      </c>
      <c r="B73" s="8">
        <v>44927</v>
      </c>
      <c r="C73" s="8">
        <v>44957</v>
      </c>
      <c r="D73" s="7" t="s">
        <v>83</v>
      </c>
      <c r="E73" s="7">
        <v>6</v>
      </c>
      <c r="F73" s="7" t="s">
        <v>427</v>
      </c>
      <c r="G73" s="7" t="s">
        <v>427</v>
      </c>
      <c r="H73" s="7" t="s">
        <v>228</v>
      </c>
      <c r="I73" s="7" t="s">
        <v>428</v>
      </c>
      <c r="J73" s="7" t="s">
        <v>263</v>
      </c>
      <c r="K73" s="7" t="s">
        <v>301</v>
      </c>
      <c r="L73" s="7" t="s">
        <v>94</v>
      </c>
      <c r="M73" s="9">
        <f>3799.95*2</f>
        <v>7599.9</v>
      </c>
      <c r="N73" s="7" t="s">
        <v>217</v>
      </c>
      <c r="O73" s="9">
        <f>3521.8+3521.6</f>
        <v>7043.4</v>
      </c>
      <c r="P73" s="7" t="s">
        <v>414</v>
      </c>
      <c r="Q73" s="7">
        <v>71</v>
      </c>
      <c r="R73" s="7">
        <v>71</v>
      </c>
      <c r="S73" s="7">
        <v>71</v>
      </c>
      <c r="T73" s="7">
        <v>71</v>
      </c>
      <c r="U73" s="7">
        <v>71</v>
      </c>
      <c r="V73" s="7">
        <v>71</v>
      </c>
      <c r="W73" s="7">
        <v>71</v>
      </c>
      <c r="X73" s="7">
        <v>71</v>
      </c>
      <c r="Y73" s="7">
        <v>71</v>
      </c>
      <c r="Z73" s="7">
        <v>71</v>
      </c>
      <c r="AA73" s="7">
        <v>71</v>
      </c>
      <c r="AB73" s="7">
        <v>71</v>
      </c>
      <c r="AC73" s="7">
        <v>71</v>
      </c>
      <c r="AD73" s="7" t="s">
        <v>218</v>
      </c>
      <c r="AE73" s="8">
        <v>44963</v>
      </c>
      <c r="AF73" s="8">
        <v>44963</v>
      </c>
      <c r="AG73" s="4" t="s">
        <v>485</v>
      </c>
    </row>
    <row r="74" spans="1:33" x14ac:dyDescent="0.25">
      <c r="A74" s="7">
        <v>2022</v>
      </c>
      <c r="B74" s="8">
        <v>44927</v>
      </c>
      <c r="C74" s="8">
        <v>44957</v>
      </c>
      <c r="D74" s="7" t="s">
        <v>83</v>
      </c>
      <c r="E74" s="7">
        <v>3</v>
      </c>
      <c r="F74" s="7" t="s">
        <v>391</v>
      </c>
      <c r="G74" s="7" t="s">
        <v>391</v>
      </c>
      <c r="H74" s="7" t="s">
        <v>226</v>
      </c>
      <c r="I74" s="7" t="s">
        <v>471</v>
      </c>
      <c r="J74" s="7" t="s">
        <v>472</v>
      </c>
      <c r="K74" s="7" t="s">
        <v>274</v>
      </c>
      <c r="L74" s="7" t="s">
        <v>94</v>
      </c>
      <c r="M74" s="9">
        <f>4999.95*2</f>
        <v>9999.9</v>
      </c>
      <c r="N74" s="7" t="s">
        <v>217</v>
      </c>
      <c r="O74" s="9">
        <f>4578*2</f>
        <v>9156</v>
      </c>
      <c r="P74" s="7" t="s">
        <v>414</v>
      </c>
      <c r="Q74" s="7">
        <v>72</v>
      </c>
      <c r="R74" s="7">
        <v>72</v>
      </c>
      <c r="S74" s="7">
        <v>72</v>
      </c>
      <c r="T74" s="7">
        <v>72</v>
      </c>
      <c r="U74" s="7">
        <v>72</v>
      </c>
      <c r="V74" s="7">
        <v>72</v>
      </c>
      <c r="W74" s="7">
        <v>72</v>
      </c>
      <c r="X74" s="7">
        <v>72</v>
      </c>
      <c r="Y74" s="7">
        <v>72</v>
      </c>
      <c r="Z74" s="7">
        <v>72</v>
      </c>
      <c r="AA74" s="7">
        <v>72</v>
      </c>
      <c r="AB74" s="7">
        <v>72</v>
      </c>
      <c r="AC74" s="7">
        <v>72</v>
      </c>
      <c r="AD74" s="7" t="s">
        <v>218</v>
      </c>
      <c r="AE74" s="8">
        <v>44963</v>
      </c>
      <c r="AF74" s="8">
        <v>44963</v>
      </c>
      <c r="AG74" s="4" t="s">
        <v>485</v>
      </c>
    </row>
    <row r="75" spans="1:33" x14ac:dyDescent="0.25">
      <c r="A75" s="7">
        <v>2022</v>
      </c>
      <c r="B75" s="8">
        <v>44927</v>
      </c>
      <c r="C75" s="8">
        <v>44957</v>
      </c>
      <c r="D75" s="7" t="s">
        <v>90</v>
      </c>
      <c r="E75" s="7">
        <v>3</v>
      </c>
      <c r="F75" s="7" t="s">
        <v>430</v>
      </c>
      <c r="G75" s="7" t="s">
        <v>458</v>
      </c>
      <c r="H75" s="7" t="s">
        <v>230</v>
      </c>
      <c r="I75" s="7" t="s">
        <v>473</v>
      </c>
      <c r="J75" s="7" t="s">
        <v>359</v>
      </c>
      <c r="K75" s="7" t="s">
        <v>359</v>
      </c>
      <c r="L75" s="7" t="s">
        <v>94</v>
      </c>
      <c r="M75" s="9">
        <f>4999.95*2</f>
        <v>9999.9</v>
      </c>
      <c r="N75" s="7" t="s">
        <v>217</v>
      </c>
      <c r="O75" s="9">
        <f>4578*2</f>
        <v>9156</v>
      </c>
      <c r="P75" s="7" t="s">
        <v>414</v>
      </c>
      <c r="Q75" s="7">
        <v>73</v>
      </c>
      <c r="R75" s="7">
        <v>73</v>
      </c>
      <c r="S75" s="7">
        <v>73</v>
      </c>
      <c r="T75" s="7">
        <v>73</v>
      </c>
      <c r="U75" s="7">
        <v>73</v>
      </c>
      <c r="V75" s="7">
        <v>73</v>
      </c>
      <c r="W75" s="7">
        <v>73</v>
      </c>
      <c r="X75" s="7">
        <v>73</v>
      </c>
      <c r="Y75" s="7">
        <v>73</v>
      </c>
      <c r="Z75" s="7">
        <v>73</v>
      </c>
      <c r="AA75" s="7">
        <v>73</v>
      </c>
      <c r="AB75" s="7">
        <v>73</v>
      </c>
      <c r="AC75" s="7">
        <v>73</v>
      </c>
      <c r="AD75" s="7" t="s">
        <v>218</v>
      </c>
      <c r="AE75" s="8">
        <v>44963</v>
      </c>
      <c r="AF75" s="8">
        <v>44963</v>
      </c>
      <c r="AG75" s="4" t="s">
        <v>485</v>
      </c>
    </row>
    <row r="76" spans="1:33" x14ac:dyDescent="0.25">
      <c r="A76" s="7">
        <v>2022</v>
      </c>
      <c r="B76" s="8">
        <v>44927</v>
      </c>
      <c r="C76" s="8">
        <v>44957</v>
      </c>
      <c r="D76" s="7" t="s">
        <v>84</v>
      </c>
      <c r="E76" s="7">
        <v>6</v>
      </c>
      <c r="F76" s="7" t="s">
        <v>474</v>
      </c>
      <c r="G76" s="7" t="s">
        <v>474</v>
      </c>
      <c r="H76" s="7" t="s">
        <v>228</v>
      </c>
      <c r="I76" s="7" t="s">
        <v>475</v>
      </c>
      <c r="J76" s="7" t="s">
        <v>476</v>
      </c>
      <c r="K76" s="7" t="s">
        <v>477</v>
      </c>
      <c r="L76" s="7" t="s">
        <v>94</v>
      </c>
      <c r="M76" s="9">
        <v>7000</v>
      </c>
      <c r="N76" s="7" t="s">
        <v>217</v>
      </c>
      <c r="O76" s="9">
        <v>7000</v>
      </c>
      <c r="P76" s="7" t="s">
        <v>414</v>
      </c>
      <c r="Q76" s="7">
        <v>74</v>
      </c>
      <c r="R76" s="7">
        <v>74</v>
      </c>
      <c r="S76" s="7">
        <v>74</v>
      </c>
      <c r="T76" s="7">
        <v>74</v>
      </c>
      <c r="U76" s="7">
        <v>74</v>
      </c>
      <c r="V76" s="7">
        <v>74</v>
      </c>
      <c r="W76" s="7">
        <v>74</v>
      </c>
      <c r="X76" s="7">
        <v>74</v>
      </c>
      <c r="Y76" s="7">
        <v>74</v>
      </c>
      <c r="Z76" s="7">
        <v>74</v>
      </c>
      <c r="AA76" s="7">
        <v>74</v>
      </c>
      <c r="AB76" s="7">
        <v>74</v>
      </c>
      <c r="AC76" s="7">
        <v>74</v>
      </c>
      <c r="AD76" s="7" t="s">
        <v>218</v>
      </c>
      <c r="AE76" s="8">
        <v>44963</v>
      </c>
      <c r="AF76" s="8">
        <v>44963</v>
      </c>
      <c r="AG76" s="4" t="s">
        <v>485</v>
      </c>
    </row>
    <row r="77" spans="1:33" x14ac:dyDescent="0.25">
      <c r="A77" s="7">
        <v>2022</v>
      </c>
      <c r="B77" s="8">
        <v>44927</v>
      </c>
      <c r="C77" s="8">
        <v>44957</v>
      </c>
      <c r="D77" s="19" t="s">
        <v>90</v>
      </c>
      <c r="E77" s="19">
        <v>2</v>
      </c>
      <c r="F77" s="19" t="s">
        <v>452</v>
      </c>
      <c r="G77" s="19" t="s">
        <v>478</v>
      </c>
      <c r="H77" s="19" t="s">
        <v>226</v>
      </c>
      <c r="I77" s="19" t="s">
        <v>479</v>
      </c>
      <c r="J77" s="19" t="s">
        <v>249</v>
      </c>
      <c r="K77" s="19" t="s">
        <v>480</v>
      </c>
      <c r="L77" s="19" t="s">
        <v>93</v>
      </c>
      <c r="M77" s="20">
        <v>15246</v>
      </c>
      <c r="N77" s="19" t="s">
        <v>217</v>
      </c>
      <c r="O77" s="20">
        <f>6705.8*2</f>
        <v>13411.6</v>
      </c>
      <c r="P77" s="19" t="s">
        <v>414</v>
      </c>
      <c r="Q77" s="7">
        <v>75</v>
      </c>
      <c r="R77" s="7">
        <v>75</v>
      </c>
      <c r="S77" s="7">
        <v>75</v>
      </c>
      <c r="T77" s="7">
        <v>75</v>
      </c>
      <c r="U77" s="7">
        <v>75</v>
      </c>
      <c r="V77" s="7">
        <v>75</v>
      </c>
      <c r="W77" s="7">
        <v>75</v>
      </c>
      <c r="X77" s="7">
        <v>75</v>
      </c>
      <c r="Y77" s="7">
        <v>75</v>
      </c>
      <c r="Z77" s="7">
        <v>75</v>
      </c>
      <c r="AA77" s="7">
        <v>75</v>
      </c>
      <c r="AB77" s="7">
        <v>75</v>
      </c>
      <c r="AC77" s="7">
        <v>75</v>
      </c>
      <c r="AD77" s="7" t="s">
        <v>218</v>
      </c>
      <c r="AE77" s="8">
        <v>44963</v>
      </c>
      <c r="AF77" s="8">
        <v>44963</v>
      </c>
      <c r="AG77" s="4" t="s">
        <v>485</v>
      </c>
    </row>
    <row r="78" spans="1:33" x14ac:dyDescent="0.25">
      <c r="A78" s="7">
        <v>2022</v>
      </c>
      <c r="B78" s="8">
        <v>44927</v>
      </c>
      <c r="C78" s="8">
        <v>44957</v>
      </c>
      <c r="D78" s="19" t="s">
        <v>90</v>
      </c>
      <c r="E78" s="19">
        <v>2</v>
      </c>
      <c r="F78" s="19" t="s">
        <v>481</v>
      </c>
      <c r="G78" s="19" t="s">
        <v>481</v>
      </c>
      <c r="H78" s="19" t="s">
        <v>220</v>
      </c>
      <c r="I78" s="19" t="s">
        <v>294</v>
      </c>
      <c r="J78" s="19" t="s">
        <v>295</v>
      </c>
      <c r="K78" s="19" t="s">
        <v>296</v>
      </c>
      <c r="L78" s="19" t="s">
        <v>94</v>
      </c>
      <c r="M78" s="20">
        <v>15246</v>
      </c>
      <c r="N78" s="19" t="s">
        <v>217</v>
      </c>
      <c r="O78" s="20">
        <f>6705.8*2</f>
        <v>13411.6</v>
      </c>
      <c r="P78" s="19" t="s">
        <v>414</v>
      </c>
      <c r="Q78" s="7">
        <v>76</v>
      </c>
      <c r="R78" s="7">
        <v>76</v>
      </c>
      <c r="S78" s="7">
        <v>76</v>
      </c>
      <c r="T78" s="7">
        <v>76</v>
      </c>
      <c r="U78" s="7">
        <v>76</v>
      </c>
      <c r="V78" s="7">
        <v>76</v>
      </c>
      <c r="W78" s="7">
        <v>76</v>
      </c>
      <c r="X78" s="7">
        <v>76</v>
      </c>
      <c r="Y78" s="7">
        <v>76</v>
      </c>
      <c r="Z78" s="7">
        <v>76</v>
      </c>
      <c r="AA78" s="7">
        <v>76</v>
      </c>
      <c r="AB78" s="7">
        <v>76</v>
      </c>
      <c r="AC78" s="7">
        <v>76</v>
      </c>
      <c r="AD78" s="7" t="s">
        <v>218</v>
      </c>
      <c r="AE78" s="8">
        <v>44963</v>
      </c>
      <c r="AF78" s="8">
        <v>44963</v>
      </c>
      <c r="AG78" s="4" t="s">
        <v>485</v>
      </c>
    </row>
    <row r="79" spans="1:33" x14ac:dyDescent="0.25">
      <c r="M79" s="9"/>
      <c r="O79" s="9"/>
    </row>
    <row r="80" spans="1:33" x14ac:dyDescent="0.25">
      <c r="M80" s="9"/>
      <c r="O80" s="9"/>
    </row>
    <row r="81" spans="13:15" x14ac:dyDescent="0.25">
      <c r="M81" s="9"/>
      <c r="O81" s="9"/>
    </row>
    <row r="82" spans="13:15" x14ac:dyDescent="0.25">
      <c r="M82" s="9"/>
      <c r="O82" s="9"/>
    </row>
    <row r="83" spans="13:15" x14ac:dyDescent="0.25">
      <c r="M83" s="9"/>
      <c r="O83" s="9"/>
    </row>
    <row r="84" spans="13:15" x14ac:dyDescent="0.25">
      <c r="M84" s="9"/>
      <c r="O84" s="9"/>
    </row>
    <row r="85" spans="13:15" x14ac:dyDescent="0.25">
      <c r="M85" s="9"/>
      <c r="O85" s="9"/>
    </row>
    <row r="86" spans="13:15" x14ac:dyDescent="0.25">
      <c r="M86" s="9"/>
      <c r="O86" s="9"/>
    </row>
    <row r="87" spans="13:15" x14ac:dyDescent="0.25">
      <c r="M87" s="9"/>
      <c r="O87" s="9"/>
    </row>
    <row r="88" spans="13:15" x14ac:dyDescent="0.25">
      <c r="M88" s="9"/>
      <c r="O88" s="9"/>
    </row>
    <row r="89" spans="13:15" x14ac:dyDescent="0.25">
      <c r="M89" s="9"/>
      <c r="O89" s="9"/>
    </row>
    <row r="90" spans="13:15" x14ac:dyDescent="0.25">
      <c r="M90" s="9"/>
      <c r="O90" s="9"/>
    </row>
    <row r="91" spans="13:15" x14ac:dyDescent="0.25">
      <c r="M91" s="9"/>
      <c r="O91" s="9"/>
    </row>
    <row r="92" spans="13:15" x14ac:dyDescent="0.25">
      <c r="M92" s="9"/>
      <c r="O92" s="9"/>
    </row>
    <row r="93" spans="13:15" x14ac:dyDescent="0.25">
      <c r="M93" s="9"/>
      <c r="O93" s="9"/>
    </row>
    <row r="94" spans="13:15" x14ac:dyDescent="0.25">
      <c r="M94" s="9"/>
      <c r="O94" s="9"/>
    </row>
    <row r="95" spans="13:15" x14ac:dyDescent="0.25">
      <c r="M95" s="9"/>
      <c r="O95" s="9"/>
    </row>
    <row r="96" spans="13:15" x14ac:dyDescent="0.25">
      <c r="M96" s="9"/>
      <c r="O96" s="9"/>
    </row>
    <row r="97" spans="13:15" x14ac:dyDescent="0.25">
      <c r="M97" s="9"/>
      <c r="O97" s="9"/>
    </row>
    <row r="98" spans="13:15" x14ac:dyDescent="0.25">
      <c r="M98" s="9"/>
      <c r="O98" s="9"/>
    </row>
    <row r="99" spans="13:15" x14ac:dyDescent="0.25">
      <c r="M99" s="9"/>
      <c r="O99" s="9"/>
    </row>
    <row r="100" spans="13:15" x14ac:dyDescent="0.25">
      <c r="M100" s="9"/>
      <c r="O100" s="9"/>
    </row>
    <row r="101" spans="13:15" x14ac:dyDescent="0.25">
      <c r="M101" s="9"/>
      <c r="O101" s="9"/>
    </row>
    <row r="102" spans="13:15" x14ac:dyDescent="0.25">
      <c r="M102" s="9"/>
      <c r="O102" s="9"/>
    </row>
    <row r="103" spans="13:15" x14ac:dyDescent="0.25">
      <c r="M103" s="9"/>
      <c r="O103" s="9"/>
    </row>
    <row r="104" spans="13:15" x14ac:dyDescent="0.25">
      <c r="M104" s="9"/>
      <c r="O104" s="9"/>
    </row>
    <row r="105" spans="13:15" x14ac:dyDescent="0.25">
      <c r="M105" s="9"/>
      <c r="O105" s="9"/>
    </row>
    <row r="106" spans="13:15" x14ac:dyDescent="0.25">
      <c r="M106" s="9"/>
      <c r="O106" s="9"/>
    </row>
    <row r="107" spans="13:15" x14ac:dyDescent="0.25">
      <c r="M107" s="9"/>
      <c r="O107" s="9"/>
    </row>
    <row r="108" spans="13:15" x14ac:dyDescent="0.25">
      <c r="M108" s="9"/>
      <c r="O108" s="9"/>
    </row>
    <row r="109" spans="13:15" x14ac:dyDescent="0.25">
      <c r="M109" s="9"/>
      <c r="O109" s="9"/>
    </row>
    <row r="110" spans="13:15" x14ac:dyDescent="0.25">
      <c r="M110" s="9"/>
      <c r="O110" s="9"/>
    </row>
    <row r="111" spans="13:15" x14ac:dyDescent="0.25">
      <c r="M111" s="9"/>
      <c r="O111" s="9"/>
    </row>
    <row r="112" spans="13:15" x14ac:dyDescent="0.25">
      <c r="M112" s="9"/>
      <c r="O112" s="9"/>
    </row>
    <row r="113" spans="13:15" x14ac:dyDescent="0.25">
      <c r="M113" s="9"/>
      <c r="O113" s="9"/>
    </row>
    <row r="114" spans="13:15" x14ac:dyDescent="0.25">
      <c r="M114" s="9"/>
      <c r="O114" s="9"/>
    </row>
    <row r="115" spans="13:15" x14ac:dyDescent="0.25">
      <c r="M115" s="9"/>
      <c r="O115" s="9"/>
    </row>
    <row r="116" spans="13:15" x14ac:dyDescent="0.25">
      <c r="M116" s="9"/>
      <c r="O116" s="9"/>
    </row>
    <row r="117" spans="13:15" x14ac:dyDescent="0.25">
      <c r="M117" s="9"/>
      <c r="O117" s="9"/>
    </row>
    <row r="118" spans="13:15" x14ac:dyDescent="0.25">
      <c r="M118" s="9"/>
      <c r="O118" s="9"/>
    </row>
    <row r="119" spans="13:15" x14ac:dyDescent="0.25">
      <c r="M119" s="9"/>
      <c r="O119" s="9"/>
    </row>
    <row r="120" spans="13:15" x14ac:dyDescent="0.25">
      <c r="M120" s="9"/>
      <c r="O120" s="9"/>
    </row>
    <row r="121" spans="13:15" x14ac:dyDescent="0.25">
      <c r="M121" s="9"/>
      <c r="O121" s="9"/>
    </row>
    <row r="122" spans="13:15" x14ac:dyDescent="0.25">
      <c r="M122" s="9"/>
      <c r="O122" s="9"/>
    </row>
    <row r="123" spans="13:15" x14ac:dyDescent="0.25">
      <c r="M123" s="9"/>
      <c r="O123" s="9"/>
    </row>
    <row r="124" spans="13:15" x14ac:dyDescent="0.25">
      <c r="M124" s="9"/>
      <c r="O124" s="9"/>
    </row>
    <row r="125" spans="13:15" x14ac:dyDescent="0.25">
      <c r="M125" s="9"/>
      <c r="O125" s="9"/>
    </row>
    <row r="126" spans="13:15" x14ac:dyDescent="0.25">
      <c r="M126" s="9"/>
      <c r="O126" s="9"/>
    </row>
    <row r="127" spans="13:15" x14ac:dyDescent="0.25">
      <c r="M127" s="9"/>
      <c r="O127" s="9"/>
    </row>
    <row r="128" spans="13:15" x14ac:dyDescent="0.25">
      <c r="M128" s="9"/>
      <c r="O128" s="9"/>
    </row>
    <row r="129" spans="13:15" x14ac:dyDescent="0.25">
      <c r="M129" s="9"/>
      <c r="O129" s="9"/>
    </row>
    <row r="130" spans="13:15" x14ac:dyDescent="0.25">
      <c r="M130" s="9"/>
      <c r="O130" s="9"/>
    </row>
    <row r="131" spans="13:15" x14ac:dyDescent="0.25">
      <c r="M131" s="9"/>
      <c r="O131" s="9"/>
    </row>
    <row r="132" spans="13:15" x14ac:dyDescent="0.25">
      <c r="M132" s="9"/>
      <c r="O132" s="9"/>
    </row>
    <row r="133" spans="13:15" x14ac:dyDescent="0.25">
      <c r="M133" s="9"/>
      <c r="O133" s="9"/>
    </row>
    <row r="134" spans="13:15" x14ac:dyDescent="0.25">
      <c r="M134" s="9"/>
      <c r="O134" s="9"/>
    </row>
    <row r="135" spans="13:15" x14ac:dyDescent="0.25">
      <c r="M135" s="9"/>
      <c r="O135" s="9"/>
    </row>
    <row r="136" spans="13:15" x14ac:dyDescent="0.25">
      <c r="M136" s="9"/>
      <c r="O136" s="9"/>
    </row>
    <row r="137" spans="13:15" x14ac:dyDescent="0.25">
      <c r="M137" s="9"/>
      <c r="O137" s="9"/>
    </row>
    <row r="138" spans="13:15" x14ac:dyDescent="0.25">
      <c r="M138" s="9"/>
      <c r="O138" s="9"/>
    </row>
    <row r="139" spans="13:15" x14ac:dyDescent="0.25">
      <c r="M139" s="9"/>
      <c r="O139" s="9"/>
    </row>
    <row r="140" spans="13:15" x14ac:dyDescent="0.25">
      <c r="M140" s="9"/>
      <c r="O140" s="9"/>
    </row>
    <row r="141" spans="13:15" x14ac:dyDescent="0.25">
      <c r="M141" s="9"/>
      <c r="O141" s="9"/>
    </row>
    <row r="142" spans="13:15" x14ac:dyDescent="0.25">
      <c r="M142" s="9"/>
      <c r="O142" s="9"/>
    </row>
    <row r="143" spans="13:15" x14ac:dyDescent="0.25">
      <c r="M143" s="9"/>
      <c r="O143" s="9"/>
    </row>
    <row r="144" spans="13:15" x14ac:dyDescent="0.25">
      <c r="M144" s="9"/>
      <c r="O144" s="9"/>
    </row>
    <row r="145" spans="13:15" x14ac:dyDescent="0.25">
      <c r="M145" s="9"/>
      <c r="O145" s="9"/>
    </row>
    <row r="146" spans="13:15" x14ac:dyDescent="0.25">
      <c r="M146" s="9"/>
      <c r="O146" s="9"/>
    </row>
    <row r="147" spans="13:15" x14ac:dyDescent="0.25">
      <c r="M147" s="9"/>
      <c r="O147" s="9"/>
    </row>
    <row r="148" spans="13:15" x14ac:dyDescent="0.25">
      <c r="M148" s="9"/>
      <c r="O148" s="9"/>
    </row>
    <row r="149" spans="13:15" x14ac:dyDescent="0.25">
      <c r="M149" s="9"/>
      <c r="O149" s="9"/>
    </row>
    <row r="150" spans="13:15" x14ac:dyDescent="0.25">
      <c r="M150" s="9"/>
      <c r="O150" s="9"/>
    </row>
    <row r="151" spans="13:15" x14ac:dyDescent="0.25">
      <c r="M151" s="9"/>
      <c r="O151" s="9"/>
    </row>
    <row r="152" spans="13:15" x14ac:dyDescent="0.25">
      <c r="M152" s="9"/>
      <c r="O152" s="9"/>
    </row>
    <row r="153" spans="13:15" x14ac:dyDescent="0.25">
      <c r="M153" s="9"/>
      <c r="O153" s="9"/>
    </row>
    <row r="154" spans="13:15" x14ac:dyDescent="0.25">
      <c r="M154" s="9"/>
      <c r="O154" s="9"/>
    </row>
    <row r="155" spans="13:15" x14ac:dyDescent="0.25">
      <c r="M155" s="9"/>
      <c r="O155" s="9"/>
    </row>
    <row r="156" spans="13:15" x14ac:dyDescent="0.25">
      <c r="M156" s="9"/>
      <c r="O156" s="9"/>
    </row>
    <row r="157" spans="13:15" x14ac:dyDescent="0.25">
      <c r="M157" s="9"/>
      <c r="O157" s="9"/>
    </row>
    <row r="158" spans="13:15" x14ac:dyDescent="0.25">
      <c r="M158" s="9"/>
      <c r="O158" s="9"/>
    </row>
    <row r="159" spans="13:15" x14ac:dyDescent="0.25">
      <c r="M159" s="9"/>
      <c r="O159" s="9"/>
    </row>
    <row r="160" spans="13:15" x14ac:dyDescent="0.25">
      <c r="M160" s="9"/>
      <c r="O160" s="9"/>
    </row>
    <row r="161" spans="13:15" x14ac:dyDescent="0.25">
      <c r="M161" s="9"/>
      <c r="O161" s="9"/>
    </row>
    <row r="162" spans="13:15" x14ac:dyDescent="0.25">
      <c r="M162" s="9"/>
      <c r="O162" s="9"/>
    </row>
    <row r="163" spans="13:15" x14ac:dyDescent="0.25">
      <c r="M163" s="9"/>
      <c r="O163" s="9"/>
    </row>
    <row r="164" spans="13:15" x14ac:dyDescent="0.25">
      <c r="M164" s="9"/>
      <c r="O164" s="9"/>
    </row>
    <row r="165" spans="13:15" x14ac:dyDescent="0.25">
      <c r="M165" s="9"/>
      <c r="O165" s="9"/>
    </row>
    <row r="166" spans="13:15" x14ac:dyDescent="0.25">
      <c r="M166" s="9"/>
      <c r="O166" s="9"/>
    </row>
    <row r="167" spans="13:15" x14ac:dyDescent="0.25">
      <c r="M167" s="9"/>
      <c r="O167" s="9"/>
    </row>
    <row r="168" spans="13:15" x14ac:dyDescent="0.25">
      <c r="M168" s="9"/>
      <c r="O168" s="9"/>
    </row>
    <row r="169" spans="13:15" x14ac:dyDescent="0.25">
      <c r="M169" s="9"/>
      <c r="O169" s="9"/>
    </row>
    <row r="170" spans="13:15" x14ac:dyDescent="0.25">
      <c r="M170" s="9"/>
      <c r="O170" s="9"/>
    </row>
    <row r="171" spans="13:15" x14ac:dyDescent="0.25">
      <c r="M171" s="9"/>
      <c r="O171" s="9"/>
    </row>
    <row r="172" spans="13:15" x14ac:dyDescent="0.25">
      <c r="M172" s="9"/>
      <c r="O172" s="9"/>
    </row>
    <row r="173" spans="13:15" x14ac:dyDescent="0.25">
      <c r="M173" s="9"/>
      <c r="O173" s="9"/>
    </row>
    <row r="174" spans="13:15" x14ac:dyDescent="0.25">
      <c r="M174" s="9"/>
      <c r="O174" s="9"/>
    </row>
    <row r="175" spans="13:15" x14ac:dyDescent="0.25">
      <c r="M175" s="9"/>
      <c r="O175" s="9"/>
    </row>
    <row r="176" spans="13:15" x14ac:dyDescent="0.25">
      <c r="M176" s="9"/>
      <c r="O176" s="9"/>
    </row>
    <row r="177" spans="13:15" x14ac:dyDescent="0.25">
      <c r="M177" s="9"/>
      <c r="O177" s="9"/>
    </row>
    <row r="178" spans="13:15" x14ac:dyDescent="0.25">
      <c r="M178" s="9"/>
      <c r="O178" s="9"/>
    </row>
    <row r="179" spans="13:15" x14ac:dyDescent="0.25">
      <c r="M179" s="9"/>
      <c r="O179" s="9"/>
    </row>
    <row r="180" spans="13:15" x14ac:dyDescent="0.25">
      <c r="M180" s="9"/>
      <c r="O180" s="9"/>
    </row>
    <row r="181" spans="13:15" x14ac:dyDescent="0.25">
      <c r="M181" s="9"/>
      <c r="O181" s="9"/>
    </row>
    <row r="182" spans="13:15" x14ac:dyDescent="0.25">
      <c r="M182" s="9"/>
      <c r="O182" s="9"/>
    </row>
    <row r="183" spans="13:15" x14ac:dyDescent="0.25">
      <c r="M183" s="9"/>
      <c r="O183" s="9"/>
    </row>
    <row r="184" spans="13:15" x14ac:dyDescent="0.25">
      <c r="M184" s="9"/>
      <c r="O184" s="9"/>
    </row>
    <row r="185" spans="13:15" x14ac:dyDescent="0.25">
      <c r="M185" s="9"/>
      <c r="O185" s="9"/>
    </row>
    <row r="186" spans="13:15" x14ac:dyDescent="0.25">
      <c r="M186" s="9"/>
      <c r="O186" s="9"/>
    </row>
    <row r="187" spans="13:15" x14ac:dyDescent="0.25">
      <c r="M187" s="9"/>
      <c r="O187" s="9"/>
    </row>
    <row r="188" spans="13:15" x14ac:dyDescent="0.25">
      <c r="M188" s="9"/>
      <c r="O188" s="9"/>
    </row>
    <row r="189" spans="13:15" x14ac:dyDescent="0.25">
      <c r="M189" s="9"/>
      <c r="O189" s="9"/>
    </row>
    <row r="190" spans="13:15" x14ac:dyDescent="0.25">
      <c r="M190" s="9"/>
      <c r="O190" s="9"/>
    </row>
    <row r="191" spans="13:15" x14ac:dyDescent="0.25">
      <c r="M191" s="9"/>
      <c r="O191" s="9"/>
    </row>
    <row r="192" spans="13:15" x14ac:dyDescent="0.25">
      <c r="M192" s="9"/>
      <c r="O192" s="9"/>
    </row>
    <row r="193" spans="13:15" x14ac:dyDescent="0.25">
      <c r="M193" s="9"/>
      <c r="O193" s="9"/>
    </row>
    <row r="194" spans="13:15" x14ac:dyDescent="0.25">
      <c r="M194" s="9"/>
      <c r="O194" s="9"/>
    </row>
    <row r="195" spans="13:15" x14ac:dyDescent="0.25">
      <c r="M195" s="9"/>
      <c r="O195" s="9"/>
    </row>
    <row r="196" spans="13:15" x14ac:dyDescent="0.25">
      <c r="M196" s="9"/>
      <c r="O196" s="9"/>
    </row>
    <row r="197" spans="13:15" x14ac:dyDescent="0.25">
      <c r="M197" s="9"/>
      <c r="O197" s="9"/>
    </row>
    <row r="198" spans="13:15" x14ac:dyDescent="0.25">
      <c r="M198" s="9"/>
      <c r="O198" s="9"/>
    </row>
    <row r="199" spans="13:15" x14ac:dyDescent="0.25">
      <c r="M199" s="9"/>
      <c r="O199" s="9"/>
    </row>
    <row r="200" spans="13:15" x14ac:dyDescent="0.25">
      <c r="M200" s="9"/>
      <c r="O200" s="9"/>
    </row>
    <row r="201" spans="13:15" x14ac:dyDescent="0.25">
      <c r="M201" s="9"/>
      <c r="O201" s="9"/>
    </row>
    <row r="202" spans="13:15" x14ac:dyDescent="0.25">
      <c r="M202" s="9"/>
      <c r="O202" s="9"/>
    </row>
    <row r="203" spans="13:15" x14ac:dyDescent="0.25">
      <c r="M203" s="9"/>
      <c r="O203" s="9"/>
    </row>
    <row r="204" spans="13:15" x14ac:dyDescent="0.25">
      <c r="M204" s="9"/>
      <c r="O204" s="9"/>
    </row>
    <row r="205" spans="13:15" x14ac:dyDescent="0.25">
      <c r="M205" s="9"/>
      <c r="O205" s="9"/>
    </row>
    <row r="206" spans="13:15" x14ac:dyDescent="0.25">
      <c r="M206" s="9"/>
      <c r="O206" s="9"/>
    </row>
    <row r="207" spans="13:15" x14ac:dyDescent="0.25">
      <c r="M207" s="9"/>
      <c r="O207" s="9"/>
    </row>
    <row r="208" spans="13:15" x14ac:dyDescent="0.25">
      <c r="M208" s="9"/>
      <c r="O208" s="9"/>
    </row>
    <row r="209" spans="13:15" x14ac:dyDescent="0.25">
      <c r="M209" s="9"/>
      <c r="O209" s="9"/>
    </row>
    <row r="210" spans="13:15" x14ac:dyDescent="0.25">
      <c r="M210" s="9"/>
      <c r="O210" s="9"/>
    </row>
    <row r="211" spans="13:15" x14ac:dyDescent="0.25">
      <c r="M211" s="9"/>
      <c r="O211" s="9"/>
    </row>
    <row r="212" spans="13:15" x14ac:dyDescent="0.25">
      <c r="M212" s="9"/>
      <c r="O212" s="9"/>
    </row>
    <row r="213" spans="13:15" x14ac:dyDescent="0.25">
      <c r="M213" s="9"/>
      <c r="O213" s="9"/>
    </row>
    <row r="214" spans="13:15" x14ac:dyDescent="0.25">
      <c r="M214" s="9"/>
      <c r="O214" s="9"/>
    </row>
    <row r="215" spans="13:15" x14ac:dyDescent="0.25">
      <c r="M215" s="9"/>
      <c r="O215" s="9"/>
    </row>
    <row r="216" spans="13:15" x14ac:dyDescent="0.25">
      <c r="M216" s="9"/>
      <c r="O216" s="9"/>
    </row>
    <row r="217" spans="13:15" x14ac:dyDescent="0.25">
      <c r="M217" s="9"/>
      <c r="O217" s="9"/>
    </row>
    <row r="218" spans="13:15" x14ac:dyDescent="0.25">
      <c r="M218" s="9"/>
      <c r="O218" s="9"/>
    </row>
    <row r="219" spans="13:15" x14ac:dyDescent="0.25">
      <c r="M219" s="9"/>
      <c r="O219" s="9"/>
    </row>
    <row r="220" spans="13:15" x14ac:dyDescent="0.25">
      <c r="M220" s="9"/>
      <c r="O220" s="9"/>
    </row>
    <row r="221" spans="13:15" x14ac:dyDescent="0.25">
      <c r="M221" s="9"/>
      <c r="O221" s="9"/>
    </row>
    <row r="222" spans="13:15" x14ac:dyDescent="0.25">
      <c r="M222" s="9"/>
      <c r="O222" s="9"/>
    </row>
    <row r="223" spans="13:15" x14ac:dyDescent="0.25">
      <c r="M223" s="9"/>
      <c r="O223" s="9"/>
    </row>
    <row r="224" spans="13:15" x14ac:dyDescent="0.25">
      <c r="M224" s="9"/>
      <c r="O224" s="9"/>
    </row>
    <row r="225" spans="13:15" x14ac:dyDescent="0.25">
      <c r="M225" s="9"/>
      <c r="O225" s="9"/>
    </row>
    <row r="226" spans="13:15" x14ac:dyDescent="0.25">
      <c r="M226" s="9"/>
      <c r="O226" s="9"/>
    </row>
    <row r="227" spans="13:15" x14ac:dyDescent="0.25">
      <c r="M227" s="9"/>
      <c r="O227" s="9"/>
    </row>
    <row r="228" spans="13:15" x14ac:dyDescent="0.25">
      <c r="M228" s="9"/>
      <c r="O228" s="9"/>
    </row>
    <row r="229" spans="13:15" x14ac:dyDescent="0.25">
      <c r="M229" s="9"/>
      <c r="O229" s="9"/>
    </row>
    <row r="230" spans="13:15" x14ac:dyDescent="0.25">
      <c r="M230" s="9"/>
      <c r="O230" s="9"/>
    </row>
    <row r="231" spans="13:15" x14ac:dyDescent="0.25">
      <c r="M231" s="9"/>
      <c r="O231" s="9"/>
    </row>
    <row r="232" spans="13:15" x14ac:dyDescent="0.25">
      <c r="M232" s="9"/>
      <c r="O232" s="9"/>
    </row>
    <row r="233" spans="13:15" x14ac:dyDescent="0.25">
      <c r="M233" s="9"/>
      <c r="O233" s="9"/>
    </row>
    <row r="234" spans="13:15" x14ac:dyDescent="0.25">
      <c r="M234" s="9"/>
      <c r="O234" s="9"/>
    </row>
    <row r="235" spans="13:15" x14ac:dyDescent="0.25">
      <c r="M235" s="9"/>
      <c r="O235" s="9"/>
    </row>
    <row r="236" spans="13:15" x14ac:dyDescent="0.25">
      <c r="M236" s="9"/>
      <c r="O236" s="9"/>
    </row>
    <row r="237" spans="13:15" x14ac:dyDescent="0.25">
      <c r="M237" s="9"/>
      <c r="O237" s="9"/>
    </row>
    <row r="238" spans="13:15" x14ac:dyDescent="0.25">
      <c r="M238" s="9"/>
      <c r="O238" s="9"/>
    </row>
    <row r="239" spans="13:15" x14ac:dyDescent="0.25">
      <c r="M239" s="9"/>
      <c r="O239" s="9"/>
    </row>
    <row r="240" spans="13:15" x14ac:dyDescent="0.25">
      <c r="M240" s="9"/>
      <c r="O240" s="9"/>
    </row>
    <row r="241" spans="13:15" x14ac:dyDescent="0.25">
      <c r="M241" s="9"/>
      <c r="O241" s="9"/>
    </row>
    <row r="242" spans="13:15" x14ac:dyDescent="0.25">
      <c r="M242" s="9"/>
      <c r="O242" s="9"/>
    </row>
    <row r="243" spans="13:15" x14ac:dyDescent="0.25">
      <c r="M243" s="9"/>
      <c r="O243" s="9"/>
    </row>
    <row r="244" spans="13:15" x14ac:dyDescent="0.25">
      <c r="M244" s="9"/>
      <c r="O244" s="9"/>
    </row>
    <row r="245" spans="13:15" x14ac:dyDescent="0.25">
      <c r="M245" s="9"/>
      <c r="O245" s="9"/>
    </row>
    <row r="246" spans="13:15" x14ac:dyDescent="0.25">
      <c r="M246" s="9"/>
      <c r="O246" s="9"/>
    </row>
    <row r="247" spans="13:15" x14ac:dyDescent="0.25">
      <c r="M247" s="9"/>
      <c r="O247" s="9"/>
    </row>
    <row r="248" spans="13:15" x14ac:dyDescent="0.25">
      <c r="M248" s="9"/>
      <c r="O248" s="9"/>
    </row>
    <row r="249" spans="13:15" x14ac:dyDescent="0.25">
      <c r="M249" s="9"/>
      <c r="O249" s="9"/>
    </row>
    <row r="250" spans="13:15" x14ac:dyDescent="0.25">
      <c r="M250" s="9"/>
      <c r="O250" s="9"/>
    </row>
    <row r="251" spans="13:15" x14ac:dyDescent="0.25">
      <c r="M251" s="9"/>
      <c r="O251" s="9"/>
    </row>
    <row r="252" spans="13:15" x14ac:dyDescent="0.25">
      <c r="M252" s="9"/>
      <c r="O252" s="9"/>
    </row>
    <row r="253" spans="13:15" x14ac:dyDescent="0.25">
      <c r="M253" s="9"/>
      <c r="O253" s="9"/>
    </row>
    <row r="254" spans="13:15" x14ac:dyDescent="0.25">
      <c r="M254" s="9"/>
      <c r="O254" s="9"/>
    </row>
    <row r="255" spans="13:15" x14ac:dyDescent="0.25">
      <c r="M255" s="9"/>
      <c r="O255" s="9"/>
    </row>
    <row r="256" spans="13:15" x14ac:dyDescent="0.25">
      <c r="M256" s="9"/>
      <c r="O256" s="9"/>
    </row>
    <row r="257" spans="13:15" x14ac:dyDescent="0.25">
      <c r="M257" s="9"/>
      <c r="O257" s="9"/>
    </row>
    <row r="258" spans="13:15" x14ac:dyDescent="0.25">
      <c r="M258" s="9"/>
      <c r="O258" s="9"/>
    </row>
    <row r="259" spans="13:15" x14ac:dyDescent="0.25">
      <c r="M259" s="9"/>
      <c r="O259" s="9"/>
    </row>
    <row r="260" spans="13:15" x14ac:dyDescent="0.25">
      <c r="M260" s="9"/>
      <c r="O260" s="9"/>
    </row>
    <row r="261" spans="13:15" x14ac:dyDescent="0.25">
      <c r="M261" s="9"/>
      <c r="O261" s="9"/>
    </row>
    <row r="262" spans="13:15" x14ac:dyDescent="0.25">
      <c r="M262" s="9"/>
      <c r="O262" s="9"/>
    </row>
    <row r="263" spans="13:15" x14ac:dyDescent="0.25">
      <c r="M263" s="9"/>
      <c r="O263" s="9"/>
    </row>
    <row r="264" spans="13:15" x14ac:dyDescent="0.25">
      <c r="M264" s="9"/>
      <c r="O264" s="9"/>
    </row>
    <row r="265" spans="13:15" x14ac:dyDescent="0.25">
      <c r="M265" s="9"/>
      <c r="O265" s="9"/>
    </row>
    <row r="266" spans="13:15" x14ac:dyDescent="0.25">
      <c r="M266" s="9"/>
      <c r="O266" s="9"/>
    </row>
    <row r="267" spans="13:15" x14ac:dyDescent="0.25">
      <c r="M267" s="9"/>
      <c r="O267" s="9"/>
    </row>
    <row r="268" spans="13:15" x14ac:dyDescent="0.25">
      <c r="M268" s="9"/>
      <c r="O268" s="9"/>
    </row>
    <row r="269" spans="13:15" x14ac:dyDescent="0.25">
      <c r="M269" s="9"/>
      <c r="O269" s="9"/>
    </row>
    <row r="270" spans="13:15" x14ac:dyDescent="0.25">
      <c r="M270" s="9"/>
      <c r="O270" s="9"/>
    </row>
    <row r="271" spans="13:15" x14ac:dyDescent="0.25">
      <c r="M271" s="9"/>
      <c r="O271" s="9"/>
    </row>
    <row r="272" spans="13:15" x14ac:dyDescent="0.25">
      <c r="M272" s="9"/>
      <c r="O272" s="9"/>
    </row>
    <row r="273" spans="13:15" x14ac:dyDescent="0.25">
      <c r="M273" s="9"/>
      <c r="O273" s="9"/>
    </row>
    <row r="274" spans="13:15" x14ac:dyDescent="0.25">
      <c r="M274" s="9"/>
      <c r="O274" s="9"/>
    </row>
    <row r="275" spans="13:15" x14ac:dyDescent="0.25">
      <c r="M275" s="9"/>
      <c r="O275" s="9"/>
    </row>
    <row r="276" spans="13:15" x14ac:dyDescent="0.25">
      <c r="M276" s="9"/>
      <c r="O276" s="9"/>
    </row>
    <row r="277" spans="13:15" x14ac:dyDescent="0.25">
      <c r="M277" s="9"/>
      <c r="O277" s="9"/>
    </row>
    <row r="278" spans="13:15" x14ac:dyDescent="0.25">
      <c r="M278" s="9"/>
      <c r="O278" s="9"/>
    </row>
    <row r="279" spans="13:15" x14ac:dyDescent="0.25">
      <c r="M279" s="9"/>
      <c r="O279" s="9"/>
    </row>
    <row r="280" spans="13:15" x14ac:dyDescent="0.25">
      <c r="M280" s="9"/>
    </row>
    <row r="281" spans="13:15" x14ac:dyDescent="0.25">
      <c r="M281" s="9"/>
    </row>
    <row r="282" spans="13:15" x14ac:dyDescent="0.25">
      <c r="M282" s="9"/>
    </row>
    <row r="283" spans="13:15" x14ac:dyDescent="0.25">
      <c r="M283" s="9"/>
    </row>
    <row r="284" spans="13:15" x14ac:dyDescent="0.25">
      <c r="M284" s="9"/>
    </row>
    <row r="285" spans="13:15" x14ac:dyDescent="0.25">
      <c r="M285" s="9"/>
    </row>
    <row r="286" spans="13:15" x14ac:dyDescent="0.25">
      <c r="M286" s="9"/>
    </row>
    <row r="287" spans="13:15" x14ac:dyDescent="0.25">
      <c r="M287" s="9"/>
    </row>
    <row r="288" spans="13:15" x14ac:dyDescent="0.25">
      <c r="M288" s="9"/>
    </row>
    <row r="289" spans="13:13" x14ac:dyDescent="0.25">
      <c r="M289" s="9"/>
    </row>
    <row r="290" spans="13:13" x14ac:dyDescent="0.25">
      <c r="M290" s="9"/>
    </row>
    <row r="291" spans="13:13" x14ac:dyDescent="0.25">
      <c r="M291" s="9"/>
    </row>
    <row r="292" spans="13:13" x14ac:dyDescent="0.25">
      <c r="M292" s="9"/>
    </row>
    <row r="293" spans="13:13" x14ac:dyDescent="0.25">
      <c r="M293" s="9"/>
    </row>
    <row r="294" spans="13:13" x14ac:dyDescent="0.25">
      <c r="M294" s="9"/>
    </row>
    <row r="295" spans="13:13" x14ac:dyDescent="0.25">
      <c r="M295" s="9"/>
    </row>
    <row r="296" spans="13:13" x14ac:dyDescent="0.25">
      <c r="M296" s="9"/>
    </row>
    <row r="297" spans="13:13" x14ac:dyDescent="0.25">
      <c r="M297" s="9"/>
    </row>
    <row r="298" spans="13:13" x14ac:dyDescent="0.25">
      <c r="M298" s="9"/>
    </row>
    <row r="299" spans="13:13" x14ac:dyDescent="0.25">
      <c r="M299" s="9"/>
    </row>
    <row r="300" spans="13:13" x14ac:dyDescent="0.25">
      <c r="M300" s="9"/>
    </row>
    <row r="301" spans="13:13" x14ac:dyDescent="0.25">
      <c r="M301" s="9"/>
    </row>
    <row r="302" spans="13:13" x14ac:dyDescent="0.25">
      <c r="M302" s="9"/>
    </row>
    <row r="303" spans="13:13" x14ac:dyDescent="0.25">
      <c r="M303" s="9"/>
    </row>
    <row r="304" spans="13:13" x14ac:dyDescent="0.25">
      <c r="M304" s="9"/>
    </row>
    <row r="305" spans="13:13" x14ac:dyDescent="0.25">
      <c r="M305" s="9"/>
    </row>
    <row r="306" spans="13:13" x14ac:dyDescent="0.25">
      <c r="M306" s="9"/>
    </row>
    <row r="307" spans="13:13" x14ac:dyDescent="0.25">
      <c r="M307" s="9"/>
    </row>
    <row r="308" spans="13:13" x14ac:dyDescent="0.25">
      <c r="M308" s="9"/>
    </row>
    <row r="309" spans="13:13" x14ac:dyDescent="0.25">
      <c r="M309" s="9"/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79">
      <formula1>Hidden_13</formula1>
    </dataValidation>
    <dataValidation type="list" allowBlank="1" showErrorMessage="1" sqref="L8:L179">
      <formula1>Hidden_211</formula1>
    </dataValidation>
  </dataValidations>
  <pageMargins left="0.7" right="0.7" top="0.75" bottom="0.75" header="0.3" footer="0.3"/>
  <pageSetup orientation="portrait" horizontalDpi="0" verticalDpi="0" r:id="rId1"/>
  <ignoredErrors>
    <ignoredError sqref="M20 M47 O47 M54:M55 O54:O55" 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88</v>
      </c>
    </row>
    <row r="8" spans="1:1" x14ac:dyDescent="0.25">
      <c r="A8" t="s">
        <v>89</v>
      </c>
    </row>
    <row r="9" spans="1:1" x14ac:dyDescent="0.25">
      <c r="A9" t="s">
        <v>90</v>
      </c>
    </row>
    <row r="10" spans="1:1" x14ac:dyDescent="0.25">
      <c r="A10" t="s">
        <v>91</v>
      </c>
    </row>
    <row r="11" spans="1:1" x14ac:dyDescent="0.25">
      <c r="A11" t="s">
        <v>92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G14" sqref="G14"/>
    </sheetView>
  </sheetViews>
  <sheetFormatPr baseColWidth="10" defaultColWidth="9.140625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4"/>
  <sheetViews>
    <sheetView topLeftCell="A3" zoomScale="95" zoomScaleNormal="95" workbookViewId="0">
      <selection activeCell="A3" sqref="A3:F74"/>
    </sheetView>
  </sheetViews>
  <sheetFormatPr baseColWidth="10" defaultColWidth="9.140625" defaultRowHeight="15" x14ac:dyDescent="0.25"/>
  <cols>
    <col min="1" max="1" width="3.42578125" bestFit="1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95</v>
      </c>
      <c r="C2" t="s">
        <v>96</v>
      </c>
      <c r="D2" t="s">
        <v>97</v>
      </c>
      <c r="E2" t="s">
        <v>98</v>
      </c>
      <c r="F2" t="s">
        <v>99</v>
      </c>
    </row>
    <row r="3" spans="1:6" ht="30" x14ac:dyDescent="0.25">
      <c r="A3" s="1" t="s">
        <v>100</v>
      </c>
      <c r="B3" s="1" t="s">
        <v>101</v>
      </c>
      <c r="C3" s="1" t="s">
        <v>102</v>
      </c>
      <c r="D3" s="1" t="s">
        <v>103</v>
      </c>
      <c r="E3" s="1" t="s">
        <v>104</v>
      </c>
      <c r="F3" s="1" t="s">
        <v>105</v>
      </c>
    </row>
    <row r="4" spans="1:6" x14ac:dyDescent="0.25">
      <c r="A4" s="7">
        <v>1</v>
      </c>
      <c r="B4" t="s">
        <v>417</v>
      </c>
      <c r="C4" s="12">
        <v>0</v>
      </c>
      <c r="D4" s="12">
        <v>0</v>
      </c>
      <c r="E4" s="5" t="s">
        <v>414</v>
      </c>
      <c r="F4" s="3" t="s">
        <v>417</v>
      </c>
    </row>
    <row r="5" spans="1:6" x14ac:dyDescent="0.25">
      <c r="A5" s="7">
        <v>2</v>
      </c>
      <c r="B5" s="6" t="s">
        <v>417</v>
      </c>
      <c r="C5" s="12">
        <v>0</v>
      </c>
      <c r="D5" s="12">
        <v>0</v>
      </c>
      <c r="E5" s="5" t="s">
        <v>414</v>
      </c>
      <c r="F5" s="6" t="s">
        <v>417</v>
      </c>
    </row>
    <row r="6" spans="1:6" x14ac:dyDescent="0.25">
      <c r="A6" s="7">
        <v>3</v>
      </c>
      <c r="B6" s="6" t="s">
        <v>417</v>
      </c>
      <c r="C6" s="12">
        <v>0</v>
      </c>
      <c r="D6" s="12">
        <v>0</v>
      </c>
      <c r="E6" s="5" t="s">
        <v>414</v>
      </c>
      <c r="F6" s="6" t="s">
        <v>417</v>
      </c>
    </row>
    <row r="7" spans="1:6" x14ac:dyDescent="0.25">
      <c r="A7" s="7">
        <v>4</v>
      </c>
      <c r="B7" s="6" t="s">
        <v>417</v>
      </c>
      <c r="C7" s="12">
        <v>0</v>
      </c>
      <c r="D7" s="12">
        <v>0</v>
      </c>
      <c r="E7" s="5" t="s">
        <v>414</v>
      </c>
      <c r="F7" s="6" t="s">
        <v>417</v>
      </c>
    </row>
    <row r="8" spans="1:6" x14ac:dyDescent="0.25">
      <c r="A8" s="7">
        <v>5</v>
      </c>
      <c r="B8" s="6" t="s">
        <v>417</v>
      </c>
      <c r="C8" s="12">
        <v>0</v>
      </c>
      <c r="D8" s="12">
        <v>0</v>
      </c>
      <c r="E8" s="5" t="s">
        <v>414</v>
      </c>
      <c r="F8" s="6" t="s">
        <v>417</v>
      </c>
    </row>
    <row r="9" spans="1:6" x14ac:dyDescent="0.25">
      <c r="A9" s="7">
        <v>6</v>
      </c>
      <c r="B9" s="6" t="s">
        <v>417</v>
      </c>
      <c r="C9" s="12">
        <v>0</v>
      </c>
      <c r="D9" s="12">
        <v>0</v>
      </c>
      <c r="E9" s="5" t="s">
        <v>414</v>
      </c>
      <c r="F9" s="6" t="s">
        <v>417</v>
      </c>
    </row>
    <row r="10" spans="1:6" x14ac:dyDescent="0.25">
      <c r="A10" s="7">
        <v>7</v>
      </c>
      <c r="B10" s="6" t="s">
        <v>417</v>
      </c>
      <c r="C10" s="12">
        <v>0</v>
      </c>
      <c r="D10" s="12">
        <v>0</v>
      </c>
      <c r="E10" s="5" t="s">
        <v>414</v>
      </c>
      <c r="F10" s="6" t="s">
        <v>417</v>
      </c>
    </row>
    <row r="11" spans="1:6" x14ac:dyDescent="0.25">
      <c r="A11" s="7">
        <v>8</v>
      </c>
      <c r="B11" s="6" t="s">
        <v>417</v>
      </c>
      <c r="C11" s="12">
        <v>0</v>
      </c>
      <c r="D11" s="12">
        <v>0</v>
      </c>
      <c r="E11" s="5" t="s">
        <v>414</v>
      </c>
      <c r="F11" s="6" t="s">
        <v>417</v>
      </c>
    </row>
    <row r="12" spans="1:6" x14ac:dyDescent="0.25">
      <c r="A12" s="7">
        <v>9</v>
      </c>
      <c r="B12" s="6" t="s">
        <v>417</v>
      </c>
      <c r="C12" s="12">
        <v>0</v>
      </c>
      <c r="D12" s="12">
        <v>0</v>
      </c>
      <c r="E12" s="5" t="s">
        <v>414</v>
      </c>
      <c r="F12" s="6" t="s">
        <v>417</v>
      </c>
    </row>
    <row r="13" spans="1:6" x14ac:dyDescent="0.25">
      <c r="A13" s="7">
        <v>10</v>
      </c>
      <c r="B13" s="6" t="s">
        <v>417</v>
      </c>
      <c r="C13" s="12">
        <v>0</v>
      </c>
      <c r="D13" s="12">
        <v>0</v>
      </c>
      <c r="E13" s="5" t="s">
        <v>414</v>
      </c>
      <c r="F13" s="6" t="s">
        <v>417</v>
      </c>
    </row>
    <row r="14" spans="1:6" x14ac:dyDescent="0.25">
      <c r="A14" s="7">
        <v>11</v>
      </c>
      <c r="B14" s="6" t="s">
        <v>417</v>
      </c>
      <c r="C14" s="12">
        <v>0</v>
      </c>
      <c r="D14" s="12">
        <v>0</v>
      </c>
      <c r="E14" s="5" t="s">
        <v>414</v>
      </c>
      <c r="F14" s="6" t="s">
        <v>417</v>
      </c>
    </row>
    <row r="15" spans="1:6" x14ac:dyDescent="0.25">
      <c r="A15" s="7">
        <v>12</v>
      </c>
      <c r="B15" s="6" t="s">
        <v>417</v>
      </c>
      <c r="C15" s="12">
        <v>0</v>
      </c>
      <c r="D15" s="12">
        <v>0</v>
      </c>
      <c r="E15" s="5" t="s">
        <v>414</v>
      </c>
      <c r="F15" s="6" t="s">
        <v>417</v>
      </c>
    </row>
    <row r="16" spans="1:6" x14ac:dyDescent="0.25">
      <c r="A16" s="7">
        <v>13</v>
      </c>
      <c r="B16" s="6" t="s">
        <v>417</v>
      </c>
      <c r="C16" s="12">
        <v>0</v>
      </c>
      <c r="D16" s="12">
        <v>0</v>
      </c>
      <c r="E16" s="5" t="s">
        <v>414</v>
      </c>
      <c r="F16" s="6" t="s">
        <v>417</v>
      </c>
    </row>
    <row r="17" spans="1:6" x14ac:dyDescent="0.25">
      <c r="A17" s="7">
        <v>14</v>
      </c>
      <c r="B17" s="6" t="s">
        <v>417</v>
      </c>
      <c r="C17" s="12">
        <v>0</v>
      </c>
      <c r="D17" s="12">
        <v>0</v>
      </c>
      <c r="E17" s="5" t="s">
        <v>414</v>
      </c>
      <c r="F17" s="6" t="s">
        <v>417</v>
      </c>
    </row>
    <row r="18" spans="1:6" x14ac:dyDescent="0.25">
      <c r="A18" s="7">
        <v>15</v>
      </c>
      <c r="B18" s="6" t="s">
        <v>417</v>
      </c>
      <c r="C18" s="12">
        <v>0</v>
      </c>
      <c r="D18" s="12">
        <v>0</v>
      </c>
      <c r="E18" s="5" t="s">
        <v>414</v>
      </c>
      <c r="F18" s="6" t="s">
        <v>417</v>
      </c>
    </row>
    <row r="19" spans="1:6" x14ac:dyDescent="0.25">
      <c r="A19" s="7">
        <v>16</v>
      </c>
      <c r="B19" s="6" t="s">
        <v>417</v>
      </c>
      <c r="C19" s="12">
        <v>0</v>
      </c>
      <c r="D19" s="12">
        <v>0</v>
      </c>
      <c r="E19" s="5" t="s">
        <v>414</v>
      </c>
      <c r="F19" s="6" t="s">
        <v>417</v>
      </c>
    </row>
    <row r="20" spans="1:6" x14ac:dyDescent="0.25">
      <c r="A20" s="7">
        <v>17</v>
      </c>
      <c r="B20" s="6" t="s">
        <v>417</v>
      </c>
      <c r="C20" s="12">
        <v>0</v>
      </c>
      <c r="D20" s="12">
        <v>0</v>
      </c>
      <c r="E20" s="5" t="s">
        <v>414</v>
      </c>
      <c r="F20" s="6" t="s">
        <v>417</v>
      </c>
    </row>
    <row r="21" spans="1:6" x14ac:dyDescent="0.25">
      <c r="A21" s="7">
        <v>18</v>
      </c>
      <c r="B21" s="6" t="s">
        <v>417</v>
      </c>
      <c r="C21" s="12">
        <v>0</v>
      </c>
      <c r="D21" s="12">
        <v>0</v>
      </c>
      <c r="E21" s="5" t="s">
        <v>414</v>
      </c>
      <c r="F21" s="6" t="s">
        <v>417</v>
      </c>
    </row>
    <row r="22" spans="1:6" x14ac:dyDescent="0.25">
      <c r="A22" s="7">
        <v>19</v>
      </c>
      <c r="B22" s="6" t="s">
        <v>417</v>
      </c>
      <c r="C22" s="12">
        <v>0</v>
      </c>
      <c r="D22" s="12">
        <v>0</v>
      </c>
      <c r="E22" s="5" t="s">
        <v>414</v>
      </c>
      <c r="F22" s="6" t="s">
        <v>417</v>
      </c>
    </row>
    <row r="23" spans="1:6" x14ac:dyDescent="0.25">
      <c r="A23" s="7">
        <v>20</v>
      </c>
      <c r="B23" s="6" t="s">
        <v>417</v>
      </c>
      <c r="C23" s="12">
        <v>0</v>
      </c>
      <c r="D23" s="12">
        <v>0</v>
      </c>
      <c r="E23" s="5" t="s">
        <v>414</v>
      </c>
      <c r="F23" s="6" t="s">
        <v>417</v>
      </c>
    </row>
    <row r="24" spans="1:6" x14ac:dyDescent="0.25">
      <c r="A24" s="7">
        <v>21</v>
      </c>
      <c r="B24" s="6" t="s">
        <v>417</v>
      </c>
      <c r="C24" s="12">
        <v>0</v>
      </c>
      <c r="D24" s="12">
        <v>0</v>
      </c>
      <c r="E24" s="5" t="s">
        <v>414</v>
      </c>
      <c r="F24" s="6" t="s">
        <v>417</v>
      </c>
    </row>
    <row r="25" spans="1:6" x14ac:dyDescent="0.25">
      <c r="A25" s="7">
        <v>22</v>
      </c>
      <c r="B25" s="6" t="s">
        <v>417</v>
      </c>
      <c r="C25" s="12">
        <v>0</v>
      </c>
      <c r="D25" s="12">
        <v>0</v>
      </c>
      <c r="E25" s="5" t="s">
        <v>414</v>
      </c>
      <c r="F25" s="6" t="s">
        <v>417</v>
      </c>
    </row>
    <row r="26" spans="1:6" x14ac:dyDescent="0.25">
      <c r="A26" s="7">
        <v>23</v>
      </c>
      <c r="B26" s="6" t="s">
        <v>417</v>
      </c>
      <c r="C26" s="12">
        <v>0</v>
      </c>
      <c r="D26" s="12">
        <v>0</v>
      </c>
      <c r="E26" s="5" t="s">
        <v>414</v>
      </c>
      <c r="F26" s="6" t="s">
        <v>417</v>
      </c>
    </row>
    <row r="27" spans="1:6" x14ac:dyDescent="0.25">
      <c r="A27" s="7">
        <v>24</v>
      </c>
      <c r="B27" s="6" t="s">
        <v>417</v>
      </c>
      <c r="C27" s="12">
        <v>0</v>
      </c>
      <c r="D27" s="12">
        <v>0</v>
      </c>
      <c r="E27" s="5" t="s">
        <v>414</v>
      </c>
      <c r="F27" s="6" t="s">
        <v>417</v>
      </c>
    </row>
    <row r="28" spans="1:6" x14ac:dyDescent="0.25">
      <c r="A28" s="7">
        <v>25</v>
      </c>
      <c r="B28" s="6" t="s">
        <v>417</v>
      </c>
      <c r="C28" s="12">
        <v>0</v>
      </c>
      <c r="D28" s="12">
        <v>0</v>
      </c>
      <c r="E28" s="5" t="s">
        <v>414</v>
      </c>
      <c r="F28" s="6" t="s">
        <v>417</v>
      </c>
    </row>
    <row r="29" spans="1:6" x14ac:dyDescent="0.25">
      <c r="A29" s="7">
        <v>26</v>
      </c>
      <c r="B29" s="6" t="s">
        <v>417</v>
      </c>
      <c r="C29" s="12">
        <v>0</v>
      </c>
      <c r="D29" s="12">
        <v>0</v>
      </c>
      <c r="E29" s="5" t="s">
        <v>414</v>
      </c>
      <c r="F29" s="6" t="s">
        <v>417</v>
      </c>
    </row>
    <row r="30" spans="1:6" x14ac:dyDescent="0.25">
      <c r="A30" s="7">
        <v>27</v>
      </c>
      <c r="B30" s="6" t="s">
        <v>417</v>
      </c>
      <c r="C30" s="12">
        <v>0</v>
      </c>
      <c r="D30" s="12">
        <v>0</v>
      </c>
      <c r="E30" s="5" t="s">
        <v>414</v>
      </c>
      <c r="F30" s="6" t="s">
        <v>417</v>
      </c>
    </row>
    <row r="31" spans="1:6" x14ac:dyDescent="0.25">
      <c r="A31" s="7">
        <v>28</v>
      </c>
      <c r="B31" s="6" t="s">
        <v>417</v>
      </c>
      <c r="C31" s="12">
        <v>0</v>
      </c>
      <c r="D31" s="12">
        <v>0</v>
      </c>
      <c r="E31" s="5" t="s">
        <v>414</v>
      </c>
      <c r="F31" s="6" t="s">
        <v>417</v>
      </c>
    </row>
    <row r="32" spans="1:6" x14ac:dyDescent="0.25">
      <c r="A32" s="7">
        <v>29</v>
      </c>
      <c r="B32" s="6" t="s">
        <v>417</v>
      </c>
      <c r="C32" s="12">
        <v>0</v>
      </c>
      <c r="D32" s="12">
        <v>0</v>
      </c>
      <c r="E32" s="5" t="s">
        <v>414</v>
      </c>
      <c r="F32" s="6" t="s">
        <v>417</v>
      </c>
    </row>
    <row r="33" spans="1:6" x14ac:dyDescent="0.25">
      <c r="A33" s="7">
        <v>30</v>
      </c>
      <c r="B33" s="6" t="s">
        <v>417</v>
      </c>
      <c r="C33" s="12">
        <v>0</v>
      </c>
      <c r="D33" s="12">
        <v>0</v>
      </c>
      <c r="E33" s="5" t="s">
        <v>414</v>
      </c>
      <c r="F33" s="6" t="s">
        <v>417</v>
      </c>
    </row>
    <row r="34" spans="1:6" x14ac:dyDescent="0.25">
      <c r="A34" s="7">
        <v>32</v>
      </c>
      <c r="B34" s="6" t="s">
        <v>417</v>
      </c>
      <c r="C34" s="12">
        <v>0</v>
      </c>
      <c r="D34" s="12">
        <v>0</v>
      </c>
      <c r="E34" s="5" t="s">
        <v>414</v>
      </c>
      <c r="F34" s="6" t="s">
        <v>417</v>
      </c>
    </row>
    <row r="35" spans="1:6" x14ac:dyDescent="0.25">
      <c r="A35" s="7">
        <v>34</v>
      </c>
      <c r="B35" s="6" t="s">
        <v>417</v>
      </c>
      <c r="C35" s="12">
        <v>0</v>
      </c>
      <c r="D35" s="12">
        <v>0</v>
      </c>
      <c r="E35" s="5" t="s">
        <v>414</v>
      </c>
      <c r="F35" s="6" t="s">
        <v>417</v>
      </c>
    </row>
    <row r="36" spans="1:6" x14ac:dyDescent="0.25">
      <c r="A36" s="7">
        <v>35</v>
      </c>
      <c r="B36" s="6" t="s">
        <v>417</v>
      </c>
      <c r="C36" s="12">
        <v>0</v>
      </c>
      <c r="D36" s="12">
        <v>0</v>
      </c>
      <c r="E36" s="5" t="s">
        <v>414</v>
      </c>
      <c r="F36" s="6" t="s">
        <v>417</v>
      </c>
    </row>
    <row r="37" spans="1:6" x14ac:dyDescent="0.25">
      <c r="A37" s="7">
        <v>36</v>
      </c>
      <c r="B37" s="6" t="s">
        <v>417</v>
      </c>
      <c r="C37" s="12">
        <v>0</v>
      </c>
      <c r="D37" s="12">
        <v>0</v>
      </c>
      <c r="E37" s="5" t="s">
        <v>414</v>
      </c>
      <c r="F37" s="6" t="s">
        <v>417</v>
      </c>
    </row>
    <row r="38" spans="1:6" x14ac:dyDescent="0.25">
      <c r="A38" s="7">
        <v>37</v>
      </c>
      <c r="B38" s="6" t="s">
        <v>417</v>
      </c>
      <c r="C38" s="12">
        <v>0</v>
      </c>
      <c r="D38" s="12">
        <v>0</v>
      </c>
      <c r="E38" s="5" t="s">
        <v>414</v>
      </c>
      <c r="F38" s="6" t="s">
        <v>417</v>
      </c>
    </row>
    <row r="39" spans="1:6" x14ac:dyDescent="0.25">
      <c r="A39" s="7">
        <v>38</v>
      </c>
      <c r="B39" s="6" t="s">
        <v>417</v>
      </c>
      <c r="C39" s="12">
        <v>0</v>
      </c>
      <c r="D39" s="12">
        <v>0</v>
      </c>
      <c r="E39" s="5" t="s">
        <v>414</v>
      </c>
      <c r="F39" s="6" t="s">
        <v>417</v>
      </c>
    </row>
    <row r="40" spans="1:6" x14ac:dyDescent="0.25">
      <c r="A40" s="7">
        <v>39</v>
      </c>
      <c r="B40" s="6" t="s">
        <v>417</v>
      </c>
      <c r="C40" s="12">
        <v>0</v>
      </c>
      <c r="D40" s="12">
        <v>0</v>
      </c>
      <c r="E40" s="5" t="s">
        <v>414</v>
      </c>
      <c r="F40" s="6" t="s">
        <v>417</v>
      </c>
    </row>
    <row r="41" spans="1:6" x14ac:dyDescent="0.25">
      <c r="A41" s="7">
        <v>40</v>
      </c>
      <c r="B41" s="6" t="s">
        <v>417</v>
      </c>
      <c r="C41" s="12">
        <v>0</v>
      </c>
      <c r="D41" s="12">
        <v>0</v>
      </c>
      <c r="E41" s="5" t="s">
        <v>414</v>
      </c>
      <c r="F41" s="6" t="s">
        <v>417</v>
      </c>
    </row>
    <row r="42" spans="1:6" x14ac:dyDescent="0.25">
      <c r="A42" s="7">
        <v>41</v>
      </c>
      <c r="B42" s="6" t="s">
        <v>417</v>
      </c>
      <c r="C42" s="12">
        <v>0</v>
      </c>
      <c r="D42" s="12">
        <v>0</v>
      </c>
      <c r="E42" s="5" t="s">
        <v>414</v>
      </c>
      <c r="F42" s="6" t="s">
        <v>417</v>
      </c>
    </row>
    <row r="43" spans="1:6" x14ac:dyDescent="0.25">
      <c r="A43" s="7">
        <v>42</v>
      </c>
      <c r="B43" s="6" t="s">
        <v>417</v>
      </c>
      <c r="C43" s="12">
        <v>0</v>
      </c>
      <c r="D43" s="12">
        <v>0</v>
      </c>
      <c r="E43" s="5" t="s">
        <v>414</v>
      </c>
      <c r="F43" s="6" t="s">
        <v>417</v>
      </c>
    </row>
    <row r="44" spans="1:6" x14ac:dyDescent="0.25">
      <c r="A44" s="7">
        <v>43</v>
      </c>
      <c r="B44" s="6" t="s">
        <v>417</v>
      </c>
      <c r="C44" s="12">
        <v>0</v>
      </c>
      <c r="D44" s="12">
        <v>0</v>
      </c>
      <c r="E44" s="5" t="s">
        <v>414</v>
      </c>
      <c r="F44" s="6" t="s">
        <v>417</v>
      </c>
    </row>
    <row r="45" spans="1:6" x14ac:dyDescent="0.25">
      <c r="A45" s="7">
        <v>44</v>
      </c>
      <c r="B45" s="6" t="s">
        <v>417</v>
      </c>
      <c r="C45" s="12">
        <v>0</v>
      </c>
      <c r="D45" s="12">
        <v>0</v>
      </c>
      <c r="E45" s="5" t="s">
        <v>414</v>
      </c>
      <c r="F45" s="6" t="s">
        <v>417</v>
      </c>
    </row>
    <row r="46" spans="1:6" x14ac:dyDescent="0.25">
      <c r="A46" s="7">
        <v>46</v>
      </c>
      <c r="B46" s="6" t="s">
        <v>417</v>
      </c>
      <c r="C46" s="12">
        <v>0</v>
      </c>
      <c r="D46" s="12">
        <v>0</v>
      </c>
      <c r="E46" s="5" t="s">
        <v>414</v>
      </c>
      <c r="F46" s="6" t="s">
        <v>417</v>
      </c>
    </row>
    <row r="47" spans="1:6" x14ac:dyDescent="0.25">
      <c r="A47" s="7">
        <v>48</v>
      </c>
      <c r="B47" s="6" t="s">
        <v>417</v>
      </c>
      <c r="C47" s="12">
        <v>0</v>
      </c>
      <c r="D47" s="12">
        <v>0</v>
      </c>
      <c r="E47" s="5" t="s">
        <v>414</v>
      </c>
      <c r="F47" s="6" t="s">
        <v>417</v>
      </c>
    </row>
    <row r="48" spans="1:6" x14ac:dyDescent="0.25">
      <c r="A48" s="7">
        <v>49</v>
      </c>
      <c r="B48" s="6" t="s">
        <v>417</v>
      </c>
      <c r="C48" s="12">
        <v>0</v>
      </c>
      <c r="D48" s="12">
        <v>0</v>
      </c>
      <c r="E48" s="5" t="s">
        <v>414</v>
      </c>
      <c r="F48" s="6" t="s">
        <v>417</v>
      </c>
    </row>
    <row r="49" spans="1:6" x14ac:dyDescent="0.25">
      <c r="A49" s="7">
        <v>50</v>
      </c>
      <c r="B49" s="6" t="s">
        <v>417</v>
      </c>
      <c r="C49" s="12">
        <v>0</v>
      </c>
      <c r="D49" s="12">
        <v>0</v>
      </c>
      <c r="E49" s="5" t="s">
        <v>414</v>
      </c>
      <c r="F49" s="6" t="s">
        <v>417</v>
      </c>
    </row>
    <row r="50" spans="1:6" x14ac:dyDescent="0.25">
      <c r="A50" s="7">
        <v>51</v>
      </c>
      <c r="B50" s="6" t="s">
        <v>417</v>
      </c>
      <c r="C50" s="12">
        <v>0</v>
      </c>
      <c r="D50" s="12">
        <v>0</v>
      </c>
      <c r="E50" s="5" t="s">
        <v>414</v>
      </c>
      <c r="F50" s="6" t="s">
        <v>417</v>
      </c>
    </row>
    <row r="51" spans="1:6" x14ac:dyDescent="0.25">
      <c r="A51" s="7">
        <v>52</v>
      </c>
      <c r="B51" s="6" t="s">
        <v>417</v>
      </c>
      <c r="C51" s="12">
        <v>0</v>
      </c>
      <c r="D51" s="12">
        <v>0</v>
      </c>
      <c r="E51" s="5" t="s">
        <v>414</v>
      </c>
      <c r="F51" s="6" t="s">
        <v>417</v>
      </c>
    </row>
    <row r="52" spans="1:6" x14ac:dyDescent="0.25">
      <c r="A52" s="7">
        <v>53</v>
      </c>
      <c r="B52" s="6" t="s">
        <v>417</v>
      </c>
      <c r="C52" s="12">
        <v>0</v>
      </c>
      <c r="D52" s="12">
        <v>0</v>
      </c>
      <c r="E52" s="5" t="s">
        <v>414</v>
      </c>
      <c r="F52" s="6" t="s">
        <v>417</v>
      </c>
    </row>
    <row r="53" spans="1:6" x14ac:dyDescent="0.25">
      <c r="A53" s="7">
        <v>54</v>
      </c>
      <c r="B53" s="6" t="s">
        <v>417</v>
      </c>
      <c r="C53" s="12">
        <v>0</v>
      </c>
      <c r="D53" s="12">
        <v>0</v>
      </c>
      <c r="E53" s="5" t="s">
        <v>414</v>
      </c>
      <c r="F53" s="6" t="s">
        <v>417</v>
      </c>
    </row>
    <row r="54" spans="1:6" x14ac:dyDescent="0.25">
      <c r="A54" s="7">
        <v>55</v>
      </c>
      <c r="B54" s="6" t="s">
        <v>417</v>
      </c>
      <c r="C54" s="12">
        <v>0</v>
      </c>
      <c r="D54" s="12">
        <v>0</v>
      </c>
      <c r="E54" s="5" t="s">
        <v>414</v>
      </c>
      <c r="F54" s="6" t="s">
        <v>417</v>
      </c>
    </row>
    <row r="55" spans="1:6" x14ac:dyDescent="0.25">
      <c r="A55" s="7">
        <v>56</v>
      </c>
      <c r="B55" s="6" t="s">
        <v>417</v>
      </c>
      <c r="C55" s="12">
        <v>0</v>
      </c>
      <c r="D55" s="12">
        <v>0</v>
      </c>
      <c r="E55" s="5" t="s">
        <v>414</v>
      </c>
      <c r="F55" s="6" t="s">
        <v>417</v>
      </c>
    </row>
    <row r="56" spans="1:6" x14ac:dyDescent="0.25">
      <c r="A56" s="7">
        <v>57</v>
      </c>
      <c r="B56" s="6" t="s">
        <v>417</v>
      </c>
      <c r="C56" s="12">
        <v>0</v>
      </c>
      <c r="D56" s="12">
        <v>0</v>
      </c>
      <c r="E56" s="5" t="s">
        <v>414</v>
      </c>
      <c r="F56" s="6" t="s">
        <v>417</v>
      </c>
    </row>
    <row r="57" spans="1:6" x14ac:dyDescent="0.25">
      <c r="A57" s="7">
        <v>58</v>
      </c>
      <c r="B57" s="6" t="s">
        <v>417</v>
      </c>
      <c r="C57" s="12">
        <v>0</v>
      </c>
      <c r="D57" s="12">
        <v>0</v>
      </c>
      <c r="E57" s="5" t="s">
        <v>414</v>
      </c>
      <c r="F57" s="6" t="s">
        <v>417</v>
      </c>
    </row>
    <row r="58" spans="1:6" x14ac:dyDescent="0.25">
      <c r="A58" s="7">
        <v>59</v>
      </c>
      <c r="B58" s="6" t="s">
        <v>417</v>
      </c>
      <c r="C58" s="12">
        <v>0</v>
      </c>
      <c r="D58" s="12">
        <v>0</v>
      </c>
      <c r="E58" s="5" t="s">
        <v>414</v>
      </c>
      <c r="F58" s="6" t="s">
        <v>417</v>
      </c>
    </row>
    <row r="59" spans="1:6" x14ac:dyDescent="0.25">
      <c r="A59" s="7">
        <v>60</v>
      </c>
      <c r="B59" s="6" t="s">
        <v>417</v>
      </c>
      <c r="C59" s="12">
        <v>0</v>
      </c>
      <c r="D59" s="12">
        <v>0</v>
      </c>
      <c r="E59" s="5" t="s">
        <v>414</v>
      </c>
      <c r="F59" s="6" t="s">
        <v>417</v>
      </c>
    </row>
    <row r="60" spans="1:6" x14ac:dyDescent="0.25">
      <c r="A60" s="7">
        <v>61</v>
      </c>
      <c r="B60" s="6" t="s">
        <v>417</v>
      </c>
      <c r="C60" s="12">
        <v>0</v>
      </c>
      <c r="D60" s="12">
        <v>0</v>
      </c>
      <c r="E60" s="5" t="s">
        <v>414</v>
      </c>
      <c r="F60" s="6" t="s">
        <v>417</v>
      </c>
    </row>
    <row r="61" spans="1:6" x14ac:dyDescent="0.25">
      <c r="A61" s="7">
        <v>63</v>
      </c>
      <c r="B61" s="6" t="s">
        <v>417</v>
      </c>
      <c r="C61" s="12">
        <v>0</v>
      </c>
      <c r="D61" s="12">
        <v>0</v>
      </c>
      <c r="E61" s="5" t="s">
        <v>414</v>
      </c>
      <c r="F61" s="6" t="s">
        <v>417</v>
      </c>
    </row>
    <row r="62" spans="1:6" x14ac:dyDescent="0.25">
      <c r="A62" s="7">
        <v>64</v>
      </c>
      <c r="B62" s="6" t="s">
        <v>417</v>
      </c>
      <c r="C62" s="12">
        <v>0</v>
      </c>
      <c r="D62" s="12">
        <v>0</v>
      </c>
      <c r="E62" s="5" t="s">
        <v>414</v>
      </c>
      <c r="F62" s="6" t="s">
        <v>417</v>
      </c>
    </row>
    <row r="63" spans="1:6" s="7" customFormat="1" x14ac:dyDescent="0.25">
      <c r="A63" s="7">
        <v>65</v>
      </c>
      <c r="B63" s="7" t="s">
        <v>417</v>
      </c>
      <c r="C63" s="13">
        <v>0</v>
      </c>
      <c r="D63" s="13">
        <v>0</v>
      </c>
      <c r="E63" s="7" t="s">
        <v>414</v>
      </c>
      <c r="F63" s="7" t="s">
        <v>417</v>
      </c>
    </row>
    <row r="64" spans="1:6" x14ac:dyDescent="0.25">
      <c r="A64" s="7">
        <v>66</v>
      </c>
      <c r="B64" s="6" t="s">
        <v>417</v>
      </c>
      <c r="C64" s="12">
        <v>0</v>
      </c>
      <c r="D64" s="12">
        <v>0</v>
      </c>
      <c r="E64" s="5" t="s">
        <v>414</v>
      </c>
      <c r="F64" s="6" t="s">
        <v>417</v>
      </c>
    </row>
    <row r="65" spans="1:6" x14ac:dyDescent="0.25">
      <c r="A65" s="7">
        <v>67</v>
      </c>
      <c r="B65" s="6" t="s">
        <v>417</v>
      </c>
      <c r="C65" s="12">
        <v>0</v>
      </c>
      <c r="D65" s="12">
        <v>0</v>
      </c>
      <c r="E65" s="5" t="s">
        <v>414</v>
      </c>
      <c r="F65" s="6" t="s">
        <v>417</v>
      </c>
    </row>
    <row r="66" spans="1:6" x14ac:dyDescent="0.25">
      <c r="A66" s="7">
        <v>68</v>
      </c>
      <c r="B66" s="6" t="s">
        <v>417</v>
      </c>
      <c r="C66" s="12">
        <v>0</v>
      </c>
      <c r="D66" s="12">
        <v>0</v>
      </c>
      <c r="E66" s="5" t="s">
        <v>414</v>
      </c>
      <c r="F66" s="6" t="s">
        <v>417</v>
      </c>
    </row>
    <row r="67" spans="1:6" x14ac:dyDescent="0.25">
      <c r="A67" s="7">
        <v>69</v>
      </c>
      <c r="B67" s="6" t="s">
        <v>417</v>
      </c>
      <c r="C67" s="12">
        <v>0</v>
      </c>
      <c r="D67" s="12">
        <v>0</v>
      </c>
      <c r="E67" s="5" t="s">
        <v>414</v>
      </c>
      <c r="F67" s="6" t="s">
        <v>417</v>
      </c>
    </row>
    <row r="68" spans="1:6" x14ac:dyDescent="0.25">
      <c r="A68" s="7">
        <v>70</v>
      </c>
      <c r="B68" s="6" t="s">
        <v>417</v>
      </c>
      <c r="C68" s="12">
        <v>0</v>
      </c>
      <c r="D68" s="12">
        <v>0</v>
      </c>
      <c r="E68" s="5" t="s">
        <v>414</v>
      </c>
      <c r="F68" s="6" t="s">
        <v>417</v>
      </c>
    </row>
    <row r="69" spans="1:6" x14ac:dyDescent="0.25">
      <c r="A69" s="7">
        <v>71</v>
      </c>
      <c r="B69" s="6" t="s">
        <v>417</v>
      </c>
      <c r="C69" s="12">
        <v>0</v>
      </c>
      <c r="D69" s="12">
        <v>0</v>
      </c>
      <c r="E69" s="5" t="s">
        <v>414</v>
      </c>
      <c r="F69" s="6" t="s">
        <v>417</v>
      </c>
    </row>
    <row r="70" spans="1:6" x14ac:dyDescent="0.25">
      <c r="A70" s="7">
        <v>72</v>
      </c>
      <c r="B70" s="10" t="s">
        <v>417</v>
      </c>
      <c r="C70" s="12">
        <v>0</v>
      </c>
      <c r="D70" s="12">
        <v>0</v>
      </c>
      <c r="E70" s="10" t="s">
        <v>414</v>
      </c>
      <c r="F70" s="10" t="s">
        <v>417</v>
      </c>
    </row>
    <row r="71" spans="1:6" x14ac:dyDescent="0.25">
      <c r="A71" s="7">
        <v>73</v>
      </c>
      <c r="B71" s="10" t="s">
        <v>417</v>
      </c>
      <c r="C71" s="12">
        <v>0</v>
      </c>
      <c r="D71" s="12">
        <v>0</v>
      </c>
      <c r="E71" s="10" t="s">
        <v>414</v>
      </c>
      <c r="F71" s="10" t="s">
        <v>417</v>
      </c>
    </row>
    <row r="72" spans="1:6" x14ac:dyDescent="0.25">
      <c r="A72" s="7">
        <v>74</v>
      </c>
      <c r="B72" s="16" t="s">
        <v>417</v>
      </c>
      <c r="C72" s="12">
        <v>0</v>
      </c>
      <c r="D72" s="12">
        <v>0</v>
      </c>
      <c r="E72" s="16" t="s">
        <v>414</v>
      </c>
      <c r="F72" s="16" t="s">
        <v>417</v>
      </c>
    </row>
    <row r="73" spans="1:6" x14ac:dyDescent="0.25">
      <c r="A73" s="7">
        <v>75</v>
      </c>
      <c r="B73" s="18" t="s">
        <v>417</v>
      </c>
      <c r="C73" s="12">
        <v>0</v>
      </c>
      <c r="D73" s="12">
        <v>0</v>
      </c>
      <c r="E73" s="18" t="s">
        <v>414</v>
      </c>
      <c r="F73" s="18" t="s">
        <v>417</v>
      </c>
    </row>
    <row r="74" spans="1:6" x14ac:dyDescent="0.25">
      <c r="A74" s="7">
        <v>76</v>
      </c>
      <c r="B74" s="18" t="s">
        <v>417</v>
      </c>
      <c r="C74" s="12">
        <v>0</v>
      </c>
      <c r="D74" s="12">
        <v>0</v>
      </c>
      <c r="E74" s="18" t="s">
        <v>414</v>
      </c>
      <c r="F74" s="18" t="s">
        <v>417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C74"/>
  <sheetViews>
    <sheetView topLeftCell="A3" workbookViewId="0">
      <selection activeCell="A3" sqref="A3:C74"/>
    </sheetView>
  </sheetViews>
  <sheetFormatPr baseColWidth="10" defaultColWidth="9.140625" defaultRowHeight="15" x14ac:dyDescent="0.25"/>
  <cols>
    <col min="1" max="1" width="3.42578125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106</v>
      </c>
      <c r="C2" t="s">
        <v>107</v>
      </c>
    </row>
    <row r="3" spans="1:3" ht="30" x14ac:dyDescent="0.25">
      <c r="A3" s="1" t="s">
        <v>100</v>
      </c>
      <c r="B3" s="1" t="s">
        <v>108</v>
      </c>
      <c r="C3" s="1" t="s">
        <v>109</v>
      </c>
    </row>
    <row r="4" spans="1:3" x14ac:dyDescent="0.25">
      <c r="A4" s="7">
        <v>1</v>
      </c>
      <c r="B4" t="s">
        <v>466</v>
      </c>
      <c r="C4" s="5" t="s">
        <v>243</v>
      </c>
    </row>
    <row r="5" spans="1:3" x14ac:dyDescent="0.25">
      <c r="A5" s="7">
        <v>2</v>
      </c>
      <c r="B5" s="11" t="s">
        <v>466</v>
      </c>
      <c r="C5" s="5" t="s">
        <v>243</v>
      </c>
    </row>
    <row r="6" spans="1:3" x14ac:dyDescent="0.25">
      <c r="A6" s="7">
        <v>3</v>
      </c>
      <c r="B6" s="11" t="s">
        <v>466</v>
      </c>
      <c r="C6" s="5" t="s">
        <v>243</v>
      </c>
    </row>
    <row r="7" spans="1:3" x14ac:dyDescent="0.25">
      <c r="A7" s="7">
        <v>4</v>
      </c>
      <c r="B7" s="11" t="s">
        <v>466</v>
      </c>
      <c r="C7" s="5" t="s">
        <v>243</v>
      </c>
    </row>
    <row r="8" spans="1:3" x14ac:dyDescent="0.25">
      <c r="A8" s="7">
        <v>5</v>
      </c>
      <c r="B8" s="11" t="s">
        <v>466</v>
      </c>
      <c r="C8" s="5" t="s">
        <v>243</v>
      </c>
    </row>
    <row r="9" spans="1:3" x14ac:dyDescent="0.25">
      <c r="A9" s="7">
        <v>6</v>
      </c>
      <c r="B9" s="11" t="s">
        <v>466</v>
      </c>
      <c r="C9" s="5" t="s">
        <v>243</v>
      </c>
    </row>
    <row r="10" spans="1:3" x14ac:dyDescent="0.25">
      <c r="A10" s="7">
        <v>7</v>
      </c>
      <c r="B10" s="11" t="s">
        <v>466</v>
      </c>
      <c r="C10" s="5" t="s">
        <v>243</v>
      </c>
    </row>
    <row r="11" spans="1:3" x14ac:dyDescent="0.25">
      <c r="A11" s="7">
        <v>8</v>
      </c>
      <c r="B11" s="11" t="s">
        <v>466</v>
      </c>
      <c r="C11" s="5" t="s">
        <v>243</v>
      </c>
    </row>
    <row r="12" spans="1:3" x14ac:dyDescent="0.25">
      <c r="A12" s="7">
        <v>9</v>
      </c>
      <c r="B12" s="11" t="s">
        <v>466</v>
      </c>
      <c r="C12" s="5" t="s">
        <v>243</v>
      </c>
    </row>
    <row r="13" spans="1:3" x14ac:dyDescent="0.25">
      <c r="A13" s="7">
        <v>10</v>
      </c>
      <c r="B13" s="11" t="s">
        <v>466</v>
      </c>
      <c r="C13" s="5" t="s">
        <v>243</v>
      </c>
    </row>
    <row r="14" spans="1:3" x14ac:dyDescent="0.25">
      <c r="A14" s="7">
        <v>11</v>
      </c>
      <c r="B14" s="11" t="s">
        <v>466</v>
      </c>
      <c r="C14" s="5" t="s">
        <v>243</v>
      </c>
    </row>
    <row r="15" spans="1:3" x14ac:dyDescent="0.25">
      <c r="A15" s="7">
        <v>12</v>
      </c>
      <c r="B15" s="11" t="s">
        <v>466</v>
      </c>
      <c r="C15" s="5" t="s">
        <v>243</v>
      </c>
    </row>
    <row r="16" spans="1:3" x14ac:dyDescent="0.25">
      <c r="A16" s="7">
        <v>13</v>
      </c>
      <c r="B16" s="11" t="s">
        <v>466</v>
      </c>
      <c r="C16" s="5" t="s">
        <v>243</v>
      </c>
    </row>
    <row r="17" spans="1:3" x14ac:dyDescent="0.25">
      <c r="A17" s="7">
        <v>14</v>
      </c>
      <c r="B17" s="11" t="s">
        <v>466</v>
      </c>
      <c r="C17" s="5" t="s">
        <v>243</v>
      </c>
    </row>
    <row r="18" spans="1:3" x14ac:dyDescent="0.25">
      <c r="A18" s="7">
        <v>15</v>
      </c>
      <c r="B18" s="11" t="s">
        <v>466</v>
      </c>
      <c r="C18" s="5" t="s">
        <v>243</v>
      </c>
    </row>
    <row r="19" spans="1:3" x14ac:dyDescent="0.25">
      <c r="A19" s="7">
        <v>16</v>
      </c>
      <c r="B19" s="11" t="s">
        <v>466</v>
      </c>
      <c r="C19" s="5" t="s">
        <v>243</v>
      </c>
    </row>
    <row r="20" spans="1:3" x14ac:dyDescent="0.25">
      <c r="A20" s="7">
        <v>17</v>
      </c>
      <c r="B20" s="11" t="s">
        <v>466</v>
      </c>
      <c r="C20" s="5" t="s">
        <v>243</v>
      </c>
    </row>
    <row r="21" spans="1:3" x14ac:dyDescent="0.25">
      <c r="A21" s="7">
        <v>18</v>
      </c>
      <c r="B21" s="11" t="s">
        <v>466</v>
      </c>
      <c r="C21" s="5" t="s">
        <v>243</v>
      </c>
    </row>
    <row r="22" spans="1:3" x14ac:dyDescent="0.25">
      <c r="A22" s="7">
        <v>19</v>
      </c>
      <c r="B22" s="11" t="s">
        <v>466</v>
      </c>
      <c r="C22" s="5" t="s">
        <v>243</v>
      </c>
    </row>
    <row r="23" spans="1:3" x14ac:dyDescent="0.25">
      <c r="A23" s="7">
        <v>20</v>
      </c>
      <c r="B23" s="11" t="s">
        <v>466</v>
      </c>
      <c r="C23" s="5" t="s">
        <v>243</v>
      </c>
    </row>
    <row r="24" spans="1:3" x14ac:dyDescent="0.25">
      <c r="A24" s="7">
        <v>21</v>
      </c>
      <c r="B24" s="11" t="s">
        <v>466</v>
      </c>
      <c r="C24" s="5" t="s">
        <v>243</v>
      </c>
    </row>
    <row r="25" spans="1:3" x14ac:dyDescent="0.25">
      <c r="A25" s="7">
        <v>22</v>
      </c>
      <c r="B25" s="11" t="s">
        <v>466</v>
      </c>
      <c r="C25" s="5" t="s">
        <v>243</v>
      </c>
    </row>
    <row r="26" spans="1:3" x14ac:dyDescent="0.25">
      <c r="A26" s="7">
        <v>23</v>
      </c>
      <c r="B26" s="11" t="s">
        <v>466</v>
      </c>
      <c r="C26" s="5" t="s">
        <v>243</v>
      </c>
    </row>
    <row r="27" spans="1:3" x14ac:dyDescent="0.25">
      <c r="A27" s="7">
        <v>24</v>
      </c>
      <c r="B27" s="11" t="s">
        <v>466</v>
      </c>
      <c r="C27" s="5" t="s">
        <v>243</v>
      </c>
    </row>
    <row r="28" spans="1:3" x14ac:dyDescent="0.25">
      <c r="A28" s="7">
        <v>25</v>
      </c>
      <c r="B28" s="11" t="s">
        <v>466</v>
      </c>
      <c r="C28" s="5" t="s">
        <v>243</v>
      </c>
    </row>
    <row r="29" spans="1:3" x14ac:dyDescent="0.25">
      <c r="A29" s="7">
        <v>26</v>
      </c>
      <c r="B29" s="11" t="s">
        <v>466</v>
      </c>
      <c r="C29" s="5" t="s">
        <v>243</v>
      </c>
    </row>
    <row r="30" spans="1:3" x14ac:dyDescent="0.25">
      <c r="A30" s="7">
        <v>27</v>
      </c>
      <c r="B30" s="11" t="s">
        <v>466</v>
      </c>
      <c r="C30" s="5" t="s">
        <v>243</v>
      </c>
    </row>
    <row r="31" spans="1:3" x14ac:dyDescent="0.25">
      <c r="A31" s="7">
        <v>28</v>
      </c>
      <c r="B31" s="11" t="s">
        <v>466</v>
      </c>
      <c r="C31" s="5" t="s">
        <v>243</v>
      </c>
    </row>
    <row r="32" spans="1:3" x14ac:dyDescent="0.25">
      <c r="A32" s="7">
        <v>29</v>
      </c>
      <c r="B32" s="11" t="s">
        <v>466</v>
      </c>
      <c r="C32" s="5" t="s">
        <v>243</v>
      </c>
    </row>
    <row r="33" spans="1:3" x14ac:dyDescent="0.25">
      <c r="A33" s="7">
        <v>30</v>
      </c>
      <c r="B33" s="11" t="s">
        <v>466</v>
      </c>
      <c r="C33" s="5" t="s">
        <v>243</v>
      </c>
    </row>
    <row r="34" spans="1:3" x14ac:dyDescent="0.25">
      <c r="A34" s="7">
        <v>32</v>
      </c>
      <c r="B34" s="11" t="s">
        <v>466</v>
      </c>
      <c r="C34" s="5" t="s">
        <v>243</v>
      </c>
    </row>
    <row r="35" spans="1:3" x14ac:dyDescent="0.25">
      <c r="A35" s="7">
        <v>34</v>
      </c>
      <c r="B35" s="11" t="s">
        <v>466</v>
      </c>
      <c r="C35" s="5" t="s">
        <v>243</v>
      </c>
    </row>
    <row r="36" spans="1:3" x14ac:dyDescent="0.25">
      <c r="A36" s="7">
        <v>35</v>
      </c>
      <c r="B36" s="11" t="s">
        <v>466</v>
      </c>
      <c r="C36" s="5" t="s">
        <v>243</v>
      </c>
    </row>
    <row r="37" spans="1:3" x14ac:dyDescent="0.25">
      <c r="A37" s="7">
        <v>36</v>
      </c>
      <c r="B37" s="11" t="s">
        <v>466</v>
      </c>
      <c r="C37" s="5" t="s">
        <v>243</v>
      </c>
    </row>
    <row r="38" spans="1:3" x14ac:dyDescent="0.25">
      <c r="A38" s="7">
        <v>37</v>
      </c>
      <c r="B38" s="11" t="s">
        <v>466</v>
      </c>
      <c r="C38" s="5" t="s">
        <v>243</v>
      </c>
    </row>
    <row r="39" spans="1:3" x14ac:dyDescent="0.25">
      <c r="A39" s="7">
        <v>38</v>
      </c>
      <c r="B39" s="11" t="s">
        <v>466</v>
      </c>
      <c r="C39" s="5" t="s">
        <v>243</v>
      </c>
    </row>
    <row r="40" spans="1:3" x14ac:dyDescent="0.25">
      <c r="A40" s="7">
        <v>39</v>
      </c>
      <c r="B40" s="11" t="s">
        <v>466</v>
      </c>
      <c r="C40" s="5" t="s">
        <v>243</v>
      </c>
    </row>
    <row r="41" spans="1:3" x14ac:dyDescent="0.25">
      <c r="A41" s="7">
        <v>40</v>
      </c>
      <c r="B41" s="11" t="s">
        <v>466</v>
      </c>
      <c r="C41" s="5" t="s">
        <v>243</v>
      </c>
    </row>
    <row r="42" spans="1:3" x14ac:dyDescent="0.25">
      <c r="A42" s="7">
        <v>41</v>
      </c>
      <c r="B42" s="11" t="s">
        <v>466</v>
      </c>
      <c r="C42" s="5" t="s">
        <v>243</v>
      </c>
    </row>
    <row r="43" spans="1:3" x14ac:dyDescent="0.25">
      <c r="A43" s="7">
        <v>42</v>
      </c>
      <c r="B43" s="11" t="s">
        <v>466</v>
      </c>
      <c r="C43" s="5" t="s">
        <v>243</v>
      </c>
    </row>
    <row r="44" spans="1:3" x14ac:dyDescent="0.25">
      <c r="A44" s="7">
        <v>43</v>
      </c>
      <c r="B44" s="11" t="s">
        <v>466</v>
      </c>
      <c r="C44" s="5" t="s">
        <v>243</v>
      </c>
    </row>
    <row r="45" spans="1:3" x14ac:dyDescent="0.25">
      <c r="A45" s="7">
        <v>44</v>
      </c>
      <c r="B45" s="11" t="s">
        <v>466</v>
      </c>
      <c r="C45" s="5" t="s">
        <v>243</v>
      </c>
    </row>
    <row r="46" spans="1:3" x14ac:dyDescent="0.25">
      <c r="A46" s="7">
        <v>46</v>
      </c>
      <c r="B46" s="11" t="s">
        <v>466</v>
      </c>
      <c r="C46" s="5" t="s">
        <v>243</v>
      </c>
    </row>
    <row r="47" spans="1:3" x14ac:dyDescent="0.25">
      <c r="A47" s="7">
        <v>48</v>
      </c>
      <c r="B47" s="11" t="s">
        <v>466</v>
      </c>
      <c r="C47" s="5" t="s">
        <v>243</v>
      </c>
    </row>
    <row r="48" spans="1:3" x14ac:dyDescent="0.25">
      <c r="A48" s="7">
        <v>49</v>
      </c>
      <c r="B48" s="11" t="s">
        <v>466</v>
      </c>
      <c r="C48" s="5" t="s">
        <v>243</v>
      </c>
    </row>
    <row r="49" spans="1:3" x14ac:dyDescent="0.25">
      <c r="A49" s="7">
        <v>50</v>
      </c>
      <c r="B49" s="11" t="s">
        <v>466</v>
      </c>
      <c r="C49" s="5" t="s">
        <v>243</v>
      </c>
    </row>
    <row r="50" spans="1:3" x14ac:dyDescent="0.25">
      <c r="A50" s="7">
        <v>51</v>
      </c>
      <c r="B50" s="11" t="s">
        <v>466</v>
      </c>
      <c r="C50" s="5" t="s">
        <v>243</v>
      </c>
    </row>
    <row r="51" spans="1:3" x14ac:dyDescent="0.25">
      <c r="A51" s="7">
        <v>52</v>
      </c>
      <c r="B51" s="11" t="s">
        <v>466</v>
      </c>
      <c r="C51" s="5" t="s">
        <v>243</v>
      </c>
    </row>
    <row r="52" spans="1:3" x14ac:dyDescent="0.25">
      <c r="A52" s="7">
        <v>53</v>
      </c>
      <c r="B52" s="11" t="s">
        <v>466</v>
      </c>
      <c r="C52" s="5" t="s">
        <v>243</v>
      </c>
    </row>
    <row r="53" spans="1:3" x14ac:dyDescent="0.25">
      <c r="A53" s="7">
        <v>54</v>
      </c>
      <c r="B53" s="11" t="s">
        <v>466</v>
      </c>
      <c r="C53" s="5" t="s">
        <v>243</v>
      </c>
    </row>
    <row r="54" spans="1:3" x14ac:dyDescent="0.25">
      <c r="A54" s="7">
        <v>55</v>
      </c>
      <c r="B54" s="11" t="s">
        <v>466</v>
      </c>
      <c r="C54" s="5" t="s">
        <v>243</v>
      </c>
    </row>
    <row r="55" spans="1:3" x14ac:dyDescent="0.25">
      <c r="A55" s="7">
        <v>56</v>
      </c>
      <c r="B55" s="11" t="s">
        <v>466</v>
      </c>
      <c r="C55" s="5" t="s">
        <v>243</v>
      </c>
    </row>
    <row r="56" spans="1:3" x14ac:dyDescent="0.25">
      <c r="A56" s="7">
        <v>57</v>
      </c>
      <c r="B56" s="11" t="s">
        <v>466</v>
      </c>
      <c r="C56" s="5" t="s">
        <v>243</v>
      </c>
    </row>
    <row r="57" spans="1:3" x14ac:dyDescent="0.25">
      <c r="A57" s="7">
        <v>58</v>
      </c>
      <c r="B57" s="11" t="s">
        <v>466</v>
      </c>
      <c r="C57" s="5" t="s">
        <v>243</v>
      </c>
    </row>
    <row r="58" spans="1:3" x14ac:dyDescent="0.25">
      <c r="A58" s="7">
        <v>59</v>
      </c>
      <c r="B58" s="11" t="s">
        <v>466</v>
      </c>
      <c r="C58" s="5" t="s">
        <v>243</v>
      </c>
    </row>
    <row r="59" spans="1:3" x14ac:dyDescent="0.25">
      <c r="A59" s="7">
        <v>60</v>
      </c>
      <c r="B59" s="11" t="s">
        <v>466</v>
      </c>
      <c r="C59" s="5" t="s">
        <v>243</v>
      </c>
    </row>
    <row r="60" spans="1:3" x14ac:dyDescent="0.25">
      <c r="A60" s="7">
        <v>61</v>
      </c>
      <c r="B60" s="11" t="s">
        <v>466</v>
      </c>
      <c r="C60" s="5" t="s">
        <v>243</v>
      </c>
    </row>
    <row r="61" spans="1:3" x14ac:dyDescent="0.25">
      <c r="A61" s="7">
        <v>63</v>
      </c>
      <c r="B61" s="11" t="s">
        <v>466</v>
      </c>
      <c r="C61" s="5" t="s">
        <v>243</v>
      </c>
    </row>
    <row r="62" spans="1:3" x14ac:dyDescent="0.25">
      <c r="A62" s="7">
        <v>64</v>
      </c>
      <c r="B62" s="11" t="s">
        <v>466</v>
      </c>
      <c r="C62" s="5" t="s">
        <v>243</v>
      </c>
    </row>
    <row r="63" spans="1:3" s="7" customFormat="1" x14ac:dyDescent="0.25">
      <c r="A63" s="7">
        <v>65</v>
      </c>
      <c r="B63" s="11" t="s">
        <v>466</v>
      </c>
      <c r="C63" s="7" t="s">
        <v>243</v>
      </c>
    </row>
    <row r="64" spans="1:3" x14ac:dyDescent="0.25">
      <c r="A64" s="7">
        <v>66</v>
      </c>
      <c r="B64" s="11" t="s">
        <v>466</v>
      </c>
      <c r="C64" s="5" t="s">
        <v>243</v>
      </c>
    </row>
    <row r="65" spans="1:3" x14ac:dyDescent="0.25">
      <c r="A65" s="7">
        <v>67</v>
      </c>
      <c r="B65" s="11" t="s">
        <v>466</v>
      </c>
      <c r="C65" s="5" t="s">
        <v>243</v>
      </c>
    </row>
    <row r="66" spans="1:3" x14ac:dyDescent="0.25">
      <c r="A66" s="7">
        <v>68</v>
      </c>
      <c r="B66" s="11" t="s">
        <v>466</v>
      </c>
      <c r="C66" s="5" t="s">
        <v>243</v>
      </c>
    </row>
    <row r="67" spans="1:3" x14ac:dyDescent="0.25">
      <c r="A67" s="7">
        <v>69</v>
      </c>
      <c r="B67" s="11" t="s">
        <v>466</v>
      </c>
      <c r="C67" s="5" t="s">
        <v>243</v>
      </c>
    </row>
    <row r="68" spans="1:3" x14ac:dyDescent="0.25">
      <c r="A68" s="7">
        <v>70</v>
      </c>
      <c r="B68" s="11" t="s">
        <v>466</v>
      </c>
      <c r="C68" s="5" t="s">
        <v>243</v>
      </c>
    </row>
    <row r="69" spans="1:3" x14ac:dyDescent="0.25">
      <c r="A69" s="7">
        <v>71</v>
      </c>
      <c r="B69" s="11" t="s">
        <v>466</v>
      </c>
      <c r="C69" s="5" t="s">
        <v>243</v>
      </c>
    </row>
    <row r="70" spans="1:3" x14ac:dyDescent="0.25">
      <c r="A70" s="7">
        <v>72</v>
      </c>
      <c r="B70" s="11" t="s">
        <v>466</v>
      </c>
      <c r="C70" s="10" t="s">
        <v>243</v>
      </c>
    </row>
    <row r="71" spans="1:3" x14ac:dyDescent="0.25">
      <c r="A71" s="7">
        <v>73</v>
      </c>
      <c r="B71" s="11" t="s">
        <v>466</v>
      </c>
      <c r="C71" s="10" t="s">
        <v>243</v>
      </c>
    </row>
    <row r="72" spans="1:3" x14ac:dyDescent="0.25">
      <c r="A72" s="7">
        <v>74</v>
      </c>
      <c r="B72" s="16" t="s">
        <v>466</v>
      </c>
      <c r="C72" s="17" t="s">
        <v>243</v>
      </c>
    </row>
    <row r="73" spans="1:3" x14ac:dyDescent="0.25">
      <c r="A73" s="7">
        <v>75</v>
      </c>
      <c r="B73" s="18" t="s">
        <v>466</v>
      </c>
      <c r="C73" s="18" t="s">
        <v>243</v>
      </c>
    </row>
    <row r="74" spans="1:3" x14ac:dyDescent="0.25">
      <c r="A74" s="7">
        <v>76</v>
      </c>
      <c r="B74" s="18" t="s">
        <v>466</v>
      </c>
      <c r="C74" s="18" t="s">
        <v>243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F74"/>
  <sheetViews>
    <sheetView topLeftCell="A3" workbookViewId="0">
      <selection activeCell="A3" sqref="A3:F74"/>
    </sheetView>
  </sheetViews>
  <sheetFormatPr baseColWidth="10" defaultColWidth="9.140625" defaultRowHeight="15" x14ac:dyDescent="0.25"/>
  <cols>
    <col min="1" max="1" width="3.42578125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</row>
    <row r="3" spans="1:6" x14ac:dyDescent="0.25">
      <c r="A3" s="1" t="s">
        <v>100</v>
      </c>
      <c r="B3" s="1" t="s">
        <v>115</v>
      </c>
      <c r="C3" s="1" t="s">
        <v>116</v>
      </c>
      <c r="D3" s="1" t="s">
        <v>117</v>
      </c>
      <c r="E3" s="1" t="s">
        <v>118</v>
      </c>
      <c r="F3" s="1" t="s">
        <v>119</v>
      </c>
    </row>
    <row r="4" spans="1:6" x14ac:dyDescent="0.25">
      <c r="A4" s="7">
        <v>1</v>
      </c>
      <c r="B4" t="s">
        <v>241</v>
      </c>
      <c r="C4" s="9">
        <v>50738.400000000001</v>
      </c>
      <c r="D4" s="9">
        <v>40234.400000000001</v>
      </c>
      <c r="E4" s="3" t="s">
        <v>414</v>
      </c>
      <c r="F4" s="3" t="s">
        <v>243</v>
      </c>
    </row>
    <row r="5" spans="1:6" x14ac:dyDescent="0.25">
      <c r="A5" s="7">
        <v>2</v>
      </c>
      <c r="B5" s="5" t="s">
        <v>241</v>
      </c>
      <c r="C5" s="9">
        <v>8405.1</v>
      </c>
      <c r="D5" s="9">
        <v>7761</v>
      </c>
      <c r="E5" s="5" t="s">
        <v>414</v>
      </c>
      <c r="F5" s="5" t="s">
        <v>243</v>
      </c>
    </row>
    <row r="6" spans="1:6" x14ac:dyDescent="0.25">
      <c r="A6" s="7">
        <v>3</v>
      </c>
      <c r="B6" s="5" t="s">
        <v>241</v>
      </c>
      <c r="C6" s="9">
        <v>8405.1</v>
      </c>
      <c r="D6" s="9">
        <v>7761</v>
      </c>
      <c r="E6" s="5" t="s">
        <v>414</v>
      </c>
      <c r="F6" s="5" t="s">
        <v>243</v>
      </c>
    </row>
    <row r="7" spans="1:6" x14ac:dyDescent="0.25">
      <c r="A7" s="7">
        <v>4</v>
      </c>
      <c r="B7" s="5" t="s">
        <v>241</v>
      </c>
      <c r="C7" s="9">
        <v>8405.1</v>
      </c>
      <c r="D7" s="9">
        <v>7761</v>
      </c>
      <c r="E7" s="5" t="s">
        <v>414</v>
      </c>
      <c r="F7" s="5" t="s">
        <v>243</v>
      </c>
    </row>
    <row r="8" spans="1:6" x14ac:dyDescent="0.25">
      <c r="A8" s="7">
        <v>5</v>
      </c>
      <c r="B8" s="5" t="s">
        <v>241</v>
      </c>
      <c r="C8" s="9">
        <v>8405.1</v>
      </c>
      <c r="D8" s="9">
        <v>7761</v>
      </c>
      <c r="E8" s="5" t="s">
        <v>414</v>
      </c>
      <c r="F8" s="5" t="s">
        <v>243</v>
      </c>
    </row>
    <row r="9" spans="1:6" x14ac:dyDescent="0.25">
      <c r="A9" s="7">
        <v>6</v>
      </c>
      <c r="B9" s="5" t="s">
        <v>241</v>
      </c>
      <c r="C9" s="9">
        <v>8405.1</v>
      </c>
      <c r="D9" s="9">
        <v>7761</v>
      </c>
      <c r="E9" s="5" t="s">
        <v>414</v>
      </c>
      <c r="F9" s="5" t="s">
        <v>243</v>
      </c>
    </row>
    <row r="10" spans="1:6" x14ac:dyDescent="0.25">
      <c r="A10" s="7">
        <v>7</v>
      </c>
      <c r="B10" s="5" t="s">
        <v>241</v>
      </c>
      <c r="C10" s="9">
        <v>8405.1</v>
      </c>
      <c r="D10" s="9">
        <v>7761</v>
      </c>
      <c r="E10" s="5" t="s">
        <v>414</v>
      </c>
      <c r="F10" s="5" t="s">
        <v>243</v>
      </c>
    </row>
    <row r="11" spans="1:6" x14ac:dyDescent="0.25">
      <c r="A11" s="7">
        <v>8</v>
      </c>
      <c r="B11" s="5" t="s">
        <v>241</v>
      </c>
      <c r="C11" s="9">
        <v>12795</v>
      </c>
      <c r="D11" s="9">
        <v>11470</v>
      </c>
      <c r="E11" s="5" t="s">
        <v>414</v>
      </c>
      <c r="F11" s="5" t="s">
        <v>243</v>
      </c>
    </row>
    <row r="12" spans="1:6" x14ac:dyDescent="0.25">
      <c r="A12" s="7">
        <v>9</v>
      </c>
      <c r="B12" s="5" t="s">
        <v>241</v>
      </c>
      <c r="C12" s="9">
        <v>5806.5</v>
      </c>
      <c r="D12" s="9">
        <v>5736</v>
      </c>
      <c r="E12" s="5" t="s">
        <v>414</v>
      </c>
      <c r="F12" s="5" t="s">
        <v>243</v>
      </c>
    </row>
    <row r="13" spans="1:6" x14ac:dyDescent="0.25">
      <c r="A13" s="7">
        <v>10</v>
      </c>
      <c r="B13" s="5" t="s">
        <v>241</v>
      </c>
      <c r="C13" s="9">
        <v>4100.1000000000004</v>
      </c>
      <c r="D13" s="9">
        <v>4243.6000000000004</v>
      </c>
      <c r="E13" s="5" t="s">
        <v>414</v>
      </c>
      <c r="F13" s="5" t="s">
        <v>243</v>
      </c>
    </row>
    <row r="14" spans="1:6" x14ac:dyDescent="0.25">
      <c r="A14" s="7">
        <v>11</v>
      </c>
      <c r="B14" s="5" t="s">
        <v>241</v>
      </c>
      <c r="C14" s="9">
        <v>3840</v>
      </c>
      <c r="D14" s="9">
        <v>4000</v>
      </c>
      <c r="E14" s="5" t="s">
        <v>414</v>
      </c>
      <c r="F14" s="5" t="s">
        <v>243</v>
      </c>
    </row>
    <row r="15" spans="1:6" x14ac:dyDescent="0.25">
      <c r="A15" s="7">
        <v>12</v>
      </c>
      <c r="B15" s="5" t="s">
        <v>241</v>
      </c>
      <c r="C15" s="9">
        <v>3840</v>
      </c>
      <c r="D15" s="9">
        <v>4000</v>
      </c>
      <c r="E15" s="5" t="s">
        <v>414</v>
      </c>
      <c r="F15" s="5" t="s">
        <v>243</v>
      </c>
    </row>
    <row r="16" spans="1:6" x14ac:dyDescent="0.25">
      <c r="A16" s="7">
        <v>13</v>
      </c>
      <c r="B16" s="5" t="s">
        <v>241</v>
      </c>
      <c r="C16" s="9">
        <v>4999.8</v>
      </c>
      <c r="D16" s="9">
        <v>5029</v>
      </c>
      <c r="E16" s="5" t="s">
        <v>414</v>
      </c>
      <c r="F16" s="5" t="s">
        <v>243</v>
      </c>
    </row>
    <row r="17" spans="1:6" x14ac:dyDescent="0.25">
      <c r="A17" s="7">
        <v>14</v>
      </c>
      <c r="B17" s="5" t="s">
        <v>241</v>
      </c>
      <c r="C17" s="9">
        <v>3840</v>
      </c>
      <c r="D17" s="9">
        <v>4000</v>
      </c>
      <c r="E17" s="5" t="s">
        <v>414</v>
      </c>
      <c r="F17" s="5" t="s">
        <v>243</v>
      </c>
    </row>
    <row r="18" spans="1:6" x14ac:dyDescent="0.25">
      <c r="A18" s="7">
        <v>15</v>
      </c>
      <c r="B18" s="5" t="s">
        <v>241</v>
      </c>
      <c r="C18" s="9">
        <v>3840</v>
      </c>
      <c r="D18" s="9">
        <v>4000</v>
      </c>
      <c r="E18" s="5" t="s">
        <v>414</v>
      </c>
      <c r="F18" s="5" t="s">
        <v>243</v>
      </c>
    </row>
    <row r="19" spans="1:6" x14ac:dyDescent="0.25">
      <c r="A19" s="7">
        <v>16</v>
      </c>
      <c r="B19" s="5" t="s">
        <v>241</v>
      </c>
      <c r="C19" s="9">
        <v>3840</v>
      </c>
      <c r="D19" s="9">
        <v>4000</v>
      </c>
      <c r="E19" s="5" t="s">
        <v>414</v>
      </c>
      <c r="F19" s="5" t="s">
        <v>243</v>
      </c>
    </row>
    <row r="20" spans="1:6" x14ac:dyDescent="0.25">
      <c r="A20" s="7">
        <v>17</v>
      </c>
      <c r="B20" s="5" t="s">
        <v>241</v>
      </c>
      <c r="C20" s="9">
        <v>3840</v>
      </c>
      <c r="D20" s="9">
        <v>4000</v>
      </c>
      <c r="E20" s="5" t="s">
        <v>414</v>
      </c>
      <c r="F20" s="5" t="s">
        <v>243</v>
      </c>
    </row>
    <row r="21" spans="1:6" x14ac:dyDescent="0.25">
      <c r="A21" s="7">
        <v>18</v>
      </c>
      <c r="B21" s="5" t="s">
        <v>241</v>
      </c>
      <c r="C21" s="9">
        <v>3840</v>
      </c>
      <c r="D21" s="9">
        <v>4000</v>
      </c>
      <c r="E21" s="5" t="s">
        <v>414</v>
      </c>
      <c r="F21" s="5" t="s">
        <v>243</v>
      </c>
    </row>
    <row r="22" spans="1:6" x14ac:dyDescent="0.25">
      <c r="A22" s="7">
        <v>19</v>
      </c>
      <c r="B22" s="5" t="s">
        <v>241</v>
      </c>
      <c r="C22" s="9">
        <v>3840</v>
      </c>
      <c r="D22" s="9">
        <v>4000</v>
      </c>
      <c r="E22" s="5" t="s">
        <v>414</v>
      </c>
      <c r="F22" s="5" t="s">
        <v>243</v>
      </c>
    </row>
    <row r="23" spans="1:6" x14ac:dyDescent="0.25">
      <c r="A23" s="7">
        <v>20</v>
      </c>
      <c r="B23" s="5" t="s">
        <v>241</v>
      </c>
      <c r="C23" s="9">
        <v>3840</v>
      </c>
      <c r="D23" s="9">
        <v>4000</v>
      </c>
      <c r="E23" s="5" t="s">
        <v>414</v>
      </c>
      <c r="F23" s="5" t="s">
        <v>243</v>
      </c>
    </row>
    <row r="24" spans="1:6" x14ac:dyDescent="0.25">
      <c r="A24" s="7">
        <v>21</v>
      </c>
      <c r="B24" s="5" t="s">
        <v>241</v>
      </c>
      <c r="C24" s="9">
        <v>3840</v>
      </c>
      <c r="D24" s="9">
        <v>4000</v>
      </c>
      <c r="E24" s="5" t="s">
        <v>414</v>
      </c>
      <c r="F24" s="5" t="s">
        <v>243</v>
      </c>
    </row>
    <row r="25" spans="1:6" x14ac:dyDescent="0.25">
      <c r="A25" s="7">
        <v>22</v>
      </c>
      <c r="B25" s="5" t="s">
        <v>241</v>
      </c>
      <c r="C25" s="9">
        <v>15246</v>
      </c>
      <c r="D25" s="9">
        <v>13411.6</v>
      </c>
      <c r="E25" s="5" t="s">
        <v>414</v>
      </c>
      <c r="F25" s="5" t="s">
        <v>243</v>
      </c>
    </row>
    <row r="26" spans="1:6" x14ac:dyDescent="0.25">
      <c r="A26" s="7">
        <v>23</v>
      </c>
      <c r="B26" s="5" t="s">
        <v>241</v>
      </c>
      <c r="C26" s="9">
        <v>8222.1</v>
      </c>
      <c r="D26" s="9">
        <v>7597.8</v>
      </c>
      <c r="E26" s="5" t="s">
        <v>414</v>
      </c>
      <c r="F26" s="5" t="s">
        <v>243</v>
      </c>
    </row>
    <row r="27" spans="1:6" x14ac:dyDescent="0.25">
      <c r="A27" s="7">
        <v>24</v>
      </c>
      <c r="B27" s="5" t="s">
        <v>241</v>
      </c>
      <c r="C27" s="9">
        <v>3840</v>
      </c>
      <c r="D27" s="9">
        <v>4000</v>
      </c>
      <c r="E27" s="5" t="s">
        <v>414</v>
      </c>
      <c r="F27" s="5" t="s">
        <v>243</v>
      </c>
    </row>
    <row r="28" spans="1:6" x14ac:dyDescent="0.25">
      <c r="A28" s="7">
        <v>25</v>
      </c>
      <c r="B28" s="5" t="s">
        <v>241</v>
      </c>
      <c r="C28" s="9">
        <v>4100.1000000000004</v>
      </c>
      <c r="D28" s="9">
        <v>4243.6000000000004</v>
      </c>
      <c r="E28" s="5" t="s">
        <v>414</v>
      </c>
      <c r="F28" s="5" t="s">
        <v>243</v>
      </c>
    </row>
    <row r="29" spans="1:6" x14ac:dyDescent="0.25">
      <c r="A29" s="7">
        <v>26</v>
      </c>
      <c r="B29" s="5" t="s">
        <v>241</v>
      </c>
      <c r="C29" s="9">
        <v>7212.9</v>
      </c>
      <c r="D29" s="9">
        <v>6913.2</v>
      </c>
      <c r="E29" s="5" t="s">
        <v>414</v>
      </c>
      <c r="F29" s="5" t="s">
        <v>243</v>
      </c>
    </row>
    <row r="30" spans="1:6" x14ac:dyDescent="0.25">
      <c r="A30" s="7">
        <v>27</v>
      </c>
      <c r="B30" s="5" t="s">
        <v>241</v>
      </c>
      <c r="C30" s="9">
        <v>7770</v>
      </c>
      <c r="D30" s="9">
        <v>7194.8</v>
      </c>
      <c r="E30" s="5" t="s">
        <v>414</v>
      </c>
      <c r="F30" s="5" t="s">
        <v>243</v>
      </c>
    </row>
    <row r="31" spans="1:6" x14ac:dyDescent="0.25">
      <c r="A31" s="7">
        <v>28</v>
      </c>
      <c r="B31" s="5" t="s">
        <v>241</v>
      </c>
      <c r="C31" s="9">
        <v>4100.1000000000004</v>
      </c>
      <c r="D31" s="9">
        <v>4243.6000000000004</v>
      </c>
      <c r="E31" s="5" t="s">
        <v>414</v>
      </c>
      <c r="F31" s="5" t="s">
        <v>243</v>
      </c>
    </row>
    <row r="32" spans="1:6" x14ac:dyDescent="0.25">
      <c r="A32" s="7">
        <v>29</v>
      </c>
      <c r="B32" s="5" t="s">
        <v>241</v>
      </c>
      <c r="C32" s="9">
        <v>3840</v>
      </c>
      <c r="D32" s="9">
        <v>4000</v>
      </c>
      <c r="E32" s="5" t="s">
        <v>414</v>
      </c>
      <c r="F32" s="5" t="s">
        <v>243</v>
      </c>
    </row>
    <row r="33" spans="1:6" x14ac:dyDescent="0.25">
      <c r="A33" s="7">
        <v>30</v>
      </c>
      <c r="B33" s="5" t="s">
        <v>241</v>
      </c>
      <c r="C33" s="9">
        <v>6999.9</v>
      </c>
      <c r="D33" s="9">
        <v>6508.8</v>
      </c>
      <c r="E33" s="5" t="s">
        <v>414</v>
      </c>
      <c r="F33" s="5" t="s">
        <v>243</v>
      </c>
    </row>
    <row r="34" spans="1:6" x14ac:dyDescent="0.25">
      <c r="A34" s="7">
        <v>32</v>
      </c>
      <c r="B34" s="5" t="s">
        <v>241</v>
      </c>
      <c r="C34" s="9">
        <v>8220.9</v>
      </c>
      <c r="D34" s="9">
        <v>7596.8</v>
      </c>
      <c r="E34" s="5" t="s">
        <v>414</v>
      </c>
      <c r="F34" s="5" t="s">
        <v>243</v>
      </c>
    </row>
    <row r="35" spans="1:6" x14ac:dyDescent="0.25">
      <c r="A35" s="7">
        <v>34</v>
      </c>
      <c r="B35" s="5" t="s">
        <v>241</v>
      </c>
      <c r="C35" s="9">
        <v>15246</v>
      </c>
      <c r="D35" s="9">
        <v>13411.6</v>
      </c>
      <c r="E35" s="5" t="s">
        <v>414</v>
      </c>
      <c r="F35" s="5" t="s">
        <v>243</v>
      </c>
    </row>
    <row r="36" spans="1:6" x14ac:dyDescent="0.25">
      <c r="A36" s="7">
        <v>35</v>
      </c>
      <c r="B36" s="5" t="s">
        <v>241</v>
      </c>
      <c r="C36" s="9">
        <v>14496</v>
      </c>
      <c r="D36" s="9">
        <v>12822</v>
      </c>
      <c r="E36" s="5" t="s">
        <v>414</v>
      </c>
      <c r="F36" s="5" t="s">
        <v>243</v>
      </c>
    </row>
    <row r="37" spans="1:6" x14ac:dyDescent="0.25">
      <c r="A37" s="7">
        <v>36</v>
      </c>
      <c r="B37" s="5" t="s">
        <v>241</v>
      </c>
      <c r="C37" s="9">
        <v>9999.9</v>
      </c>
      <c r="D37" s="9">
        <v>9156</v>
      </c>
      <c r="E37" s="5" t="s">
        <v>414</v>
      </c>
      <c r="F37" s="5" t="s">
        <v>243</v>
      </c>
    </row>
    <row r="38" spans="1:6" x14ac:dyDescent="0.25">
      <c r="A38" s="7">
        <v>37</v>
      </c>
      <c r="B38" s="5" t="s">
        <v>241</v>
      </c>
      <c r="C38" s="9">
        <v>5149.8</v>
      </c>
      <c r="D38" s="9">
        <v>5169.2</v>
      </c>
      <c r="E38" s="5" t="s">
        <v>414</v>
      </c>
      <c r="F38" s="5" t="s">
        <v>243</v>
      </c>
    </row>
    <row r="39" spans="1:6" x14ac:dyDescent="0.25">
      <c r="A39" s="7">
        <v>38</v>
      </c>
      <c r="B39" s="5" t="s">
        <v>241</v>
      </c>
      <c r="C39" s="9">
        <v>4999.8</v>
      </c>
      <c r="D39" s="9">
        <v>5028.8</v>
      </c>
      <c r="E39" s="5" t="s">
        <v>414</v>
      </c>
      <c r="F39" s="5" t="s">
        <v>243</v>
      </c>
    </row>
    <row r="40" spans="1:6" x14ac:dyDescent="0.25">
      <c r="A40" s="7">
        <v>39</v>
      </c>
      <c r="B40" s="5" t="s">
        <v>241</v>
      </c>
      <c r="C40" s="9">
        <v>5000.1000000000004</v>
      </c>
      <c r="D40" s="9">
        <v>5029</v>
      </c>
      <c r="E40" s="5" t="s">
        <v>414</v>
      </c>
      <c r="F40" s="5" t="s">
        <v>243</v>
      </c>
    </row>
    <row r="41" spans="1:6" x14ac:dyDescent="0.25">
      <c r="A41" s="7">
        <v>40</v>
      </c>
      <c r="B41" s="5" t="s">
        <v>241</v>
      </c>
      <c r="C41" s="9">
        <v>5000.1000000000004</v>
      </c>
      <c r="D41" s="9">
        <v>5029</v>
      </c>
      <c r="E41" s="5" t="s">
        <v>414</v>
      </c>
      <c r="F41" s="5" t="s">
        <v>243</v>
      </c>
    </row>
    <row r="42" spans="1:6" x14ac:dyDescent="0.25">
      <c r="A42" s="7">
        <v>41</v>
      </c>
      <c r="B42" s="5" t="s">
        <v>241</v>
      </c>
      <c r="C42" s="9">
        <v>10107.9</v>
      </c>
      <c r="D42" s="9">
        <v>9247</v>
      </c>
      <c r="E42" s="5" t="s">
        <v>414</v>
      </c>
      <c r="F42" s="5" t="s">
        <v>243</v>
      </c>
    </row>
    <row r="43" spans="1:6" x14ac:dyDescent="0.25">
      <c r="A43" s="7">
        <v>42</v>
      </c>
      <c r="B43" s="5" t="s">
        <v>241</v>
      </c>
      <c r="C43" s="9">
        <v>15246</v>
      </c>
      <c r="D43" s="9">
        <v>13411.6</v>
      </c>
      <c r="E43" s="5" t="s">
        <v>414</v>
      </c>
      <c r="F43" s="5" t="s">
        <v>243</v>
      </c>
    </row>
    <row r="44" spans="1:6" x14ac:dyDescent="0.25">
      <c r="A44" s="7">
        <v>43</v>
      </c>
      <c r="B44" s="5" t="s">
        <v>241</v>
      </c>
      <c r="C44" s="9">
        <v>10107.9</v>
      </c>
      <c r="D44" s="9">
        <v>9247</v>
      </c>
      <c r="E44" s="5" t="s">
        <v>414</v>
      </c>
      <c r="F44" s="5" t="s">
        <v>243</v>
      </c>
    </row>
    <row r="45" spans="1:6" x14ac:dyDescent="0.25">
      <c r="A45" s="7">
        <v>44</v>
      </c>
      <c r="B45" s="5" t="s">
        <v>241</v>
      </c>
      <c r="C45" s="9">
        <v>10107.9</v>
      </c>
      <c r="D45" s="9">
        <v>9247</v>
      </c>
      <c r="E45" s="5" t="s">
        <v>414</v>
      </c>
      <c r="F45" s="5" t="s">
        <v>243</v>
      </c>
    </row>
    <row r="46" spans="1:6" x14ac:dyDescent="0.25">
      <c r="A46" s="7">
        <v>46</v>
      </c>
      <c r="B46" s="5" t="s">
        <v>241</v>
      </c>
      <c r="C46" s="9">
        <v>9999.9</v>
      </c>
      <c r="D46" s="9">
        <v>9156.2000000000007</v>
      </c>
      <c r="E46" s="5" t="s">
        <v>414</v>
      </c>
      <c r="F46" s="5" t="s">
        <v>243</v>
      </c>
    </row>
    <row r="47" spans="1:6" x14ac:dyDescent="0.25">
      <c r="A47" s="7">
        <v>48</v>
      </c>
      <c r="B47" s="5" t="s">
        <v>241</v>
      </c>
      <c r="C47" s="9">
        <v>3840</v>
      </c>
      <c r="D47" s="9">
        <v>4000.8</v>
      </c>
      <c r="E47" s="5" t="s">
        <v>414</v>
      </c>
      <c r="F47" s="5" t="s">
        <v>243</v>
      </c>
    </row>
    <row r="48" spans="1:6" x14ac:dyDescent="0.25">
      <c r="A48" s="7">
        <v>49</v>
      </c>
      <c r="B48" s="5" t="s">
        <v>241</v>
      </c>
      <c r="C48" s="9">
        <v>7642.8</v>
      </c>
      <c r="D48" s="9">
        <v>7082</v>
      </c>
      <c r="E48" s="5" t="s">
        <v>414</v>
      </c>
      <c r="F48" s="5" t="s">
        <v>243</v>
      </c>
    </row>
    <row r="49" spans="1:6" x14ac:dyDescent="0.25">
      <c r="A49" s="7">
        <v>50</v>
      </c>
      <c r="B49" s="5" t="s">
        <v>241</v>
      </c>
      <c r="C49" s="9">
        <v>5160</v>
      </c>
      <c r="D49" s="9">
        <v>5178.8</v>
      </c>
      <c r="E49" s="5" t="s">
        <v>414</v>
      </c>
      <c r="F49" s="5" t="s">
        <v>243</v>
      </c>
    </row>
    <row r="50" spans="1:6" x14ac:dyDescent="0.25">
      <c r="A50" s="7">
        <v>51</v>
      </c>
      <c r="B50" s="5" t="s">
        <v>241</v>
      </c>
      <c r="C50" s="9">
        <v>3840</v>
      </c>
      <c r="D50" s="9">
        <v>4000.4</v>
      </c>
      <c r="E50" s="5" t="s">
        <v>414</v>
      </c>
      <c r="F50" s="5" t="s">
        <v>243</v>
      </c>
    </row>
    <row r="51" spans="1:6" x14ac:dyDescent="0.25">
      <c r="A51" s="7">
        <v>52</v>
      </c>
      <c r="B51" s="5" t="s">
        <v>241</v>
      </c>
      <c r="C51" s="9">
        <v>5160</v>
      </c>
      <c r="D51" s="9">
        <v>5178.8</v>
      </c>
      <c r="E51" s="5" t="s">
        <v>414</v>
      </c>
      <c r="F51" s="5" t="s">
        <v>243</v>
      </c>
    </row>
    <row r="52" spans="1:6" x14ac:dyDescent="0.25">
      <c r="A52" s="7">
        <v>53</v>
      </c>
      <c r="B52" s="5" t="s">
        <v>241</v>
      </c>
      <c r="C52" s="9">
        <v>3840</v>
      </c>
      <c r="D52" s="9">
        <v>4000.4</v>
      </c>
      <c r="E52" s="5" t="s">
        <v>414</v>
      </c>
      <c r="F52" s="5" t="s">
        <v>243</v>
      </c>
    </row>
    <row r="53" spans="1:6" x14ac:dyDescent="0.25">
      <c r="A53" s="7">
        <v>54</v>
      </c>
      <c r="B53" s="5" t="s">
        <v>241</v>
      </c>
      <c r="C53" s="9">
        <v>3840</v>
      </c>
      <c r="D53" s="9">
        <v>4000.4</v>
      </c>
      <c r="E53" s="5" t="s">
        <v>414</v>
      </c>
      <c r="F53" s="5" t="s">
        <v>243</v>
      </c>
    </row>
    <row r="54" spans="1:6" x14ac:dyDescent="0.25">
      <c r="A54" s="7">
        <v>55</v>
      </c>
      <c r="B54" s="5" t="s">
        <v>241</v>
      </c>
      <c r="C54" s="9">
        <v>3840</v>
      </c>
      <c r="D54" s="9">
        <v>4000.4</v>
      </c>
      <c r="E54" s="5" t="s">
        <v>414</v>
      </c>
      <c r="F54" s="5" t="s">
        <v>243</v>
      </c>
    </row>
    <row r="55" spans="1:6" x14ac:dyDescent="0.25">
      <c r="A55" s="7">
        <v>56</v>
      </c>
      <c r="B55" s="5" t="s">
        <v>241</v>
      </c>
      <c r="C55" s="9">
        <v>8499.9</v>
      </c>
      <c r="D55" s="9">
        <v>7845.6</v>
      </c>
      <c r="E55" s="5" t="s">
        <v>414</v>
      </c>
      <c r="F55" s="5" t="s">
        <v>243</v>
      </c>
    </row>
    <row r="56" spans="1:6" x14ac:dyDescent="0.25">
      <c r="A56" s="7">
        <v>57</v>
      </c>
      <c r="B56" s="5" t="s">
        <v>241</v>
      </c>
      <c r="C56" s="9">
        <v>7551</v>
      </c>
      <c r="D56" s="9">
        <v>7000</v>
      </c>
      <c r="E56" s="5" t="s">
        <v>414</v>
      </c>
      <c r="F56" s="5" t="s">
        <v>243</v>
      </c>
    </row>
    <row r="57" spans="1:6" x14ac:dyDescent="0.25">
      <c r="A57" s="7">
        <v>58</v>
      </c>
      <c r="B57" s="5" t="s">
        <v>241</v>
      </c>
      <c r="C57" s="9">
        <v>12499.8</v>
      </c>
      <c r="D57" s="9">
        <v>11227.6</v>
      </c>
      <c r="E57" s="5" t="s">
        <v>414</v>
      </c>
      <c r="F57" s="5" t="s">
        <v>243</v>
      </c>
    </row>
    <row r="58" spans="1:6" x14ac:dyDescent="0.25">
      <c r="A58" s="7">
        <v>59</v>
      </c>
      <c r="B58" s="5" t="s">
        <v>241</v>
      </c>
      <c r="C58" s="9">
        <v>3840</v>
      </c>
      <c r="D58" s="9">
        <v>4000</v>
      </c>
      <c r="E58" s="5" t="s">
        <v>414</v>
      </c>
      <c r="F58" s="5" t="s">
        <v>243</v>
      </c>
    </row>
    <row r="59" spans="1:6" x14ac:dyDescent="0.25">
      <c r="A59" s="7">
        <v>60</v>
      </c>
      <c r="B59" s="5" t="s">
        <v>241</v>
      </c>
      <c r="C59" s="9">
        <v>9999.9</v>
      </c>
      <c r="D59" s="9">
        <v>9156.4</v>
      </c>
      <c r="E59" s="5" t="s">
        <v>414</v>
      </c>
      <c r="F59" s="5" t="s">
        <v>243</v>
      </c>
    </row>
    <row r="60" spans="1:6" x14ac:dyDescent="0.25">
      <c r="A60" s="7">
        <v>61</v>
      </c>
      <c r="B60" s="5" t="s">
        <v>241</v>
      </c>
      <c r="C60" s="9">
        <v>11664</v>
      </c>
      <c r="D60" s="9">
        <v>10542</v>
      </c>
      <c r="E60" s="5" t="s">
        <v>414</v>
      </c>
      <c r="F60" s="5" t="s">
        <v>243</v>
      </c>
    </row>
    <row r="61" spans="1:6" x14ac:dyDescent="0.25">
      <c r="A61" s="7">
        <v>63</v>
      </c>
      <c r="B61" s="5" t="s">
        <v>241</v>
      </c>
      <c r="C61" s="9">
        <v>9105</v>
      </c>
      <c r="D61" s="9">
        <v>8384.7999999999993</v>
      </c>
      <c r="E61" s="5" t="s">
        <v>414</v>
      </c>
      <c r="F61" s="5" t="s">
        <v>243</v>
      </c>
    </row>
    <row r="62" spans="1:6" x14ac:dyDescent="0.25">
      <c r="A62" s="7">
        <v>64</v>
      </c>
      <c r="B62" s="5" t="s">
        <v>241</v>
      </c>
      <c r="C62" s="9">
        <v>5250</v>
      </c>
      <c r="D62" s="9">
        <v>5250</v>
      </c>
      <c r="E62" s="5" t="s">
        <v>414</v>
      </c>
      <c r="F62" s="5" t="s">
        <v>243</v>
      </c>
    </row>
    <row r="63" spans="1:6" s="7" customFormat="1" x14ac:dyDescent="0.25">
      <c r="A63" s="7">
        <v>65</v>
      </c>
      <c r="B63" s="7" t="s">
        <v>241</v>
      </c>
      <c r="C63" s="9">
        <v>2419.8000000000002</v>
      </c>
      <c r="D63" s="9">
        <v>2419.8000000000002</v>
      </c>
      <c r="E63" s="7" t="s">
        <v>414</v>
      </c>
      <c r="F63" s="7" t="s">
        <v>243</v>
      </c>
    </row>
    <row r="64" spans="1:6" x14ac:dyDescent="0.25">
      <c r="A64" s="7">
        <v>66</v>
      </c>
      <c r="B64" s="5" t="s">
        <v>241</v>
      </c>
      <c r="C64" s="9">
        <v>5739.9</v>
      </c>
      <c r="D64" s="9">
        <v>5739.8</v>
      </c>
      <c r="E64" s="5" t="s">
        <v>414</v>
      </c>
      <c r="F64" s="5" t="s">
        <v>243</v>
      </c>
    </row>
    <row r="65" spans="1:6" x14ac:dyDescent="0.25">
      <c r="A65" s="7">
        <v>67</v>
      </c>
      <c r="B65" s="5" t="s">
        <v>241</v>
      </c>
      <c r="C65" s="9">
        <v>6000</v>
      </c>
      <c r="D65" s="9">
        <v>6000</v>
      </c>
      <c r="E65" s="5" t="s">
        <v>414</v>
      </c>
      <c r="F65" s="5" t="s">
        <v>243</v>
      </c>
    </row>
    <row r="66" spans="1:6" x14ac:dyDescent="0.25">
      <c r="A66" s="7">
        <v>68</v>
      </c>
      <c r="B66" s="5" t="s">
        <v>241</v>
      </c>
      <c r="C66" s="9">
        <v>3840</v>
      </c>
      <c r="D66" s="9">
        <v>4000.4</v>
      </c>
      <c r="E66" s="5" t="s">
        <v>414</v>
      </c>
      <c r="F66" s="5" t="s">
        <v>243</v>
      </c>
    </row>
    <row r="67" spans="1:6" x14ac:dyDescent="0.25">
      <c r="A67" s="7">
        <v>69</v>
      </c>
      <c r="B67" s="5" t="s">
        <v>241</v>
      </c>
      <c r="C67" s="9">
        <v>7551</v>
      </c>
      <c r="D67" s="9">
        <v>7000</v>
      </c>
      <c r="E67" s="5" t="s">
        <v>414</v>
      </c>
      <c r="F67" s="5" t="s">
        <v>243</v>
      </c>
    </row>
    <row r="68" spans="1:6" x14ac:dyDescent="0.25">
      <c r="A68" s="7">
        <v>70</v>
      </c>
      <c r="B68" s="5" t="s">
        <v>241</v>
      </c>
      <c r="C68" s="9">
        <v>7551</v>
      </c>
      <c r="D68" s="9">
        <v>7000</v>
      </c>
      <c r="E68" s="5" t="s">
        <v>414</v>
      </c>
      <c r="F68" s="5" t="s">
        <v>243</v>
      </c>
    </row>
    <row r="69" spans="1:6" x14ac:dyDescent="0.25">
      <c r="A69" s="7">
        <v>71</v>
      </c>
      <c r="B69" s="5" t="s">
        <v>241</v>
      </c>
      <c r="C69" s="9">
        <v>7599.9</v>
      </c>
      <c r="D69" s="9">
        <v>7043.4</v>
      </c>
      <c r="E69" s="5" t="s">
        <v>414</v>
      </c>
      <c r="F69" s="5" t="s">
        <v>243</v>
      </c>
    </row>
    <row r="70" spans="1:6" x14ac:dyDescent="0.25">
      <c r="A70" s="7">
        <v>72</v>
      </c>
      <c r="B70" s="10" t="s">
        <v>241</v>
      </c>
      <c r="C70" s="9">
        <v>9999.9</v>
      </c>
      <c r="D70" s="9">
        <v>9156</v>
      </c>
      <c r="E70" s="10" t="s">
        <v>414</v>
      </c>
      <c r="F70" s="10" t="s">
        <v>243</v>
      </c>
    </row>
    <row r="71" spans="1:6" x14ac:dyDescent="0.25">
      <c r="A71" s="7">
        <v>73</v>
      </c>
      <c r="B71" s="10" t="s">
        <v>241</v>
      </c>
      <c r="C71" s="9">
        <v>9999.9</v>
      </c>
      <c r="D71" s="9">
        <v>9156</v>
      </c>
      <c r="E71" s="10" t="s">
        <v>414</v>
      </c>
      <c r="F71" s="10" t="s">
        <v>243</v>
      </c>
    </row>
    <row r="72" spans="1:6" x14ac:dyDescent="0.25">
      <c r="A72" s="7">
        <v>74</v>
      </c>
      <c r="B72" s="16" t="s">
        <v>241</v>
      </c>
      <c r="C72" s="9">
        <v>7000</v>
      </c>
      <c r="D72" s="9">
        <v>7000</v>
      </c>
      <c r="E72" s="16" t="s">
        <v>414</v>
      </c>
      <c r="F72" s="16" t="s">
        <v>243</v>
      </c>
    </row>
    <row r="73" spans="1:6" x14ac:dyDescent="0.25">
      <c r="A73" s="7">
        <v>75</v>
      </c>
      <c r="B73" t="s">
        <v>241</v>
      </c>
      <c r="C73" s="9">
        <v>15246</v>
      </c>
      <c r="D73" s="9">
        <v>13411.6</v>
      </c>
      <c r="E73" t="s">
        <v>414</v>
      </c>
      <c r="F73" t="s">
        <v>243</v>
      </c>
    </row>
    <row r="74" spans="1:6" x14ac:dyDescent="0.25">
      <c r="A74" s="7">
        <v>76</v>
      </c>
      <c r="B74" t="s">
        <v>241</v>
      </c>
      <c r="C74" s="9">
        <v>15246</v>
      </c>
      <c r="D74" s="9">
        <v>13411.6</v>
      </c>
      <c r="E74" t="s">
        <v>414</v>
      </c>
      <c r="F74" t="s">
        <v>243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F108"/>
  <sheetViews>
    <sheetView topLeftCell="A3" workbookViewId="0">
      <selection activeCell="A3" sqref="A3:F74"/>
    </sheetView>
  </sheetViews>
  <sheetFormatPr baseColWidth="10" defaultColWidth="9.140625" defaultRowHeight="15" x14ac:dyDescent="0.25"/>
  <cols>
    <col min="1" max="1" width="3.42578125" bestFit="1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120</v>
      </c>
      <c r="C2" t="s">
        <v>121</v>
      </c>
      <c r="D2" t="s">
        <v>122</v>
      </c>
      <c r="E2" t="s">
        <v>123</v>
      </c>
      <c r="F2" t="s">
        <v>124</v>
      </c>
    </row>
    <row r="3" spans="1:6" x14ac:dyDescent="0.25">
      <c r="A3" s="1" t="s">
        <v>100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</row>
    <row r="4" spans="1:6" x14ac:dyDescent="0.25">
      <c r="A4" s="7">
        <v>1</v>
      </c>
      <c r="B4" t="s">
        <v>467</v>
      </c>
      <c r="C4" s="12">
        <v>0</v>
      </c>
      <c r="D4" s="12">
        <v>0</v>
      </c>
      <c r="E4" s="5" t="s">
        <v>414</v>
      </c>
      <c r="F4" s="5" t="s">
        <v>243</v>
      </c>
    </row>
    <row r="5" spans="1:6" x14ac:dyDescent="0.25">
      <c r="A5" s="7">
        <v>2</v>
      </c>
      <c r="B5" s="11" t="s">
        <v>467</v>
      </c>
      <c r="C5" s="12">
        <v>0</v>
      </c>
      <c r="D5" s="12">
        <v>0</v>
      </c>
      <c r="E5" s="5" t="s">
        <v>414</v>
      </c>
      <c r="F5" s="5" t="s">
        <v>243</v>
      </c>
    </row>
    <row r="6" spans="1:6" x14ac:dyDescent="0.25">
      <c r="A6" s="7">
        <v>3</v>
      </c>
      <c r="B6" s="11" t="s">
        <v>467</v>
      </c>
      <c r="C6" s="12">
        <v>0</v>
      </c>
      <c r="D6" s="12">
        <v>0</v>
      </c>
      <c r="E6" s="5" t="s">
        <v>414</v>
      </c>
      <c r="F6" s="5" t="s">
        <v>243</v>
      </c>
    </row>
    <row r="7" spans="1:6" x14ac:dyDescent="0.25">
      <c r="A7" s="7">
        <v>4</v>
      </c>
      <c r="B7" s="11" t="s">
        <v>467</v>
      </c>
      <c r="C7" s="12">
        <v>0</v>
      </c>
      <c r="D7" s="12">
        <v>0</v>
      </c>
      <c r="E7" s="5" t="s">
        <v>414</v>
      </c>
      <c r="F7" s="5" t="s">
        <v>243</v>
      </c>
    </row>
    <row r="8" spans="1:6" x14ac:dyDescent="0.25">
      <c r="A8" s="7">
        <v>5</v>
      </c>
      <c r="B8" s="11" t="s">
        <v>467</v>
      </c>
      <c r="C8" s="12">
        <v>0</v>
      </c>
      <c r="D8" s="12">
        <v>0</v>
      </c>
      <c r="E8" s="5" t="s">
        <v>414</v>
      </c>
      <c r="F8" s="5" t="s">
        <v>243</v>
      </c>
    </row>
    <row r="9" spans="1:6" x14ac:dyDescent="0.25">
      <c r="A9" s="7">
        <v>6</v>
      </c>
      <c r="B9" s="11" t="s">
        <v>467</v>
      </c>
      <c r="C9" s="12">
        <v>0</v>
      </c>
      <c r="D9" s="12">
        <v>0</v>
      </c>
      <c r="E9" s="5" t="s">
        <v>414</v>
      </c>
      <c r="F9" s="5" t="s">
        <v>243</v>
      </c>
    </row>
    <row r="10" spans="1:6" x14ac:dyDescent="0.25">
      <c r="A10" s="7">
        <v>7</v>
      </c>
      <c r="B10" s="11" t="s">
        <v>467</v>
      </c>
      <c r="C10" s="12">
        <v>0</v>
      </c>
      <c r="D10" s="12">
        <v>0</v>
      </c>
      <c r="E10" s="5" t="s">
        <v>414</v>
      </c>
      <c r="F10" s="5" t="s">
        <v>243</v>
      </c>
    </row>
    <row r="11" spans="1:6" x14ac:dyDescent="0.25">
      <c r="A11" s="7">
        <v>8</v>
      </c>
      <c r="B11" s="11" t="s">
        <v>467</v>
      </c>
      <c r="C11" s="12">
        <v>0</v>
      </c>
      <c r="D11" s="12">
        <v>0</v>
      </c>
      <c r="E11" s="5" t="s">
        <v>414</v>
      </c>
      <c r="F11" s="5" t="s">
        <v>243</v>
      </c>
    </row>
    <row r="12" spans="1:6" x14ac:dyDescent="0.25">
      <c r="A12" s="7">
        <v>9</v>
      </c>
      <c r="B12" s="11" t="s">
        <v>467</v>
      </c>
      <c r="C12" s="12">
        <v>0</v>
      </c>
      <c r="D12" s="12">
        <v>0</v>
      </c>
      <c r="E12" s="5" t="s">
        <v>414</v>
      </c>
      <c r="F12" s="5" t="s">
        <v>243</v>
      </c>
    </row>
    <row r="13" spans="1:6" x14ac:dyDescent="0.25">
      <c r="A13" s="7">
        <v>10</v>
      </c>
      <c r="B13" s="11" t="s">
        <v>467</v>
      </c>
      <c r="C13" s="12">
        <v>0</v>
      </c>
      <c r="D13" s="12">
        <v>0</v>
      </c>
      <c r="E13" s="5" t="s">
        <v>414</v>
      </c>
      <c r="F13" s="5" t="s">
        <v>243</v>
      </c>
    </row>
    <row r="14" spans="1:6" x14ac:dyDescent="0.25">
      <c r="A14" s="7">
        <v>11</v>
      </c>
      <c r="B14" s="11" t="s">
        <v>467</v>
      </c>
      <c r="C14" s="12">
        <v>0</v>
      </c>
      <c r="D14" s="12">
        <v>0</v>
      </c>
      <c r="E14" s="5" t="s">
        <v>414</v>
      </c>
      <c r="F14" s="5" t="s">
        <v>243</v>
      </c>
    </row>
    <row r="15" spans="1:6" x14ac:dyDescent="0.25">
      <c r="A15" s="7">
        <v>12</v>
      </c>
      <c r="B15" s="11" t="s">
        <v>467</v>
      </c>
      <c r="C15" s="12">
        <v>0</v>
      </c>
      <c r="D15" s="12">
        <v>0</v>
      </c>
      <c r="E15" s="5" t="s">
        <v>414</v>
      </c>
      <c r="F15" s="5" t="s">
        <v>243</v>
      </c>
    </row>
    <row r="16" spans="1:6" x14ac:dyDescent="0.25">
      <c r="A16" s="7">
        <v>13</v>
      </c>
      <c r="B16" s="11" t="s">
        <v>467</v>
      </c>
      <c r="C16" s="12">
        <v>0</v>
      </c>
      <c r="D16" s="12">
        <v>0</v>
      </c>
      <c r="E16" s="5" t="s">
        <v>414</v>
      </c>
      <c r="F16" s="5" t="s">
        <v>243</v>
      </c>
    </row>
    <row r="17" spans="1:6" x14ac:dyDescent="0.25">
      <c r="A17" s="7">
        <v>14</v>
      </c>
      <c r="B17" s="11" t="s">
        <v>467</v>
      </c>
      <c r="C17" s="12">
        <v>0</v>
      </c>
      <c r="D17" s="12">
        <v>0</v>
      </c>
      <c r="E17" s="5" t="s">
        <v>414</v>
      </c>
      <c r="F17" s="5" t="s">
        <v>243</v>
      </c>
    </row>
    <row r="18" spans="1:6" x14ac:dyDescent="0.25">
      <c r="A18" s="7">
        <v>15</v>
      </c>
      <c r="B18" s="11" t="s">
        <v>467</v>
      </c>
      <c r="C18" s="12">
        <v>0</v>
      </c>
      <c r="D18" s="12">
        <v>0</v>
      </c>
      <c r="E18" s="5" t="s">
        <v>414</v>
      </c>
      <c r="F18" s="5" t="s">
        <v>243</v>
      </c>
    </row>
    <row r="19" spans="1:6" x14ac:dyDescent="0.25">
      <c r="A19" s="7">
        <v>16</v>
      </c>
      <c r="B19" s="11" t="s">
        <v>467</v>
      </c>
      <c r="C19" s="12">
        <v>0</v>
      </c>
      <c r="D19" s="12">
        <v>0</v>
      </c>
      <c r="E19" s="5" t="s">
        <v>414</v>
      </c>
      <c r="F19" s="5" t="s">
        <v>243</v>
      </c>
    </row>
    <row r="20" spans="1:6" x14ac:dyDescent="0.25">
      <c r="A20" s="7">
        <v>17</v>
      </c>
      <c r="B20" s="11" t="s">
        <v>467</v>
      </c>
      <c r="C20" s="12">
        <v>0</v>
      </c>
      <c r="D20" s="12">
        <v>0</v>
      </c>
      <c r="E20" s="5" t="s">
        <v>414</v>
      </c>
      <c r="F20" s="5" t="s">
        <v>243</v>
      </c>
    </row>
    <row r="21" spans="1:6" x14ac:dyDescent="0.25">
      <c r="A21" s="7">
        <v>18</v>
      </c>
      <c r="B21" s="11" t="s">
        <v>467</v>
      </c>
      <c r="C21" s="12">
        <v>0</v>
      </c>
      <c r="D21" s="12">
        <v>0</v>
      </c>
      <c r="E21" s="5" t="s">
        <v>414</v>
      </c>
      <c r="F21" s="5" t="s">
        <v>243</v>
      </c>
    </row>
    <row r="22" spans="1:6" x14ac:dyDescent="0.25">
      <c r="A22" s="7">
        <v>19</v>
      </c>
      <c r="B22" s="11" t="s">
        <v>467</v>
      </c>
      <c r="C22" s="12">
        <v>0</v>
      </c>
      <c r="D22" s="12">
        <v>0</v>
      </c>
      <c r="E22" s="5" t="s">
        <v>414</v>
      </c>
      <c r="F22" s="5" t="s">
        <v>243</v>
      </c>
    </row>
    <row r="23" spans="1:6" x14ac:dyDescent="0.25">
      <c r="A23" s="7">
        <v>20</v>
      </c>
      <c r="B23" s="11" t="s">
        <v>467</v>
      </c>
      <c r="C23" s="12">
        <v>0</v>
      </c>
      <c r="D23" s="12">
        <v>0</v>
      </c>
      <c r="E23" s="5" t="s">
        <v>414</v>
      </c>
      <c r="F23" s="5" t="s">
        <v>243</v>
      </c>
    </row>
    <row r="24" spans="1:6" x14ac:dyDescent="0.25">
      <c r="A24" s="7">
        <v>21</v>
      </c>
      <c r="B24" s="11" t="s">
        <v>467</v>
      </c>
      <c r="C24" s="12">
        <v>0</v>
      </c>
      <c r="D24" s="12">
        <v>0</v>
      </c>
      <c r="E24" s="5" t="s">
        <v>414</v>
      </c>
      <c r="F24" s="5" t="s">
        <v>243</v>
      </c>
    </row>
    <row r="25" spans="1:6" x14ac:dyDescent="0.25">
      <c r="A25" s="7">
        <v>22</v>
      </c>
      <c r="B25" s="11" t="s">
        <v>467</v>
      </c>
      <c r="C25" s="12">
        <v>0</v>
      </c>
      <c r="D25" s="12">
        <v>0</v>
      </c>
      <c r="E25" s="5" t="s">
        <v>414</v>
      </c>
      <c r="F25" s="5" t="s">
        <v>243</v>
      </c>
    </row>
    <row r="26" spans="1:6" x14ac:dyDescent="0.25">
      <c r="A26" s="7">
        <v>23</v>
      </c>
      <c r="B26" s="11" t="s">
        <v>467</v>
      </c>
      <c r="C26" s="12">
        <v>0</v>
      </c>
      <c r="D26" s="12">
        <v>0</v>
      </c>
      <c r="E26" s="5" t="s">
        <v>414</v>
      </c>
      <c r="F26" s="5" t="s">
        <v>243</v>
      </c>
    </row>
    <row r="27" spans="1:6" x14ac:dyDescent="0.25">
      <c r="A27" s="7">
        <v>24</v>
      </c>
      <c r="B27" s="11" t="s">
        <v>467</v>
      </c>
      <c r="C27" s="12">
        <v>0</v>
      </c>
      <c r="D27" s="12">
        <v>0</v>
      </c>
      <c r="E27" s="5" t="s">
        <v>414</v>
      </c>
      <c r="F27" s="5" t="s">
        <v>243</v>
      </c>
    </row>
    <row r="28" spans="1:6" x14ac:dyDescent="0.25">
      <c r="A28" s="7">
        <v>25</v>
      </c>
      <c r="B28" s="11" t="s">
        <v>467</v>
      </c>
      <c r="C28" s="12">
        <v>0</v>
      </c>
      <c r="D28" s="12">
        <v>0</v>
      </c>
      <c r="E28" s="5" t="s">
        <v>414</v>
      </c>
      <c r="F28" s="5" t="s">
        <v>243</v>
      </c>
    </row>
    <row r="29" spans="1:6" x14ac:dyDescent="0.25">
      <c r="A29" s="7">
        <v>26</v>
      </c>
      <c r="B29" s="11" t="s">
        <v>467</v>
      </c>
      <c r="C29" s="12">
        <v>0</v>
      </c>
      <c r="D29" s="12">
        <v>0</v>
      </c>
      <c r="E29" s="5" t="s">
        <v>414</v>
      </c>
      <c r="F29" s="5" t="s">
        <v>243</v>
      </c>
    </row>
    <row r="30" spans="1:6" x14ac:dyDescent="0.25">
      <c r="A30" s="7">
        <v>27</v>
      </c>
      <c r="B30" s="11" t="s">
        <v>467</v>
      </c>
      <c r="C30" s="12">
        <v>0</v>
      </c>
      <c r="D30" s="12">
        <v>0</v>
      </c>
      <c r="E30" s="5" t="s">
        <v>414</v>
      </c>
      <c r="F30" s="5" t="s">
        <v>243</v>
      </c>
    </row>
    <row r="31" spans="1:6" x14ac:dyDescent="0.25">
      <c r="A31" s="7">
        <v>28</v>
      </c>
      <c r="B31" s="11" t="s">
        <v>467</v>
      </c>
      <c r="C31" s="12">
        <v>0</v>
      </c>
      <c r="D31" s="12">
        <v>0</v>
      </c>
      <c r="E31" s="5" t="s">
        <v>414</v>
      </c>
      <c r="F31" s="5" t="s">
        <v>243</v>
      </c>
    </row>
    <row r="32" spans="1:6" x14ac:dyDescent="0.25">
      <c r="A32" s="7">
        <v>29</v>
      </c>
      <c r="B32" s="11" t="s">
        <v>467</v>
      </c>
      <c r="C32" s="12">
        <v>0</v>
      </c>
      <c r="D32" s="12">
        <v>0</v>
      </c>
      <c r="E32" s="5" t="s">
        <v>414</v>
      </c>
      <c r="F32" s="5" t="s">
        <v>243</v>
      </c>
    </row>
    <row r="33" spans="1:6" x14ac:dyDescent="0.25">
      <c r="A33" s="7">
        <v>30</v>
      </c>
      <c r="B33" s="11" t="s">
        <v>467</v>
      </c>
      <c r="C33" s="12">
        <v>0</v>
      </c>
      <c r="D33" s="12">
        <v>0</v>
      </c>
      <c r="E33" s="5" t="s">
        <v>414</v>
      </c>
      <c r="F33" s="5" t="s">
        <v>243</v>
      </c>
    </row>
    <row r="34" spans="1:6" x14ac:dyDescent="0.25">
      <c r="A34" s="7">
        <v>32</v>
      </c>
      <c r="B34" s="11" t="s">
        <v>467</v>
      </c>
      <c r="C34" s="12">
        <v>0</v>
      </c>
      <c r="D34" s="12">
        <v>0</v>
      </c>
      <c r="E34" s="5" t="s">
        <v>414</v>
      </c>
      <c r="F34" s="5" t="s">
        <v>243</v>
      </c>
    </row>
    <row r="35" spans="1:6" x14ac:dyDescent="0.25">
      <c r="A35" s="7">
        <v>34</v>
      </c>
      <c r="B35" s="11" t="s">
        <v>467</v>
      </c>
      <c r="C35" s="12">
        <v>0</v>
      </c>
      <c r="D35" s="12">
        <v>0</v>
      </c>
      <c r="E35" s="5" t="s">
        <v>414</v>
      </c>
      <c r="F35" s="5" t="s">
        <v>243</v>
      </c>
    </row>
    <row r="36" spans="1:6" x14ac:dyDescent="0.25">
      <c r="A36" s="7">
        <v>35</v>
      </c>
      <c r="B36" s="11" t="s">
        <v>467</v>
      </c>
      <c r="C36" s="12">
        <v>0</v>
      </c>
      <c r="D36" s="12">
        <v>0</v>
      </c>
      <c r="E36" s="5" t="s">
        <v>414</v>
      </c>
      <c r="F36" s="5" t="s">
        <v>243</v>
      </c>
    </row>
    <row r="37" spans="1:6" x14ac:dyDescent="0.25">
      <c r="A37" s="7">
        <v>36</v>
      </c>
      <c r="B37" s="11" t="s">
        <v>467</v>
      </c>
      <c r="C37" s="12">
        <v>0</v>
      </c>
      <c r="D37" s="12">
        <v>0</v>
      </c>
      <c r="E37" s="5" t="s">
        <v>414</v>
      </c>
      <c r="F37" s="5" t="s">
        <v>243</v>
      </c>
    </row>
    <row r="38" spans="1:6" x14ac:dyDescent="0.25">
      <c r="A38" s="7">
        <v>37</v>
      </c>
      <c r="B38" s="11" t="s">
        <v>467</v>
      </c>
      <c r="C38" s="12">
        <v>0</v>
      </c>
      <c r="D38" s="12">
        <v>0</v>
      </c>
      <c r="E38" s="5" t="s">
        <v>414</v>
      </c>
      <c r="F38" s="5" t="s">
        <v>243</v>
      </c>
    </row>
    <row r="39" spans="1:6" x14ac:dyDescent="0.25">
      <c r="A39" s="7">
        <v>38</v>
      </c>
      <c r="B39" s="11" t="s">
        <v>467</v>
      </c>
      <c r="C39" s="12">
        <v>0</v>
      </c>
      <c r="D39" s="12">
        <v>0</v>
      </c>
      <c r="E39" s="5" t="s">
        <v>414</v>
      </c>
      <c r="F39" s="5" t="s">
        <v>243</v>
      </c>
    </row>
    <row r="40" spans="1:6" x14ac:dyDescent="0.25">
      <c r="A40" s="7">
        <v>39</v>
      </c>
      <c r="B40" s="11" t="s">
        <v>467</v>
      </c>
      <c r="C40" s="12">
        <v>0</v>
      </c>
      <c r="D40" s="12">
        <v>0</v>
      </c>
      <c r="E40" s="5" t="s">
        <v>414</v>
      </c>
      <c r="F40" s="5" t="s">
        <v>243</v>
      </c>
    </row>
    <row r="41" spans="1:6" x14ac:dyDescent="0.25">
      <c r="A41" s="7">
        <v>40</v>
      </c>
      <c r="B41" s="11" t="s">
        <v>467</v>
      </c>
      <c r="C41" s="12">
        <v>0</v>
      </c>
      <c r="D41" s="12">
        <v>0</v>
      </c>
      <c r="E41" s="5" t="s">
        <v>414</v>
      </c>
      <c r="F41" s="5" t="s">
        <v>243</v>
      </c>
    </row>
    <row r="42" spans="1:6" x14ac:dyDescent="0.25">
      <c r="A42" s="7">
        <v>41</v>
      </c>
      <c r="B42" s="11" t="s">
        <v>467</v>
      </c>
      <c r="C42" s="12">
        <v>0</v>
      </c>
      <c r="D42" s="12">
        <v>0</v>
      </c>
      <c r="E42" s="5" t="s">
        <v>414</v>
      </c>
      <c r="F42" s="5" t="s">
        <v>243</v>
      </c>
    </row>
    <row r="43" spans="1:6" x14ac:dyDescent="0.25">
      <c r="A43" s="7">
        <v>42</v>
      </c>
      <c r="B43" s="11" t="s">
        <v>467</v>
      </c>
      <c r="C43" s="12">
        <v>0</v>
      </c>
      <c r="D43" s="12">
        <v>0</v>
      </c>
      <c r="E43" s="5" t="s">
        <v>414</v>
      </c>
      <c r="F43" s="5" t="s">
        <v>243</v>
      </c>
    </row>
    <row r="44" spans="1:6" x14ac:dyDescent="0.25">
      <c r="A44" s="7">
        <v>43</v>
      </c>
      <c r="B44" s="11" t="s">
        <v>467</v>
      </c>
      <c r="C44" s="12">
        <v>0</v>
      </c>
      <c r="D44" s="12">
        <v>0</v>
      </c>
      <c r="E44" s="5" t="s">
        <v>414</v>
      </c>
      <c r="F44" s="5" t="s">
        <v>243</v>
      </c>
    </row>
    <row r="45" spans="1:6" x14ac:dyDescent="0.25">
      <c r="A45" s="7">
        <v>44</v>
      </c>
      <c r="B45" s="11" t="s">
        <v>467</v>
      </c>
      <c r="C45" s="12">
        <v>0</v>
      </c>
      <c r="D45" s="12">
        <v>0</v>
      </c>
      <c r="E45" s="5" t="s">
        <v>414</v>
      </c>
      <c r="F45" s="5" t="s">
        <v>243</v>
      </c>
    </row>
    <row r="46" spans="1:6" x14ac:dyDescent="0.25">
      <c r="A46" s="7">
        <v>46</v>
      </c>
      <c r="B46" s="11" t="s">
        <v>467</v>
      </c>
      <c r="C46" s="12">
        <v>0</v>
      </c>
      <c r="D46" s="12">
        <v>0</v>
      </c>
      <c r="E46" s="5" t="s">
        <v>414</v>
      </c>
      <c r="F46" s="5" t="s">
        <v>243</v>
      </c>
    </row>
    <row r="47" spans="1:6" x14ac:dyDescent="0.25">
      <c r="A47" s="7">
        <v>48</v>
      </c>
      <c r="B47" s="11" t="s">
        <v>467</v>
      </c>
      <c r="C47" s="12">
        <v>0</v>
      </c>
      <c r="D47" s="12">
        <v>0</v>
      </c>
      <c r="E47" s="5" t="s">
        <v>414</v>
      </c>
      <c r="F47" s="5" t="s">
        <v>243</v>
      </c>
    </row>
    <row r="48" spans="1:6" x14ac:dyDescent="0.25">
      <c r="A48" s="7">
        <v>49</v>
      </c>
      <c r="B48" s="11" t="s">
        <v>467</v>
      </c>
      <c r="C48" s="12">
        <v>0</v>
      </c>
      <c r="D48" s="12">
        <v>0</v>
      </c>
      <c r="E48" s="5" t="s">
        <v>414</v>
      </c>
      <c r="F48" s="5" t="s">
        <v>243</v>
      </c>
    </row>
    <row r="49" spans="1:6" x14ac:dyDescent="0.25">
      <c r="A49" s="7">
        <v>50</v>
      </c>
      <c r="B49" s="11" t="s">
        <v>467</v>
      </c>
      <c r="C49" s="12">
        <v>0</v>
      </c>
      <c r="D49" s="12">
        <v>0</v>
      </c>
      <c r="E49" s="5" t="s">
        <v>414</v>
      </c>
      <c r="F49" s="5" t="s">
        <v>243</v>
      </c>
    </row>
    <row r="50" spans="1:6" x14ac:dyDescent="0.25">
      <c r="A50" s="7">
        <v>51</v>
      </c>
      <c r="B50" s="11" t="s">
        <v>467</v>
      </c>
      <c r="C50" s="12">
        <v>0</v>
      </c>
      <c r="D50" s="12">
        <v>0</v>
      </c>
      <c r="E50" s="5" t="s">
        <v>414</v>
      </c>
      <c r="F50" s="5" t="s">
        <v>243</v>
      </c>
    </row>
    <row r="51" spans="1:6" x14ac:dyDescent="0.25">
      <c r="A51" s="7">
        <v>52</v>
      </c>
      <c r="B51" s="11" t="s">
        <v>467</v>
      </c>
      <c r="C51" s="12">
        <v>0</v>
      </c>
      <c r="D51" s="12">
        <v>0</v>
      </c>
      <c r="E51" s="5" t="s">
        <v>414</v>
      </c>
      <c r="F51" s="5" t="s">
        <v>243</v>
      </c>
    </row>
    <row r="52" spans="1:6" x14ac:dyDescent="0.25">
      <c r="A52" s="7">
        <v>53</v>
      </c>
      <c r="B52" s="11" t="s">
        <v>467</v>
      </c>
      <c r="C52" s="12">
        <v>0</v>
      </c>
      <c r="D52" s="12">
        <v>0</v>
      </c>
      <c r="E52" s="5" t="s">
        <v>414</v>
      </c>
      <c r="F52" s="5" t="s">
        <v>243</v>
      </c>
    </row>
    <row r="53" spans="1:6" x14ac:dyDescent="0.25">
      <c r="A53" s="7">
        <v>54</v>
      </c>
      <c r="B53" s="11" t="s">
        <v>467</v>
      </c>
      <c r="C53" s="12">
        <v>0</v>
      </c>
      <c r="D53" s="12">
        <v>0</v>
      </c>
      <c r="E53" s="5" t="s">
        <v>414</v>
      </c>
      <c r="F53" s="5" t="s">
        <v>243</v>
      </c>
    </row>
    <row r="54" spans="1:6" x14ac:dyDescent="0.25">
      <c r="A54" s="7">
        <v>55</v>
      </c>
      <c r="B54" s="11" t="s">
        <v>467</v>
      </c>
      <c r="C54" s="12">
        <v>0</v>
      </c>
      <c r="D54" s="12">
        <v>0</v>
      </c>
      <c r="E54" s="5" t="s">
        <v>414</v>
      </c>
      <c r="F54" s="5" t="s">
        <v>243</v>
      </c>
    </row>
    <row r="55" spans="1:6" x14ac:dyDescent="0.25">
      <c r="A55" s="7">
        <v>56</v>
      </c>
      <c r="B55" s="11" t="s">
        <v>467</v>
      </c>
      <c r="C55" s="12">
        <v>0</v>
      </c>
      <c r="D55" s="12">
        <v>0</v>
      </c>
      <c r="E55" s="5" t="s">
        <v>414</v>
      </c>
      <c r="F55" s="5" t="s">
        <v>243</v>
      </c>
    </row>
    <row r="56" spans="1:6" x14ac:dyDescent="0.25">
      <c r="A56" s="7">
        <v>57</v>
      </c>
      <c r="B56" s="11" t="s">
        <v>467</v>
      </c>
      <c r="C56" s="12">
        <v>0</v>
      </c>
      <c r="D56" s="12">
        <v>0</v>
      </c>
      <c r="E56" s="5" t="s">
        <v>414</v>
      </c>
      <c r="F56" s="5" t="s">
        <v>243</v>
      </c>
    </row>
    <row r="57" spans="1:6" x14ac:dyDescent="0.25">
      <c r="A57" s="7">
        <v>58</v>
      </c>
      <c r="B57" s="11" t="s">
        <v>467</v>
      </c>
      <c r="C57" s="12">
        <v>0</v>
      </c>
      <c r="D57" s="12">
        <v>0</v>
      </c>
      <c r="E57" s="5" t="s">
        <v>414</v>
      </c>
      <c r="F57" s="5" t="s">
        <v>243</v>
      </c>
    </row>
    <row r="58" spans="1:6" x14ac:dyDescent="0.25">
      <c r="A58" s="7">
        <v>59</v>
      </c>
      <c r="B58" s="11" t="s">
        <v>467</v>
      </c>
      <c r="C58" s="12">
        <v>0</v>
      </c>
      <c r="D58" s="12">
        <v>0</v>
      </c>
      <c r="E58" s="5" t="s">
        <v>414</v>
      </c>
      <c r="F58" s="5" t="s">
        <v>243</v>
      </c>
    </row>
    <row r="59" spans="1:6" x14ac:dyDescent="0.25">
      <c r="A59" s="7">
        <v>60</v>
      </c>
      <c r="B59" s="11" t="s">
        <v>467</v>
      </c>
      <c r="C59" s="12">
        <v>0</v>
      </c>
      <c r="D59" s="12">
        <v>0</v>
      </c>
      <c r="E59" s="5" t="s">
        <v>414</v>
      </c>
      <c r="F59" s="5" t="s">
        <v>243</v>
      </c>
    </row>
    <row r="60" spans="1:6" x14ac:dyDescent="0.25">
      <c r="A60" s="7">
        <v>61</v>
      </c>
      <c r="B60" s="11" t="s">
        <v>467</v>
      </c>
      <c r="C60" s="12">
        <v>0</v>
      </c>
      <c r="D60" s="12">
        <v>0</v>
      </c>
      <c r="E60" s="5" t="s">
        <v>414</v>
      </c>
      <c r="F60" s="5" t="s">
        <v>243</v>
      </c>
    </row>
    <row r="61" spans="1:6" x14ac:dyDescent="0.25">
      <c r="A61" s="7">
        <v>63</v>
      </c>
      <c r="B61" s="11" t="s">
        <v>467</v>
      </c>
      <c r="C61" s="12">
        <v>0</v>
      </c>
      <c r="D61" s="12">
        <v>0</v>
      </c>
      <c r="E61" s="5" t="s">
        <v>414</v>
      </c>
      <c r="F61" s="5" t="s">
        <v>243</v>
      </c>
    </row>
    <row r="62" spans="1:6" x14ac:dyDescent="0.25">
      <c r="A62" s="7">
        <v>64</v>
      </c>
      <c r="B62" s="11" t="s">
        <v>467</v>
      </c>
      <c r="C62" s="12">
        <v>0</v>
      </c>
      <c r="D62" s="12">
        <v>0</v>
      </c>
      <c r="E62" s="5" t="s">
        <v>414</v>
      </c>
      <c r="F62" s="5" t="s">
        <v>243</v>
      </c>
    </row>
    <row r="63" spans="1:6" s="7" customFormat="1" x14ac:dyDescent="0.25">
      <c r="A63" s="7">
        <v>65</v>
      </c>
      <c r="B63" s="11" t="s">
        <v>467</v>
      </c>
      <c r="C63" s="13">
        <v>0</v>
      </c>
      <c r="D63" s="13">
        <v>0</v>
      </c>
      <c r="E63" s="7" t="s">
        <v>414</v>
      </c>
      <c r="F63" s="7" t="s">
        <v>243</v>
      </c>
    </row>
    <row r="64" spans="1:6" x14ac:dyDescent="0.25">
      <c r="A64" s="7">
        <v>66</v>
      </c>
      <c r="B64" s="11" t="s">
        <v>467</v>
      </c>
      <c r="C64" s="12">
        <v>0</v>
      </c>
      <c r="D64" s="12">
        <v>0</v>
      </c>
      <c r="E64" s="5" t="s">
        <v>414</v>
      </c>
      <c r="F64" s="5" t="s">
        <v>243</v>
      </c>
    </row>
    <row r="65" spans="1:6" x14ac:dyDescent="0.25">
      <c r="A65" s="7">
        <v>67</v>
      </c>
      <c r="B65" s="11" t="s">
        <v>467</v>
      </c>
      <c r="C65" s="12">
        <v>0</v>
      </c>
      <c r="D65" s="12">
        <v>0</v>
      </c>
      <c r="E65" s="5" t="s">
        <v>414</v>
      </c>
      <c r="F65" s="5" t="s">
        <v>243</v>
      </c>
    </row>
    <row r="66" spans="1:6" x14ac:dyDescent="0.25">
      <c r="A66" s="7">
        <v>68</v>
      </c>
      <c r="B66" s="11" t="s">
        <v>467</v>
      </c>
      <c r="C66" s="12">
        <v>0</v>
      </c>
      <c r="D66" s="12">
        <v>0</v>
      </c>
      <c r="E66" s="5" t="s">
        <v>414</v>
      </c>
      <c r="F66" s="5" t="s">
        <v>243</v>
      </c>
    </row>
    <row r="67" spans="1:6" x14ac:dyDescent="0.25">
      <c r="A67" s="7">
        <v>69</v>
      </c>
      <c r="B67" s="11" t="s">
        <v>467</v>
      </c>
      <c r="C67" s="12">
        <v>0</v>
      </c>
      <c r="D67" s="12">
        <v>0</v>
      </c>
      <c r="E67" s="5" t="s">
        <v>414</v>
      </c>
      <c r="F67" s="5" t="s">
        <v>243</v>
      </c>
    </row>
    <row r="68" spans="1:6" x14ac:dyDescent="0.25">
      <c r="A68" s="7">
        <v>70</v>
      </c>
      <c r="B68" s="11" t="s">
        <v>467</v>
      </c>
      <c r="C68" s="12">
        <v>0</v>
      </c>
      <c r="D68" s="12">
        <v>0</v>
      </c>
      <c r="E68" s="5" t="s">
        <v>414</v>
      </c>
      <c r="F68" s="5" t="s">
        <v>243</v>
      </c>
    </row>
    <row r="69" spans="1:6" x14ac:dyDescent="0.25">
      <c r="A69" s="7">
        <v>71</v>
      </c>
      <c r="B69" s="11" t="s">
        <v>467</v>
      </c>
      <c r="C69" s="12">
        <v>0</v>
      </c>
      <c r="D69" s="12">
        <v>0</v>
      </c>
      <c r="E69" s="5" t="s">
        <v>414</v>
      </c>
      <c r="F69" s="5" t="s">
        <v>243</v>
      </c>
    </row>
    <row r="70" spans="1:6" x14ac:dyDescent="0.25">
      <c r="A70" s="7">
        <v>72</v>
      </c>
      <c r="B70" s="11" t="s">
        <v>467</v>
      </c>
      <c r="C70" s="12">
        <v>0</v>
      </c>
      <c r="D70" s="12">
        <v>0</v>
      </c>
      <c r="E70" s="10" t="s">
        <v>414</v>
      </c>
      <c r="F70" s="10" t="s">
        <v>243</v>
      </c>
    </row>
    <row r="71" spans="1:6" x14ac:dyDescent="0.25">
      <c r="A71" s="7">
        <v>73</v>
      </c>
      <c r="B71" s="11" t="s">
        <v>467</v>
      </c>
      <c r="C71" s="12">
        <v>0</v>
      </c>
      <c r="D71" s="12">
        <v>0</v>
      </c>
      <c r="E71" s="10" t="s">
        <v>414</v>
      </c>
      <c r="F71" s="10" t="s">
        <v>243</v>
      </c>
    </row>
    <row r="72" spans="1:6" x14ac:dyDescent="0.25">
      <c r="A72" s="7">
        <v>74</v>
      </c>
      <c r="B72" s="16" t="s">
        <v>467</v>
      </c>
      <c r="C72" s="12">
        <v>0</v>
      </c>
      <c r="D72" s="12">
        <v>0</v>
      </c>
      <c r="E72" s="16" t="s">
        <v>414</v>
      </c>
      <c r="F72" s="16" t="s">
        <v>243</v>
      </c>
    </row>
    <row r="73" spans="1:6" x14ac:dyDescent="0.25">
      <c r="A73" s="7">
        <v>75</v>
      </c>
      <c r="B73" s="18" t="s">
        <v>467</v>
      </c>
      <c r="C73" s="12">
        <v>0</v>
      </c>
      <c r="D73" s="12">
        <v>0</v>
      </c>
      <c r="E73" s="18" t="s">
        <v>414</v>
      </c>
      <c r="F73" s="18" t="s">
        <v>243</v>
      </c>
    </row>
    <row r="74" spans="1:6" x14ac:dyDescent="0.25">
      <c r="A74" s="7">
        <v>76</v>
      </c>
      <c r="B74" s="18" t="s">
        <v>467</v>
      </c>
      <c r="C74" s="12">
        <v>0</v>
      </c>
      <c r="D74" s="12">
        <v>0</v>
      </c>
      <c r="E74" s="18" t="s">
        <v>414</v>
      </c>
      <c r="F74" s="18" t="s">
        <v>243</v>
      </c>
    </row>
    <row r="75" spans="1:6" x14ac:dyDescent="0.25">
      <c r="C75" s="12"/>
      <c r="D75" s="12"/>
    </row>
    <row r="76" spans="1:6" x14ac:dyDescent="0.25">
      <c r="C76" s="12"/>
      <c r="D76" s="12"/>
    </row>
    <row r="77" spans="1:6" x14ac:dyDescent="0.25">
      <c r="C77" s="12"/>
      <c r="D77" s="12"/>
    </row>
    <row r="78" spans="1:6" x14ac:dyDescent="0.25">
      <c r="C78" s="12"/>
      <c r="D78" s="12"/>
    </row>
    <row r="79" spans="1:6" x14ac:dyDescent="0.25">
      <c r="C79" s="12"/>
      <c r="D79" s="12"/>
    </row>
    <row r="80" spans="1:6" x14ac:dyDescent="0.25">
      <c r="C80" s="12"/>
      <c r="D80" s="12"/>
    </row>
    <row r="81" spans="3:4" x14ac:dyDescent="0.25">
      <c r="C81" s="12"/>
      <c r="D81" s="12"/>
    </row>
    <row r="82" spans="3:4" x14ac:dyDescent="0.25">
      <c r="C82" s="12"/>
      <c r="D82" s="12"/>
    </row>
    <row r="83" spans="3:4" x14ac:dyDescent="0.25">
      <c r="C83" s="12"/>
      <c r="D83" s="12"/>
    </row>
    <row r="84" spans="3:4" x14ac:dyDescent="0.25">
      <c r="C84" s="12"/>
      <c r="D84" s="12"/>
    </row>
    <row r="85" spans="3:4" x14ac:dyDescent="0.25">
      <c r="C85" s="12"/>
      <c r="D85" s="12"/>
    </row>
    <row r="86" spans="3:4" x14ac:dyDescent="0.25">
      <c r="C86" s="12"/>
      <c r="D86" s="12"/>
    </row>
    <row r="87" spans="3:4" x14ac:dyDescent="0.25">
      <c r="C87" s="12"/>
      <c r="D87" s="12"/>
    </row>
    <row r="88" spans="3:4" x14ac:dyDescent="0.25">
      <c r="C88" s="12"/>
      <c r="D88" s="12"/>
    </row>
    <row r="89" spans="3:4" x14ac:dyDescent="0.25">
      <c r="C89" s="12"/>
      <c r="D89" s="12"/>
    </row>
    <row r="90" spans="3:4" x14ac:dyDescent="0.25">
      <c r="C90" s="12"/>
      <c r="D90" s="12"/>
    </row>
    <row r="91" spans="3:4" x14ac:dyDescent="0.25">
      <c r="C91" s="12"/>
      <c r="D91" s="12"/>
    </row>
    <row r="92" spans="3:4" x14ac:dyDescent="0.25">
      <c r="C92" s="12"/>
      <c r="D92" s="12"/>
    </row>
    <row r="93" spans="3:4" x14ac:dyDescent="0.25">
      <c r="C93" s="12"/>
      <c r="D93" s="12"/>
    </row>
    <row r="94" spans="3:4" x14ac:dyDescent="0.25">
      <c r="C94" s="12"/>
      <c r="D94" s="12"/>
    </row>
    <row r="95" spans="3:4" x14ac:dyDescent="0.25">
      <c r="C95" s="12"/>
      <c r="D95" s="12"/>
    </row>
    <row r="96" spans="3:4" x14ac:dyDescent="0.25">
      <c r="C96" s="12"/>
      <c r="D96" s="12"/>
    </row>
    <row r="97" spans="3:4" x14ac:dyDescent="0.25">
      <c r="C97" s="12"/>
      <c r="D97" s="12"/>
    </row>
    <row r="98" spans="3:4" x14ac:dyDescent="0.25">
      <c r="C98" s="12"/>
      <c r="D98" s="12"/>
    </row>
    <row r="99" spans="3:4" x14ac:dyDescent="0.25">
      <c r="C99" s="12"/>
      <c r="D99" s="12"/>
    </row>
    <row r="100" spans="3:4" x14ac:dyDescent="0.25">
      <c r="C100" s="12"/>
      <c r="D100" s="12"/>
    </row>
    <row r="101" spans="3:4" x14ac:dyDescent="0.25">
      <c r="C101" s="12"/>
      <c r="D101" s="12"/>
    </row>
    <row r="102" spans="3:4" x14ac:dyDescent="0.25">
      <c r="C102" s="12"/>
      <c r="D102" s="12"/>
    </row>
    <row r="103" spans="3:4" x14ac:dyDescent="0.25">
      <c r="C103" s="12"/>
      <c r="D103" s="12"/>
    </row>
    <row r="104" spans="3:4" x14ac:dyDescent="0.25">
      <c r="C104" s="12"/>
      <c r="D104" s="12"/>
    </row>
    <row r="105" spans="3:4" x14ac:dyDescent="0.25">
      <c r="C105" s="12"/>
      <c r="D105" s="12"/>
    </row>
    <row r="106" spans="3:4" x14ac:dyDescent="0.25">
      <c r="C106" s="12"/>
      <c r="D106" s="12"/>
    </row>
    <row r="107" spans="3:4" x14ac:dyDescent="0.25">
      <c r="C107" s="12"/>
      <c r="D107" s="12"/>
    </row>
    <row r="108" spans="3:4" x14ac:dyDescent="0.25">
      <c r="C108" s="12"/>
      <c r="D108" s="12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F74"/>
  <sheetViews>
    <sheetView topLeftCell="A3" workbookViewId="0">
      <selection activeCell="A3" sqref="A3:F74"/>
    </sheetView>
  </sheetViews>
  <sheetFormatPr baseColWidth="10" defaultColWidth="9.140625" defaultRowHeight="15" x14ac:dyDescent="0.25"/>
  <cols>
    <col min="1" max="1" width="3.42578125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130</v>
      </c>
      <c r="C2" t="s">
        <v>131</v>
      </c>
      <c r="D2" t="s">
        <v>132</v>
      </c>
      <c r="E2" t="s">
        <v>133</v>
      </c>
      <c r="F2" t="s">
        <v>134</v>
      </c>
    </row>
    <row r="3" spans="1:6" x14ac:dyDescent="0.25">
      <c r="A3" s="1" t="s">
        <v>100</v>
      </c>
      <c r="B3" s="1" t="s">
        <v>135</v>
      </c>
      <c r="C3" s="1" t="s">
        <v>136</v>
      </c>
      <c r="D3" s="1" t="s">
        <v>137</v>
      </c>
      <c r="E3" s="1" t="s">
        <v>138</v>
      </c>
      <c r="F3" s="1" t="s">
        <v>139</v>
      </c>
    </row>
    <row r="4" spans="1:6" x14ac:dyDescent="0.25">
      <c r="A4" s="7">
        <v>1</v>
      </c>
      <c r="B4" t="s">
        <v>468</v>
      </c>
      <c r="C4" s="12">
        <v>0</v>
      </c>
      <c r="D4" s="12">
        <v>0</v>
      </c>
      <c r="E4" t="s">
        <v>414</v>
      </c>
      <c r="F4" s="5" t="s">
        <v>243</v>
      </c>
    </row>
    <row r="5" spans="1:6" x14ac:dyDescent="0.25">
      <c r="A5" s="7">
        <v>2</v>
      </c>
      <c r="B5" s="11" t="s">
        <v>468</v>
      </c>
      <c r="C5" s="12">
        <v>0</v>
      </c>
      <c r="D5" s="12">
        <v>0</v>
      </c>
      <c r="E5" s="5" t="s">
        <v>414</v>
      </c>
      <c r="F5" s="5" t="s">
        <v>243</v>
      </c>
    </row>
    <row r="6" spans="1:6" x14ac:dyDescent="0.25">
      <c r="A6" s="7">
        <v>3</v>
      </c>
      <c r="B6" s="11" t="s">
        <v>468</v>
      </c>
      <c r="C6" s="12">
        <v>0</v>
      </c>
      <c r="D6" s="12">
        <v>0</v>
      </c>
      <c r="E6" s="5" t="s">
        <v>414</v>
      </c>
      <c r="F6" s="5" t="s">
        <v>243</v>
      </c>
    </row>
    <row r="7" spans="1:6" x14ac:dyDescent="0.25">
      <c r="A7" s="7">
        <v>4</v>
      </c>
      <c r="B7" s="11" t="s">
        <v>468</v>
      </c>
      <c r="C7" s="12">
        <v>0</v>
      </c>
      <c r="D7" s="12">
        <v>0</v>
      </c>
      <c r="E7" s="5" t="s">
        <v>414</v>
      </c>
      <c r="F7" s="5" t="s">
        <v>243</v>
      </c>
    </row>
    <row r="8" spans="1:6" x14ac:dyDescent="0.25">
      <c r="A8" s="7">
        <v>5</v>
      </c>
      <c r="B8" s="11" t="s">
        <v>468</v>
      </c>
      <c r="C8" s="12">
        <v>0</v>
      </c>
      <c r="D8" s="12">
        <v>0</v>
      </c>
      <c r="E8" s="5" t="s">
        <v>414</v>
      </c>
      <c r="F8" s="5" t="s">
        <v>243</v>
      </c>
    </row>
    <row r="9" spans="1:6" x14ac:dyDescent="0.25">
      <c r="A9" s="7">
        <v>6</v>
      </c>
      <c r="B9" s="11" t="s">
        <v>468</v>
      </c>
      <c r="C9" s="12">
        <v>0</v>
      </c>
      <c r="D9" s="12">
        <v>0</v>
      </c>
      <c r="E9" s="5" t="s">
        <v>414</v>
      </c>
      <c r="F9" s="5" t="s">
        <v>243</v>
      </c>
    </row>
    <row r="10" spans="1:6" x14ac:dyDescent="0.25">
      <c r="A10" s="7">
        <v>7</v>
      </c>
      <c r="B10" s="11" t="s">
        <v>468</v>
      </c>
      <c r="C10" s="12">
        <v>0</v>
      </c>
      <c r="D10" s="12">
        <v>0</v>
      </c>
      <c r="E10" s="5" t="s">
        <v>414</v>
      </c>
      <c r="F10" s="5" t="s">
        <v>243</v>
      </c>
    </row>
    <row r="11" spans="1:6" x14ac:dyDescent="0.25">
      <c r="A11" s="7">
        <v>8</v>
      </c>
      <c r="B11" s="11" t="s">
        <v>468</v>
      </c>
      <c r="C11" s="12">
        <v>0</v>
      </c>
      <c r="D11" s="12">
        <v>0</v>
      </c>
      <c r="E11" s="5" t="s">
        <v>414</v>
      </c>
      <c r="F11" s="5" t="s">
        <v>243</v>
      </c>
    </row>
    <row r="12" spans="1:6" x14ac:dyDescent="0.25">
      <c r="A12" s="7">
        <v>9</v>
      </c>
      <c r="B12" s="11" t="s">
        <v>468</v>
      </c>
      <c r="C12" s="12">
        <v>0</v>
      </c>
      <c r="D12" s="12">
        <v>0</v>
      </c>
      <c r="E12" s="5" t="s">
        <v>414</v>
      </c>
      <c r="F12" s="5" t="s">
        <v>243</v>
      </c>
    </row>
    <row r="13" spans="1:6" x14ac:dyDescent="0.25">
      <c r="A13" s="7">
        <v>10</v>
      </c>
      <c r="B13" s="11" t="s">
        <v>468</v>
      </c>
      <c r="C13" s="12">
        <v>0</v>
      </c>
      <c r="D13" s="12">
        <v>0</v>
      </c>
      <c r="E13" s="5" t="s">
        <v>414</v>
      </c>
      <c r="F13" s="5" t="s">
        <v>243</v>
      </c>
    </row>
    <row r="14" spans="1:6" x14ac:dyDescent="0.25">
      <c r="A14" s="7">
        <v>11</v>
      </c>
      <c r="B14" s="11" t="s">
        <v>468</v>
      </c>
      <c r="C14" s="12">
        <v>0</v>
      </c>
      <c r="D14" s="12">
        <v>0</v>
      </c>
      <c r="E14" s="5" t="s">
        <v>414</v>
      </c>
      <c r="F14" s="5" t="s">
        <v>243</v>
      </c>
    </row>
    <row r="15" spans="1:6" x14ac:dyDescent="0.25">
      <c r="A15" s="7">
        <v>12</v>
      </c>
      <c r="B15" s="11" t="s">
        <v>468</v>
      </c>
      <c r="C15" s="12">
        <v>0</v>
      </c>
      <c r="D15" s="12">
        <v>0</v>
      </c>
      <c r="E15" s="5" t="s">
        <v>414</v>
      </c>
      <c r="F15" s="5" t="s">
        <v>243</v>
      </c>
    </row>
    <row r="16" spans="1:6" x14ac:dyDescent="0.25">
      <c r="A16" s="7">
        <v>13</v>
      </c>
      <c r="B16" s="11" t="s">
        <v>468</v>
      </c>
      <c r="C16" s="12">
        <v>0</v>
      </c>
      <c r="D16" s="12">
        <v>0</v>
      </c>
      <c r="E16" s="5" t="s">
        <v>414</v>
      </c>
      <c r="F16" s="5" t="s">
        <v>243</v>
      </c>
    </row>
    <row r="17" spans="1:6" x14ac:dyDescent="0.25">
      <c r="A17" s="7">
        <v>14</v>
      </c>
      <c r="B17" s="11" t="s">
        <v>468</v>
      </c>
      <c r="C17" s="12">
        <v>0</v>
      </c>
      <c r="D17" s="12">
        <v>0</v>
      </c>
      <c r="E17" s="5" t="s">
        <v>414</v>
      </c>
      <c r="F17" s="5" t="s">
        <v>243</v>
      </c>
    </row>
    <row r="18" spans="1:6" x14ac:dyDescent="0.25">
      <c r="A18" s="7">
        <v>15</v>
      </c>
      <c r="B18" s="11" t="s">
        <v>468</v>
      </c>
      <c r="C18" s="12">
        <v>0</v>
      </c>
      <c r="D18" s="12">
        <v>0</v>
      </c>
      <c r="E18" s="5" t="s">
        <v>414</v>
      </c>
      <c r="F18" s="5" t="s">
        <v>243</v>
      </c>
    </row>
    <row r="19" spans="1:6" x14ac:dyDescent="0.25">
      <c r="A19" s="7">
        <v>16</v>
      </c>
      <c r="B19" s="11" t="s">
        <v>468</v>
      </c>
      <c r="C19" s="12">
        <v>0</v>
      </c>
      <c r="D19" s="12">
        <v>0</v>
      </c>
      <c r="E19" s="5" t="s">
        <v>414</v>
      </c>
      <c r="F19" s="5" t="s">
        <v>243</v>
      </c>
    </row>
    <row r="20" spans="1:6" x14ac:dyDescent="0.25">
      <c r="A20" s="7">
        <v>17</v>
      </c>
      <c r="B20" s="11" t="s">
        <v>468</v>
      </c>
      <c r="C20" s="12">
        <v>0</v>
      </c>
      <c r="D20" s="12">
        <v>0</v>
      </c>
      <c r="E20" s="5" t="s">
        <v>414</v>
      </c>
      <c r="F20" s="5" t="s">
        <v>243</v>
      </c>
    </row>
    <row r="21" spans="1:6" x14ac:dyDescent="0.25">
      <c r="A21" s="7">
        <v>18</v>
      </c>
      <c r="B21" s="11" t="s">
        <v>468</v>
      </c>
      <c r="C21" s="12">
        <v>0</v>
      </c>
      <c r="D21" s="12">
        <v>0</v>
      </c>
      <c r="E21" s="5" t="s">
        <v>414</v>
      </c>
      <c r="F21" s="5" t="s">
        <v>243</v>
      </c>
    </row>
    <row r="22" spans="1:6" x14ac:dyDescent="0.25">
      <c r="A22" s="7">
        <v>19</v>
      </c>
      <c r="B22" s="11" t="s">
        <v>468</v>
      </c>
      <c r="C22" s="12">
        <v>0</v>
      </c>
      <c r="D22" s="12">
        <v>0</v>
      </c>
      <c r="E22" s="5" t="s">
        <v>414</v>
      </c>
      <c r="F22" s="5" t="s">
        <v>243</v>
      </c>
    </row>
    <row r="23" spans="1:6" x14ac:dyDescent="0.25">
      <c r="A23" s="7">
        <v>20</v>
      </c>
      <c r="B23" s="11" t="s">
        <v>468</v>
      </c>
      <c r="C23" s="12">
        <v>0</v>
      </c>
      <c r="D23" s="12">
        <v>0</v>
      </c>
      <c r="E23" s="5" t="s">
        <v>414</v>
      </c>
      <c r="F23" s="5" t="s">
        <v>243</v>
      </c>
    </row>
    <row r="24" spans="1:6" x14ac:dyDescent="0.25">
      <c r="A24" s="7">
        <v>21</v>
      </c>
      <c r="B24" s="11" t="s">
        <v>468</v>
      </c>
      <c r="C24" s="12">
        <v>0</v>
      </c>
      <c r="D24" s="12">
        <v>0</v>
      </c>
      <c r="E24" s="5" t="s">
        <v>414</v>
      </c>
      <c r="F24" s="5" t="s">
        <v>243</v>
      </c>
    </row>
    <row r="25" spans="1:6" x14ac:dyDescent="0.25">
      <c r="A25" s="7">
        <v>22</v>
      </c>
      <c r="B25" s="11" t="s">
        <v>468</v>
      </c>
      <c r="C25" s="12">
        <v>0</v>
      </c>
      <c r="D25" s="12">
        <v>0</v>
      </c>
      <c r="E25" s="5" t="s">
        <v>414</v>
      </c>
      <c r="F25" s="5" t="s">
        <v>243</v>
      </c>
    </row>
    <row r="26" spans="1:6" x14ac:dyDescent="0.25">
      <c r="A26" s="7">
        <v>23</v>
      </c>
      <c r="B26" s="11" t="s">
        <v>468</v>
      </c>
      <c r="C26" s="12">
        <v>0</v>
      </c>
      <c r="D26" s="12">
        <v>0</v>
      </c>
      <c r="E26" s="5" t="s">
        <v>414</v>
      </c>
      <c r="F26" s="5" t="s">
        <v>243</v>
      </c>
    </row>
    <row r="27" spans="1:6" x14ac:dyDescent="0.25">
      <c r="A27" s="7">
        <v>24</v>
      </c>
      <c r="B27" s="11" t="s">
        <v>468</v>
      </c>
      <c r="C27" s="12">
        <v>0</v>
      </c>
      <c r="D27" s="12">
        <v>0</v>
      </c>
      <c r="E27" s="5" t="s">
        <v>414</v>
      </c>
      <c r="F27" s="5" t="s">
        <v>243</v>
      </c>
    </row>
    <row r="28" spans="1:6" x14ac:dyDescent="0.25">
      <c r="A28" s="7">
        <v>25</v>
      </c>
      <c r="B28" s="11" t="s">
        <v>468</v>
      </c>
      <c r="C28" s="12">
        <v>0</v>
      </c>
      <c r="D28" s="12">
        <v>0</v>
      </c>
      <c r="E28" s="5" t="s">
        <v>414</v>
      </c>
      <c r="F28" s="5" t="s">
        <v>243</v>
      </c>
    </row>
    <row r="29" spans="1:6" x14ac:dyDescent="0.25">
      <c r="A29" s="7">
        <v>26</v>
      </c>
      <c r="B29" s="11" t="s">
        <v>468</v>
      </c>
      <c r="C29" s="12">
        <v>0</v>
      </c>
      <c r="D29" s="12">
        <v>0</v>
      </c>
      <c r="E29" s="5" t="s">
        <v>414</v>
      </c>
      <c r="F29" s="5" t="s">
        <v>243</v>
      </c>
    </row>
    <row r="30" spans="1:6" x14ac:dyDescent="0.25">
      <c r="A30" s="7">
        <v>27</v>
      </c>
      <c r="B30" s="11" t="s">
        <v>468</v>
      </c>
      <c r="C30" s="12">
        <v>0</v>
      </c>
      <c r="D30" s="12">
        <v>0</v>
      </c>
      <c r="E30" s="5" t="s">
        <v>414</v>
      </c>
      <c r="F30" s="5" t="s">
        <v>243</v>
      </c>
    </row>
    <row r="31" spans="1:6" x14ac:dyDescent="0.25">
      <c r="A31" s="7">
        <v>28</v>
      </c>
      <c r="B31" s="11" t="s">
        <v>468</v>
      </c>
      <c r="C31" s="12">
        <v>0</v>
      </c>
      <c r="D31" s="12">
        <v>0</v>
      </c>
      <c r="E31" s="5" t="s">
        <v>414</v>
      </c>
      <c r="F31" s="5" t="s">
        <v>243</v>
      </c>
    </row>
    <row r="32" spans="1:6" x14ac:dyDescent="0.25">
      <c r="A32" s="7">
        <v>29</v>
      </c>
      <c r="B32" s="11" t="s">
        <v>468</v>
      </c>
      <c r="C32" s="12">
        <v>0</v>
      </c>
      <c r="D32" s="12">
        <v>0</v>
      </c>
      <c r="E32" s="5" t="s">
        <v>414</v>
      </c>
      <c r="F32" s="5" t="s">
        <v>243</v>
      </c>
    </row>
    <row r="33" spans="1:6" x14ac:dyDescent="0.25">
      <c r="A33" s="7">
        <v>30</v>
      </c>
      <c r="B33" s="11" t="s">
        <v>468</v>
      </c>
      <c r="C33" s="12">
        <v>0</v>
      </c>
      <c r="D33" s="12">
        <v>0</v>
      </c>
      <c r="E33" s="5" t="s">
        <v>414</v>
      </c>
      <c r="F33" s="5" t="s">
        <v>243</v>
      </c>
    </row>
    <row r="34" spans="1:6" x14ac:dyDescent="0.25">
      <c r="A34" s="7">
        <v>32</v>
      </c>
      <c r="B34" s="11" t="s">
        <v>468</v>
      </c>
      <c r="C34" s="12">
        <v>0</v>
      </c>
      <c r="D34" s="12">
        <v>0</v>
      </c>
      <c r="E34" s="5" t="s">
        <v>414</v>
      </c>
      <c r="F34" s="5" t="s">
        <v>243</v>
      </c>
    </row>
    <row r="35" spans="1:6" x14ac:dyDescent="0.25">
      <c r="A35" s="7">
        <v>34</v>
      </c>
      <c r="B35" s="11" t="s">
        <v>468</v>
      </c>
      <c r="C35" s="12">
        <v>0</v>
      </c>
      <c r="D35" s="12">
        <v>0</v>
      </c>
      <c r="E35" s="5" t="s">
        <v>414</v>
      </c>
      <c r="F35" s="5" t="s">
        <v>243</v>
      </c>
    </row>
    <row r="36" spans="1:6" x14ac:dyDescent="0.25">
      <c r="A36" s="7">
        <v>35</v>
      </c>
      <c r="B36" s="11" t="s">
        <v>468</v>
      </c>
      <c r="C36" s="12">
        <v>0</v>
      </c>
      <c r="D36" s="12">
        <v>0</v>
      </c>
      <c r="E36" s="5" t="s">
        <v>414</v>
      </c>
      <c r="F36" s="5" t="s">
        <v>243</v>
      </c>
    </row>
    <row r="37" spans="1:6" x14ac:dyDescent="0.25">
      <c r="A37" s="7">
        <v>36</v>
      </c>
      <c r="B37" s="11" t="s">
        <v>468</v>
      </c>
      <c r="C37" s="12">
        <v>0</v>
      </c>
      <c r="D37" s="12">
        <v>0</v>
      </c>
      <c r="E37" s="5" t="s">
        <v>414</v>
      </c>
      <c r="F37" s="5" t="s">
        <v>243</v>
      </c>
    </row>
    <row r="38" spans="1:6" x14ac:dyDescent="0.25">
      <c r="A38" s="7">
        <v>37</v>
      </c>
      <c r="B38" s="11" t="s">
        <v>468</v>
      </c>
      <c r="C38" s="12">
        <v>0</v>
      </c>
      <c r="D38" s="12">
        <v>0</v>
      </c>
      <c r="E38" s="5" t="s">
        <v>414</v>
      </c>
      <c r="F38" s="5" t="s">
        <v>243</v>
      </c>
    </row>
    <row r="39" spans="1:6" x14ac:dyDescent="0.25">
      <c r="A39" s="7">
        <v>38</v>
      </c>
      <c r="B39" s="11" t="s">
        <v>468</v>
      </c>
      <c r="C39" s="12">
        <v>0</v>
      </c>
      <c r="D39" s="12">
        <v>0</v>
      </c>
      <c r="E39" s="5" t="s">
        <v>414</v>
      </c>
      <c r="F39" s="5" t="s">
        <v>243</v>
      </c>
    </row>
    <row r="40" spans="1:6" x14ac:dyDescent="0.25">
      <c r="A40" s="7">
        <v>39</v>
      </c>
      <c r="B40" s="11" t="s">
        <v>468</v>
      </c>
      <c r="C40" s="12">
        <v>0</v>
      </c>
      <c r="D40" s="12">
        <v>0</v>
      </c>
      <c r="E40" s="5" t="s">
        <v>414</v>
      </c>
      <c r="F40" s="5" t="s">
        <v>243</v>
      </c>
    </row>
    <row r="41" spans="1:6" x14ac:dyDescent="0.25">
      <c r="A41" s="7">
        <v>40</v>
      </c>
      <c r="B41" s="11" t="s">
        <v>468</v>
      </c>
      <c r="C41" s="12">
        <v>0</v>
      </c>
      <c r="D41" s="12">
        <v>0</v>
      </c>
      <c r="E41" s="5" t="s">
        <v>414</v>
      </c>
      <c r="F41" s="5" t="s">
        <v>243</v>
      </c>
    </row>
    <row r="42" spans="1:6" x14ac:dyDescent="0.25">
      <c r="A42" s="7">
        <v>41</v>
      </c>
      <c r="B42" s="11" t="s">
        <v>468</v>
      </c>
      <c r="C42" s="12">
        <v>0</v>
      </c>
      <c r="D42" s="12">
        <v>0</v>
      </c>
      <c r="E42" s="5" t="s">
        <v>414</v>
      </c>
      <c r="F42" s="5" t="s">
        <v>243</v>
      </c>
    </row>
    <row r="43" spans="1:6" x14ac:dyDescent="0.25">
      <c r="A43" s="7">
        <v>42</v>
      </c>
      <c r="B43" s="11" t="s">
        <v>468</v>
      </c>
      <c r="C43" s="12">
        <v>0</v>
      </c>
      <c r="D43" s="12">
        <v>0</v>
      </c>
      <c r="E43" s="5" t="s">
        <v>414</v>
      </c>
      <c r="F43" s="5" t="s">
        <v>243</v>
      </c>
    </row>
    <row r="44" spans="1:6" x14ac:dyDescent="0.25">
      <c r="A44" s="7">
        <v>43</v>
      </c>
      <c r="B44" s="11" t="s">
        <v>468</v>
      </c>
      <c r="C44" s="12">
        <v>0</v>
      </c>
      <c r="D44" s="12">
        <v>0</v>
      </c>
      <c r="E44" s="5" t="s">
        <v>414</v>
      </c>
      <c r="F44" s="5" t="s">
        <v>243</v>
      </c>
    </row>
    <row r="45" spans="1:6" x14ac:dyDescent="0.25">
      <c r="A45" s="7">
        <v>44</v>
      </c>
      <c r="B45" s="11" t="s">
        <v>468</v>
      </c>
      <c r="C45" s="12">
        <v>0</v>
      </c>
      <c r="D45" s="12">
        <v>0</v>
      </c>
      <c r="E45" s="5" t="s">
        <v>414</v>
      </c>
      <c r="F45" s="5" t="s">
        <v>243</v>
      </c>
    </row>
    <row r="46" spans="1:6" x14ac:dyDescent="0.25">
      <c r="A46" s="7">
        <v>46</v>
      </c>
      <c r="B46" s="11" t="s">
        <v>468</v>
      </c>
      <c r="C46" s="12">
        <v>0</v>
      </c>
      <c r="D46" s="12">
        <v>0</v>
      </c>
      <c r="E46" s="5" t="s">
        <v>414</v>
      </c>
      <c r="F46" s="5" t="s">
        <v>243</v>
      </c>
    </row>
    <row r="47" spans="1:6" x14ac:dyDescent="0.25">
      <c r="A47" s="7">
        <v>48</v>
      </c>
      <c r="B47" s="11" t="s">
        <v>468</v>
      </c>
      <c r="C47" s="12">
        <v>0</v>
      </c>
      <c r="D47" s="12">
        <v>0</v>
      </c>
      <c r="E47" s="5" t="s">
        <v>414</v>
      </c>
      <c r="F47" s="5" t="s">
        <v>243</v>
      </c>
    </row>
    <row r="48" spans="1:6" x14ac:dyDescent="0.25">
      <c r="A48" s="7">
        <v>49</v>
      </c>
      <c r="B48" s="11" t="s">
        <v>468</v>
      </c>
      <c r="C48" s="12">
        <v>0</v>
      </c>
      <c r="D48" s="12">
        <v>0</v>
      </c>
      <c r="E48" s="5" t="s">
        <v>414</v>
      </c>
      <c r="F48" s="5" t="s">
        <v>243</v>
      </c>
    </row>
    <row r="49" spans="1:6" x14ac:dyDescent="0.25">
      <c r="A49" s="7">
        <v>50</v>
      </c>
      <c r="B49" s="11" t="s">
        <v>468</v>
      </c>
      <c r="C49" s="12">
        <v>0</v>
      </c>
      <c r="D49" s="12">
        <v>0</v>
      </c>
      <c r="E49" s="5" t="s">
        <v>414</v>
      </c>
      <c r="F49" s="5" t="s">
        <v>243</v>
      </c>
    </row>
    <row r="50" spans="1:6" x14ac:dyDescent="0.25">
      <c r="A50" s="7">
        <v>51</v>
      </c>
      <c r="B50" s="11" t="s">
        <v>468</v>
      </c>
      <c r="C50" s="12">
        <v>0</v>
      </c>
      <c r="D50" s="12">
        <v>0</v>
      </c>
      <c r="E50" s="5" t="s">
        <v>414</v>
      </c>
      <c r="F50" s="5" t="s">
        <v>243</v>
      </c>
    </row>
    <row r="51" spans="1:6" x14ac:dyDescent="0.25">
      <c r="A51" s="7">
        <v>52</v>
      </c>
      <c r="B51" s="11" t="s">
        <v>468</v>
      </c>
      <c r="C51" s="12">
        <v>0</v>
      </c>
      <c r="D51" s="12">
        <v>0</v>
      </c>
      <c r="E51" s="5" t="s">
        <v>414</v>
      </c>
      <c r="F51" s="5" t="s">
        <v>243</v>
      </c>
    </row>
    <row r="52" spans="1:6" x14ac:dyDescent="0.25">
      <c r="A52" s="7">
        <v>53</v>
      </c>
      <c r="B52" s="11" t="s">
        <v>468</v>
      </c>
      <c r="C52" s="12">
        <v>0</v>
      </c>
      <c r="D52" s="12">
        <v>0</v>
      </c>
      <c r="E52" s="5" t="s">
        <v>414</v>
      </c>
      <c r="F52" s="5" t="s">
        <v>243</v>
      </c>
    </row>
    <row r="53" spans="1:6" x14ac:dyDescent="0.25">
      <c r="A53" s="7">
        <v>54</v>
      </c>
      <c r="B53" s="11" t="s">
        <v>468</v>
      </c>
      <c r="C53" s="12">
        <v>0</v>
      </c>
      <c r="D53" s="12">
        <v>0</v>
      </c>
      <c r="E53" s="5" t="s">
        <v>414</v>
      </c>
      <c r="F53" s="5" t="s">
        <v>243</v>
      </c>
    </row>
    <row r="54" spans="1:6" x14ac:dyDescent="0.25">
      <c r="A54" s="7">
        <v>55</v>
      </c>
      <c r="B54" s="11" t="s">
        <v>468</v>
      </c>
      <c r="C54" s="12">
        <v>0</v>
      </c>
      <c r="D54" s="12">
        <v>0</v>
      </c>
      <c r="E54" s="5" t="s">
        <v>414</v>
      </c>
      <c r="F54" s="5" t="s">
        <v>243</v>
      </c>
    </row>
    <row r="55" spans="1:6" x14ac:dyDescent="0.25">
      <c r="A55" s="7">
        <v>56</v>
      </c>
      <c r="B55" s="11" t="s">
        <v>468</v>
      </c>
      <c r="C55" s="12">
        <v>0</v>
      </c>
      <c r="D55" s="12">
        <v>0</v>
      </c>
      <c r="E55" s="5" t="s">
        <v>414</v>
      </c>
      <c r="F55" s="5" t="s">
        <v>243</v>
      </c>
    </row>
    <row r="56" spans="1:6" x14ac:dyDescent="0.25">
      <c r="A56" s="7">
        <v>57</v>
      </c>
      <c r="B56" s="11" t="s">
        <v>468</v>
      </c>
      <c r="C56" s="12">
        <v>0</v>
      </c>
      <c r="D56" s="12">
        <v>0</v>
      </c>
      <c r="E56" s="5" t="s">
        <v>414</v>
      </c>
      <c r="F56" s="5" t="s">
        <v>243</v>
      </c>
    </row>
    <row r="57" spans="1:6" x14ac:dyDescent="0.25">
      <c r="A57" s="7">
        <v>58</v>
      </c>
      <c r="B57" s="11" t="s">
        <v>468</v>
      </c>
      <c r="C57" s="12">
        <v>0</v>
      </c>
      <c r="D57" s="12">
        <v>0</v>
      </c>
      <c r="E57" s="5" t="s">
        <v>414</v>
      </c>
      <c r="F57" s="5" t="s">
        <v>243</v>
      </c>
    </row>
    <row r="58" spans="1:6" x14ac:dyDescent="0.25">
      <c r="A58" s="7">
        <v>59</v>
      </c>
      <c r="B58" s="11" t="s">
        <v>468</v>
      </c>
      <c r="C58" s="12">
        <v>0</v>
      </c>
      <c r="D58" s="12">
        <v>0</v>
      </c>
      <c r="E58" s="5" t="s">
        <v>414</v>
      </c>
      <c r="F58" s="5" t="s">
        <v>243</v>
      </c>
    </row>
    <row r="59" spans="1:6" x14ac:dyDescent="0.25">
      <c r="A59" s="7">
        <v>60</v>
      </c>
      <c r="B59" s="11" t="s">
        <v>468</v>
      </c>
      <c r="C59" s="12">
        <v>0</v>
      </c>
      <c r="D59" s="12">
        <v>0</v>
      </c>
      <c r="E59" s="5" t="s">
        <v>414</v>
      </c>
      <c r="F59" s="5" t="s">
        <v>243</v>
      </c>
    </row>
    <row r="60" spans="1:6" x14ac:dyDescent="0.25">
      <c r="A60" s="7">
        <v>61</v>
      </c>
      <c r="B60" s="11" t="s">
        <v>468</v>
      </c>
      <c r="C60" s="12">
        <v>0</v>
      </c>
      <c r="D60" s="12">
        <v>0</v>
      </c>
      <c r="E60" s="5" t="s">
        <v>414</v>
      </c>
      <c r="F60" s="5" t="s">
        <v>243</v>
      </c>
    </row>
    <row r="61" spans="1:6" x14ac:dyDescent="0.25">
      <c r="A61" s="7">
        <v>63</v>
      </c>
      <c r="B61" s="11" t="s">
        <v>468</v>
      </c>
      <c r="C61" s="12">
        <v>0</v>
      </c>
      <c r="D61" s="12">
        <v>0</v>
      </c>
      <c r="E61" s="5" t="s">
        <v>414</v>
      </c>
      <c r="F61" s="5" t="s">
        <v>243</v>
      </c>
    </row>
    <row r="62" spans="1:6" x14ac:dyDescent="0.25">
      <c r="A62" s="7">
        <v>64</v>
      </c>
      <c r="B62" s="11" t="s">
        <v>468</v>
      </c>
      <c r="C62" s="12">
        <v>0</v>
      </c>
      <c r="D62" s="12">
        <v>0</v>
      </c>
      <c r="E62" s="5" t="s">
        <v>414</v>
      </c>
      <c r="F62" s="5" t="s">
        <v>243</v>
      </c>
    </row>
    <row r="63" spans="1:6" s="7" customFormat="1" x14ac:dyDescent="0.25">
      <c r="A63" s="7">
        <v>65</v>
      </c>
      <c r="B63" s="11" t="s">
        <v>468</v>
      </c>
      <c r="C63" s="13">
        <v>0</v>
      </c>
      <c r="D63" s="13">
        <v>0</v>
      </c>
      <c r="E63" s="7" t="s">
        <v>414</v>
      </c>
      <c r="F63" s="7" t="s">
        <v>243</v>
      </c>
    </row>
    <row r="64" spans="1:6" x14ac:dyDescent="0.25">
      <c r="A64" s="7">
        <v>66</v>
      </c>
      <c r="B64" s="11" t="s">
        <v>468</v>
      </c>
      <c r="C64" s="12">
        <v>0</v>
      </c>
      <c r="D64" s="12">
        <v>0</v>
      </c>
      <c r="E64" s="5" t="s">
        <v>414</v>
      </c>
      <c r="F64" s="5" t="s">
        <v>243</v>
      </c>
    </row>
    <row r="65" spans="1:6" x14ac:dyDescent="0.25">
      <c r="A65" s="7">
        <v>67</v>
      </c>
      <c r="B65" s="11" t="s">
        <v>468</v>
      </c>
      <c r="C65" s="12">
        <v>0</v>
      </c>
      <c r="D65" s="12">
        <v>0</v>
      </c>
      <c r="E65" s="5" t="s">
        <v>414</v>
      </c>
      <c r="F65" s="5" t="s">
        <v>243</v>
      </c>
    </row>
    <row r="66" spans="1:6" x14ac:dyDescent="0.25">
      <c r="A66" s="7">
        <v>68</v>
      </c>
      <c r="B66" s="11" t="s">
        <v>468</v>
      </c>
      <c r="C66" s="12">
        <v>0</v>
      </c>
      <c r="D66" s="12">
        <v>0</v>
      </c>
      <c r="E66" s="5" t="s">
        <v>414</v>
      </c>
      <c r="F66" s="5" t="s">
        <v>243</v>
      </c>
    </row>
    <row r="67" spans="1:6" x14ac:dyDescent="0.25">
      <c r="A67" s="7">
        <v>69</v>
      </c>
      <c r="B67" s="11" t="s">
        <v>468</v>
      </c>
      <c r="C67" s="12">
        <v>0</v>
      </c>
      <c r="D67" s="12">
        <v>0</v>
      </c>
      <c r="E67" s="5" t="s">
        <v>414</v>
      </c>
      <c r="F67" s="5" t="s">
        <v>243</v>
      </c>
    </row>
    <row r="68" spans="1:6" x14ac:dyDescent="0.25">
      <c r="A68" s="7">
        <v>70</v>
      </c>
      <c r="B68" s="11" t="s">
        <v>468</v>
      </c>
      <c r="C68" s="12">
        <v>0</v>
      </c>
      <c r="D68" s="12">
        <v>0</v>
      </c>
      <c r="E68" s="5" t="s">
        <v>414</v>
      </c>
      <c r="F68" s="5" t="s">
        <v>243</v>
      </c>
    </row>
    <row r="69" spans="1:6" x14ac:dyDescent="0.25">
      <c r="A69" s="7">
        <v>71</v>
      </c>
      <c r="B69" s="11" t="s">
        <v>468</v>
      </c>
      <c r="C69" s="12">
        <v>0</v>
      </c>
      <c r="D69" s="12">
        <v>0</v>
      </c>
      <c r="E69" s="5" t="s">
        <v>414</v>
      </c>
      <c r="F69" s="5" t="s">
        <v>243</v>
      </c>
    </row>
    <row r="70" spans="1:6" x14ac:dyDescent="0.25">
      <c r="A70" s="7">
        <v>72</v>
      </c>
      <c r="B70" s="11" t="s">
        <v>468</v>
      </c>
      <c r="C70" s="12">
        <v>0</v>
      </c>
      <c r="D70" s="12">
        <v>0</v>
      </c>
      <c r="E70" s="10" t="s">
        <v>414</v>
      </c>
      <c r="F70" s="10" t="s">
        <v>243</v>
      </c>
    </row>
    <row r="71" spans="1:6" x14ac:dyDescent="0.25">
      <c r="A71" s="7">
        <v>73</v>
      </c>
      <c r="B71" s="11" t="s">
        <v>468</v>
      </c>
      <c r="C71" s="12">
        <v>0</v>
      </c>
      <c r="D71" s="12">
        <v>0</v>
      </c>
      <c r="E71" s="10" t="s">
        <v>414</v>
      </c>
      <c r="F71" s="10" t="s">
        <v>243</v>
      </c>
    </row>
    <row r="72" spans="1:6" x14ac:dyDescent="0.25">
      <c r="A72" s="7">
        <v>74</v>
      </c>
      <c r="B72" s="16" t="s">
        <v>468</v>
      </c>
      <c r="C72" s="12">
        <v>0</v>
      </c>
      <c r="D72" s="12">
        <v>0</v>
      </c>
      <c r="E72" s="16" t="s">
        <v>414</v>
      </c>
      <c r="F72" s="16" t="s">
        <v>243</v>
      </c>
    </row>
    <row r="73" spans="1:6" x14ac:dyDescent="0.25">
      <c r="A73" s="7">
        <v>75</v>
      </c>
      <c r="B73" s="18" t="s">
        <v>468</v>
      </c>
      <c r="C73" s="12">
        <v>0</v>
      </c>
      <c r="D73" s="12">
        <v>0</v>
      </c>
      <c r="E73" s="18" t="s">
        <v>414</v>
      </c>
      <c r="F73" s="18" t="s">
        <v>243</v>
      </c>
    </row>
    <row r="74" spans="1:6" x14ac:dyDescent="0.25">
      <c r="A74" s="7">
        <v>76</v>
      </c>
      <c r="B74" s="18" t="s">
        <v>468</v>
      </c>
      <c r="C74" s="12">
        <v>0</v>
      </c>
      <c r="D74" s="12">
        <v>0</v>
      </c>
      <c r="E74" s="18" t="s">
        <v>414</v>
      </c>
      <c r="F74" s="18" t="s">
        <v>243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F74"/>
  <sheetViews>
    <sheetView topLeftCell="A12" workbookViewId="0">
      <selection activeCell="A3" sqref="A3:F74"/>
    </sheetView>
  </sheetViews>
  <sheetFormatPr baseColWidth="10" defaultColWidth="9.140625" defaultRowHeight="15" x14ac:dyDescent="0.25"/>
  <cols>
    <col min="1" max="1" width="3.42578125" bestFit="1" customWidth="1"/>
    <col min="2" max="2" width="39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140</v>
      </c>
      <c r="C2" t="s">
        <v>141</v>
      </c>
      <c r="D2" t="s">
        <v>142</v>
      </c>
      <c r="E2" t="s">
        <v>143</v>
      </c>
      <c r="F2" t="s">
        <v>144</v>
      </c>
    </row>
    <row r="3" spans="1:6" x14ac:dyDescent="0.25">
      <c r="A3" s="1" t="s">
        <v>100</v>
      </c>
      <c r="B3" s="1" t="s">
        <v>145</v>
      </c>
      <c r="C3" s="1" t="s">
        <v>146</v>
      </c>
      <c r="D3" s="1" t="s">
        <v>147</v>
      </c>
      <c r="E3" s="1" t="s">
        <v>148</v>
      </c>
      <c r="F3" s="1" t="s">
        <v>149</v>
      </c>
    </row>
    <row r="4" spans="1:6" x14ac:dyDescent="0.25">
      <c r="A4" s="7">
        <v>1</v>
      </c>
      <c r="B4" t="s">
        <v>242</v>
      </c>
      <c r="C4" s="12">
        <v>0</v>
      </c>
      <c r="D4" s="12">
        <v>0</v>
      </c>
      <c r="E4" t="s">
        <v>414</v>
      </c>
      <c r="F4" s="3" t="s">
        <v>243</v>
      </c>
    </row>
    <row r="5" spans="1:6" x14ac:dyDescent="0.25">
      <c r="A5" s="7">
        <v>2</v>
      </c>
      <c r="B5" s="5" t="s">
        <v>242</v>
      </c>
      <c r="C5" s="12">
        <v>0</v>
      </c>
      <c r="D5" s="12">
        <v>0</v>
      </c>
      <c r="E5" s="5" t="s">
        <v>414</v>
      </c>
      <c r="F5" s="5" t="s">
        <v>243</v>
      </c>
    </row>
    <row r="6" spans="1:6" x14ac:dyDescent="0.25">
      <c r="A6" s="7">
        <v>3</v>
      </c>
      <c r="B6" s="5" t="s">
        <v>242</v>
      </c>
      <c r="C6" s="12">
        <v>0</v>
      </c>
      <c r="D6" s="12">
        <v>0</v>
      </c>
      <c r="E6" s="5" t="s">
        <v>414</v>
      </c>
      <c r="F6" s="5" t="s">
        <v>243</v>
      </c>
    </row>
    <row r="7" spans="1:6" x14ac:dyDescent="0.25">
      <c r="A7" s="7">
        <v>4</v>
      </c>
      <c r="B7" s="5" t="s">
        <v>242</v>
      </c>
      <c r="C7" s="12">
        <v>0</v>
      </c>
      <c r="D7" s="12">
        <v>0</v>
      </c>
      <c r="E7" s="5" t="s">
        <v>414</v>
      </c>
      <c r="F7" s="5" t="s">
        <v>243</v>
      </c>
    </row>
    <row r="8" spans="1:6" x14ac:dyDescent="0.25">
      <c r="A8" s="7">
        <v>5</v>
      </c>
      <c r="B8" s="5" t="s">
        <v>242</v>
      </c>
      <c r="C8" s="12">
        <v>0</v>
      </c>
      <c r="D8" s="12">
        <v>0</v>
      </c>
      <c r="E8" s="5" t="s">
        <v>414</v>
      </c>
      <c r="F8" s="5" t="s">
        <v>243</v>
      </c>
    </row>
    <row r="9" spans="1:6" x14ac:dyDescent="0.25">
      <c r="A9" s="7">
        <v>6</v>
      </c>
      <c r="B9" s="5" t="s">
        <v>242</v>
      </c>
      <c r="C9" s="12">
        <v>0</v>
      </c>
      <c r="D9" s="12">
        <v>0</v>
      </c>
      <c r="E9" s="5" t="s">
        <v>414</v>
      </c>
      <c r="F9" s="5" t="s">
        <v>243</v>
      </c>
    </row>
    <row r="10" spans="1:6" x14ac:dyDescent="0.25">
      <c r="A10" s="7">
        <v>7</v>
      </c>
      <c r="B10" s="5" t="s">
        <v>242</v>
      </c>
      <c r="C10" s="12">
        <v>0</v>
      </c>
      <c r="D10" s="12">
        <v>0</v>
      </c>
      <c r="E10" s="5" t="s">
        <v>414</v>
      </c>
      <c r="F10" s="5" t="s">
        <v>243</v>
      </c>
    </row>
    <row r="11" spans="1:6" x14ac:dyDescent="0.25">
      <c r="A11" s="7">
        <v>8</v>
      </c>
      <c r="B11" s="5" t="s">
        <v>242</v>
      </c>
      <c r="C11" s="12">
        <v>0</v>
      </c>
      <c r="D11" s="12">
        <v>0</v>
      </c>
      <c r="E11" s="5" t="s">
        <v>414</v>
      </c>
      <c r="F11" s="5" t="s">
        <v>243</v>
      </c>
    </row>
    <row r="12" spans="1:6" x14ac:dyDescent="0.25">
      <c r="A12" s="7">
        <v>9</v>
      </c>
      <c r="B12" s="5" t="s">
        <v>242</v>
      </c>
      <c r="C12" s="12">
        <v>0</v>
      </c>
      <c r="D12" s="12">
        <v>0</v>
      </c>
      <c r="E12" s="5" t="s">
        <v>414</v>
      </c>
      <c r="F12" s="5" t="s">
        <v>243</v>
      </c>
    </row>
    <row r="13" spans="1:6" x14ac:dyDescent="0.25">
      <c r="A13" s="7">
        <v>10</v>
      </c>
      <c r="B13" s="5" t="s">
        <v>242</v>
      </c>
      <c r="C13" s="12">
        <v>0</v>
      </c>
      <c r="D13" s="12">
        <v>0</v>
      </c>
      <c r="E13" s="5" t="s">
        <v>414</v>
      </c>
      <c r="F13" s="5" t="s">
        <v>243</v>
      </c>
    </row>
    <row r="14" spans="1:6" x14ac:dyDescent="0.25">
      <c r="A14" s="7">
        <v>11</v>
      </c>
      <c r="B14" s="5" t="s">
        <v>242</v>
      </c>
      <c r="C14" s="12">
        <v>0</v>
      </c>
      <c r="D14" s="12">
        <v>0</v>
      </c>
      <c r="E14" s="5" t="s">
        <v>414</v>
      </c>
      <c r="F14" s="5" t="s">
        <v>243</v>
      </c>
    </row>
    <row r="15" spans="1:6" x14ac:dyDescent="0.25">
      <c r="A15" s="7">
        <v>12</v>
      </c>
      <c r="B15" s="5" t="s">
        <v>242</v>
      </c>
      <c r="C15" s="12">
        <v>0</v>
      </c>
      <c r="D15" s="12">
        <v>0</v>
      </c>
      <c r="E15" s="5" t="s">
        <v>414</v>
      </c>
      <c r="F15" s="5" t="s">
        <v>243</v>
      </c>
    </row>
    <row r="16" spans="1:6" x14ac:dyDescent="0.25">
      <c r="A16" s="7">
        <v>13</v>
      </c>
      <c r="B16" s="5" t="s">
        <v>242</v>
      </c>
      <c r="C16" s="12">
        <v>0</v>
      </c>
      <c r="D16" s="12">
        <v>0</v>
      </c>
      <c r="E16" s="5" t="s">
        <v>414</v>
      </c>
      <c r="F16" s="5" t="s">
        <v>243</v>
      </c>
    </row>
    <row r="17" spans="1:6" x14ac:dyDescent="0.25">
      <c r="A17" s="7">
        <v>14</v>
      </c>
      <c r="B17" s="5" t="s">
        <v>242</v>
      </c>
      <c r="C17" s="12">
        <v>0</v>
      </c>
      <c r="D17" s="12">
        <v>0</v>
      </c>
      <c r="E17" s="5" t="s">
        <v>414</v>
      </c>
      <c r="F17" s="5" t="s">
        <v>243</v>
      </c>
    </row>
    <row r="18" spans="1:6" x14ac:dyDescent="0.25">
      <c r="A18" s="7">
        <v>15</v>
      </c>
      <c r="B18" s="5" t="s">
        <v>242</v>
      </c>
      <c r="C18" s="12">
        <v>0</v>
      </c>
      <c r="D18" s="12">
        <v>0</v>
      </c>
      <c r="E18" s="5" t="s">
        <v>414</v>
      </c>
      <c r="F18" s="5" t="s">
        <v>243</v>
      </c>
    </row>
    <row r="19" spans="1:6" x14ac:dyDescent="0.25">
      <c r="A19" s="7">
        <v>16</v>
      </c>
      <c r="B19" s="5" t="s">
        <v>242</v>
      </c>
      <c r="C19" s="12">
        <v>0</v>
      </c>
      <c r="D19" s="12">
        <v>0</v>
      </c>
      <c r="E19" s="5" t="s">
        <v>414</v>
      </c>
      <c r="F19" s="5" t="s">
        <v>243</v>
      </c>
    </row>
    <row r="20" spans="1:6" x14ac:dyDescent="0.25">
      <c r="A20" s="7">
        <v>17</v>
      </c>
      <c r="B20" s="5" t="s">
        <v>242</v>
      </c>
      <c r="C20" s="12">
        <v>0</v>
      </c>
      <c r="D20" s="12">
        <v>0</v>
      </c>
      <c r="E20" s="5" t="s">
        <v>414</v>
      </c>
      <c r="F20" s="5" t="s">
        <v>243</v>
      </c>
    </row>
    <row r="21" spans="1:6" x14ac:dyDescent="0.25">
      <c r="A21" s="7">
        <v>18</v>
      </c>
      <c r="B21" s="5" t="s">
        <v>242</v>
      </c>
      <c r="C21" s="12">
        <v>0</v>
      </c>
      <c r="D21" s="12">
        <v>0</v>
      </c>
      <c r="E21" s="5" t="s">
        <v>414</v>
      </c>
      <c r="F21" s="5" t="s">
        <v>243</v>
      </c>
    </row>
    <row r="22" spans="1:6" x14ac:dyDescent="0.25">
      <c r="A22" s="7">
        <v>19</v>
      </c>
      <c r="B22" s="5" t="s">
        <v>242</v>
      </c>
      <c r="C22" s="12">
        <v>0</v>
      </c>
      <c r="D22" s="12">
        <v>0</v>
      </c>
      <c r="E22" s="5" t="s">
        <v>414</v>
      </c>
      <c r="F22" s="5" t="s">
        <v>243</v>
      </c>
    </row>
    <row r="23" spans="1:6" x14ac:dyDescent="0.25">
      <c r="A23" s="7">
        <v>20</v>
      </c>
      <c r="B23" s="5" t="s">
        <v>242</v>
      </c>
      <c r="C23" s="12">
        <v>0</v>
      </c>
      <c r="D23" s="12">
        <v>0</v>
      </c>
      <c r="E23" s="5" t="s">
        <v>414</v>
      </c>
      <c r="F23" s="5" t="s">
        <v>243</v>
      </c>
    </row>
    <row r="24" spans="1:6" x14ac:dyDescent="0.25">
      <c r="A24" s="7">
        <v>21</v>
      </c>
      <c r="B24" s="5" t="s">
        <v>242</v>
      </c>
      <c r="C24" s="12">
        <v>0</v>
      </c>
      <c r="D24" s="12">
        <v>0</v>
      </c>
      <c r="E24" s="5" t="s">
        <v>414</v>
      </c>
      <c r="F24" s="5" t="s">
        <v>243</v>
      </c>
    </row>
    <row r="25" spans="1:6" x14ac:dyDescent="0.25">
      <c r="A25" s="7">
        <v>22</v>
      </c>
      <c r="B25" s="5" t="s">
        <v>242</v>
      </c>
      <c r="C25" s="12">
        <v>0</v>
      </c>
      <c r="D25" s="12">
        <v>0</v>
      </c>
      <c r="E25" s="5" t="s">
        <v>414</v>
      </c>
      <c r="F25" s="5" t="s">
        <v>243</v>
      </c>
    </row>
    <row r="26" spans="1:6" x14ac:dyDescent="0.25">
      <c r="A26" s="7">
        <v>23</v>
      </c>
      <c r="B26" s="5" t="s">
        <v>242</v>
      </c>
      <c r="C26" s="12">
        <v>0</v>
      </c>
      <c r="D26" s="12">
        <v>0</v>
      </c>
      <c r="E26" s="5" t="s">
        <v>414</v>
      </c>
      <c r="F26" s="5" t="s">
        <v>243</v>
      </c>
    </row>
    <row r="27" spans="1:6" x14ac:dyDescent="0.25">
      <c r="A27" s="7">
        <v>24</v>
      </c>
      <c r="B27" s="5" t="s">
        <v>242</v>
      </c>
      <c r="C27" s="12">
        <v>0</v>
      </c>
      <c r="D27" s="12">
        <v>0</v>
      </c>
      <c r="E27" s="5" t="s">
        <v>414</v>
      </c>
      <c r="F27" s="5" t="s">
        <v>243</v>
      </c>
    </row>
    <row r="28" spans="1:6" x14ac:dyDescent="0.25">
      <c r="A28" s="7">
        <v>25</v>
      </c>
      <c r="B28" s="5" t="s">
        <v>242</v>
      </c>
      <c r="C28" s="12">
        <v>0</v>
      </c>
      <c r="D28" s="12">
        <v>0</v>
      </c>
      <c r="E28" s="5" t="s">
        <v>414</v>
      </c>
      <c r="F28" s="5" t="s">
        <v>243</v>
      </c>
    </row>
    <row r="29" spans="1:6" x14ac:dyDescent="0.25">
      <c r="A29" s="7">
        <v>26</v>
      </c>
      <c r="B29" s="5" t="s">
        <v>242</v>
      </c>
      <c r="C29" s="12">
        <v>0</v>
      </c>
      <c r="D29" s="12">
        <v>0</v>
      </c>
      <c r="E29" s="5" t="s">
        <v>414</v>
      </c>
      <c r="F29" s="5" t="s">
        <v>243</v>
      </c>
    </row>
    <row r="30" spans="1:6" x14ac:dyDescent="0.25">
      <c r="A30" s="7">
        <v>27</v>
      </c>
      <c r="B30" s="5" t="s">
        <v>242</v>
      </c>
      <c r="C30" s="12">
        <v>0</v>
      </c>
      <c r="D30" s="12">
        <v>0</v>
      </c>
      <c r="E30" s="5" t="s">
        <v>414</v>
      </c>
      <c r="F30" s="5" t="s">
        <v>243</v>
      </c>
    </row>
    <row r="31" spans="1:6" x14ac:dyDescent="0.25">
      <c r="A31" s="7">
        <v>28</v>
      </c>
      <c r="B31" s="5" t="s">
        <v>242</v>
      </c>
      <c r="C31" s="12">
        <v>0</v>
      </c>
      <c r="D31" s="12">
        <v>0</v>
      </c>
      <c r="E31" s="5" t="s">
        <v>414</v>
      </c>
      <c r="F31" s="5" t="s">
        <v>243</v>
      </c>
    </row>
    <row r="32" spans="1:6" x14ac:dyDescent="0.25">
      <c r="A32" s="7">
        <v>29</v>
      </c>
      <c r="B32" s="5" t="s">
        <v>242</v>
      </c>
      <c r="C32" s="12">
        <v>0</v>
      </c>
      <c r="D32" s="12">
        <v>0</v>
      </c>
      <c r="E32" s="5" t="s">
        <v>414</v>
      </c>
      <c r="F32" s="5" t="s">
        <v>243</v>
      </c>
    </row>
    <row r="33" spans="1:6" x14ac:dyDescent="0.25">
      <c r="A33" s="7">
        <v>30</v>
      </c>
      <c r="B33" s="5" t="s">
        <v>242</v>
      </c>
      <c r="C33" s="12">
        <v>0</v>
      </c>
      <c r="D33" s="12">
        <v>0</v>
      </c>
      <c r="E33" s="5" t="s">
        <v>414</v>
      </c>
      <c r="F33" s="5" t="s">
        <v>243</v>
      </c>
    </row>
    <row r="34" spans="1:6" x14ac:dyDescent="0.25">
      <c r="A34" s="7">
        <v>32</v>
      </c>
      <c r="B34" s="5" t="s">
        <v>242</v>
      </c>
      <c r="C34" s="12">
        <v>0</v>
      </c>
      <c r="D34" s="12">
        <v>0</v>
      </c>
      <c r="E34" s="5" t="s">
        <v>414</v>
      </c>
      <c r="F34" s="5" t="s">
        <v>243</v>
      </c>
    </row>
    <row r="35" spans="1:6" x14ac:dyDescent="0.25">
      <c r="A35" s="7">
        <v>34</v>
      </c>
      <c r="B35" s="5" t="s">
        <v>242</v>
      </c>
      <c r="C35" s="12">
        <v>0</v>
      </c>
      <c r="D35" s="12">
        <v>0</v>
      </c>
      <c r="E35" s="5" t="s">
        <v>414</v>
      </c>
      <c r="F35" s="5" t="s">
        <v>243</v>
      </c>
    </row>
    <row r="36" spans="1:6" x14ac:dyDescent="0.25">
      <c r="A36" s="7">
        <v>35</v>
      </c>
      <c r="B36" s="5" t="s">
        <v>242</v>
      </c>
      <c r="C36" s="12">
        <v>0</v>
      </c>
      <c r="D36" s="12">
        <v>0</v>
      </c>
      <c r="E36" s="5" t="s">
        <v>414</v>
      </c>
      <c r="F36" s="5" t="s">
        <v>243</v>
      </c>
    </row>
    <row r="37" spans="1:6" x14ac:dyDescent="0.25">
      <c r="A37" s="7">
        <v>36</v>
      </c>
      <c r="B37" s="5" t="s">
        <v>242</v>
      </c>
      <c r="C37" s="12">
        <v>0</v>
      </c>
      <c r="D37" s="12">
        <v>0</v>
      </c>
      <c r="E37" s="5" t="s">
        <v>414</v>
      </c>
      <c r="F37" s="5" t="s">
        <v>243</v>
      </c>
    </row>
    <row r="38" spans="1:6" x14ac:dyDescent="0.25">
      <c r="A38" s="7">
        <v>37</v>
      </c>
      <c r="B38" s="5" t="s">
        <v>242</v>
      </c>
      <c r="C38" s="12">
        <v>0</v>
      </c>
      <c r="D38" s="12">
        <v>0</v>
      </c>
      <c r="E38" s="5" t="s">
        <v>414</v>
      </c>
      <c r="F38" s="5" t="s">
        <v>243</v>
      </c>
    </row>
    <row r="39" spans="1:6" x14ac:dyDescent="0.25">
      <c r="A39" s="7">
        <v>38</v>
      </c>
      <c r="B39" s="5" t="s">
        <v>242</v>
      </c>
      <c r="C39" s="12">
        <v>0</v>
      </c>
      <c r="D39" s="12">
        <v>0</v>
      </c>
      <c r="E39" s="5" t="s">
        <v>414</v>
      </c>
      <c r="F39" s="5" t="s">
        <v>243</v>
      </c>
    </row>
    <row r="40" spans="1:6" x14ac:dyDescent="0.25">
      <c r="A40" s="7">
        <v>39</v>
      </c>
      <c r="B40" s="5" t="s">
        <v>242</v>
      </c>
      <c r="C40" s="12">
        <v>0</v>
      </c>
      <c r="D40" s="12">
        <v>0</v>
      </c>
      <c r="E40" s="5" t="s">
        <v>414</v>
      </c>
      <c r="F40" s="5" t="s">
        <v>243</v>
      </c>
    </row>
    <row r="41" spans="1:6" x14ac:dyDescent="0.25">
      <c r="A41" s="7">
        <v>40</v>
      </c>
      <c r="B41" s="5" t="s">
        <v>242</v>
      </c>
      <c r="C41" s="12">
        <v>0</v>
      </c>
      <c r="D41" s="12">
        <v>0</v>
      </c>
      <c r="E41" s="5" t="s">
        <v>414</v>
      </c>
      <c r="F41" s="5" t="s">
        <v>243</v>
      </c>
    </row>
    <row r="42" spans="1:6" x14ac:dyDescent="0.25">
      <c r="A42" s="7">
        <v>41</v>
      </c>
      <c r="B42" s="5" t="s">
        <v>242</v>
      </c>
      <c r="C42" s="12">
        <v>0</v>
      </c>
      <c r="D42" s="12">
        <v>0</v>
      </c>
      <c r="E42" s="5" t="s">
        <v>414</v>
      </c>
      <c r="F42" s="5" t="s">
        <v>243</v>
      </c>
    </row>
    <row r="43" spans="1:6" x14ac:dyDescent="0.25">
      <c r="A43" s="7">
        <v>42</v>
      </c>
      <c r="B43" s="5" t="s">
        <v>242</v>
      </c>
      <c r="C43" s="12">
        <v>0</v>
      </c>
      <c r="D43" s="12">
        <v>0</v>
      </c>
      <c r="E43" s="5" t="s">
        <v>414</v>
      </c>
      <c r="F43" s="5" t="s">
        <v>243</v>
      </c>
    </row>
    <row r="44" spans="1:6" x14ac:dyDescent="0.25">
      <c r="A44" s="7">
        <v>43</v>
      </c>
      <c r="B44" s="5" t="s">
        <v>242</v>
      </c>
      <c r="C44" s="12">
        <v>0</v>
      </c>
      <c r="D44" s="12">
        <v>0</v>
      </c>
      <c r="E44" s="5" t="s">
        <v>414</v>
      </c>
      <c r="F44" s="5" t="s">
        <v>243</v>
      </c>
    </row>
    <row r="45" spans="1:6" x14ac:dyDescent="0.25">
      <c r="A45" s="7">
        <v>44</v>
      </c>
      <c r="B45" s="5" t="s">
        <v>242</v>
      </c>
      <c r="C45" s="12">
        <v>0</v>
      </c>
      <c r="D45" s="12">
        <v>0</v>
      </c>
      <c r="E45" s="5" t="s">
        <v>414</v>
      </c>
      <c r="F45" s="5" t="s">
        <v>243</v>
      </c>
    </row>
    <row r="46" spans="1:6" x14ac:dyDescent="0.25">
      <c r="A46" s="7">
        <v>46</v>
      </c>
      <c r="B46" s="5" t="s">
        <v>242</v>
      </c>
      <c r="C46" s="12">
        <v>0</v>
      </c>
      <c r="D46" s="12">
        <v>0</v>
      </c>
      <c r="E46" s="5" t="s">
        <v>414</v>
      </c>
      <c r="F46" s="5" t="s">
        <v>243</v>
      </c>
    </row>
    <row r="47" spans="1:6" x14ac:dyDescent="0.25">
      <c r="A47" s="7">
        <v>48</v>
      </c>
      <c r="B47" s="5" t="s">
        <v>242</v>
      </c>
      <c r="C47" s="12">
        <v>0</v>
      </c>
      <c r="D47" s="12">
        <v>0</v>
      </c>
      <c r="E47" s="5" t="s">
        <v>414</v>
      </c>
      <c r="F47" s="5" t="s">
        <v>243</v>
      </c>
    </row>
    <row r="48" spans="1:6" x14ac:dyDescent="0.25">
      <c r="A48" s="7">
        <v>49</v>
      </c>
      <c r="B48" s="5" t="s">
        <v>242</v>
      </c>
      <c r="C48" s="12">
        <v>0</v>
      </c>
      <c r="D48" s="12">
        <v>0</v>
      </c>
      <c r="E48" s="5" t="s">
        <v>414</v>
      </c>
      <c r="F48" s="5" t="s">
        <v>243</v>
      </c>
    </row>
    <row r="49" spans="1:6" x14ac:dyDescent="0.25">
      <c r="A49" s="7">
        <v>50</v>
      </c>
      <c r="B49" s="5" t="s">
        <v>242</v>
      </c>
      <c r="C49" s="12">
        <v>0</v>
      </c>
      <c r="D49" s="12">
        <v>0</v>
      </c>
      <c r="E49" s="5" t="s">
        <v>414</v>
      </c>
      <c r="F49" s="5" t="s">
        <v>243</v>
      </c>
    </row>
    <row r="50" spans="1:6" x14ac:dyDescent="0.25">
      <c r="A50" s="7">
        <v>51</v>
      </c>
      <c r="B50" s="5" t="s">
        <v>242</v>
      </c>
      <c r="C50" s="12">
        <v>0</v>
      </c>
      <c r="D50" s="12">
        <v>0</v>
      </c>
      <c r="E50" s="5" t="s">
        <v>414</v>
      </c>
      <c r="F50" s="5" t="s">
        <v>243</v>
      </c>
    </row>
    <row r="51" spans="1:6" x14ac:dyDescent="0.25">
      <c r="A51" s="7">
        <v>52</v>
      </c>
      <c r="B51" s="5" t="s">
        <v>242</v>
      </c>
      <c r="C51" s="12">
        <v>0</v>
      </c>
      <c r="D51" s="12">
        <v>0</v>
      </c>
      <c r="E51" s="5" t="s">
        <v>414</v>
      </c>
      <c r="F51" s="5" t="s">
        <v>243</v>
      </c>
    </row>
    <row r="52" spans="1:6" x14ac:dyDescent="0.25">
      <c r="A52" s="7">
        <v>53</v>
      </c>
      <c r="B52" s="5" t="s">
        <v>242</v>
      </c>
      <c r="C52" s="12">
        <v>0</v>
      </c>
      <c r="D52" s="12">
        <v>0</v>
      </c>
      <c r="E52" s="5" t="s">
        <v>414</v>
      </c>
      <c r="F52" s="5" t="s">
        <v>243</v>
      </c>
    </row>
    <row r="53" spans="1:6" x14ac:dyDescent="0.25">
      <c r="A53" s="7">
        <v>54</v>
      </c>
      <c r="B53" s="5" t="s">
        <v>242</v>
      </c>
      <c r="C53" s="12">
        <v>0</v>
      </c>
      <c r="D53" s="12">
        <v>0</v>
      </c>
      <c r="E53" s="5" t="s">
        <v>414</v>
      </c>
      <c r="F53" s="5" t="s">
        <v>243</v>
      </c>
    </row>
    <row r="54" spans="1:6" x14ac:dyDescent="0.25">
      <c r="A54" s="7">
        <v>55</v>
      </c>
      <c r="B54" s="5" t="s">
        <v>242</v>
      </c>
      <c r="C54" s="12">
        <v>0</v>
      </c>
      <c r="D54" s="12">
        <v>0</v>
      </c>
      <c r="E54" s="5" t="s">
        <v>414</v>
      </c>
      <c r="F54" s="5" t="s">
        <v>243</v>
      </c>
    </row>
    <row r="55" spans="1:6" x14ac:dyDescent="0.25">
      <c r="A55" s="7">
        <v>56</v>
      </c>
      <c r="B55" s="5" t="s">
        <v>242</v>
      </c>
      <c r="C55" s="12">
        <v>0</v>
      </c>
      <c r="D55" s="12">
        <v>0</v>
      </c>
      <c r="E55" s="5" t="s">
        <v>414</v>
      </c>
      <c r="F55" s="5" t="s">
        <v>243</v>
      </c>
    </row>
    <row r="56" spans="1:6" x14ac:dyDescent="0.25">
      <c r="A56" s="7">
        <v>57</v>
      </c>
      <c r="B56" s="5" t="s">
        <v>242</v>
      </c>
      <c r="C56" s="12">
        <v>0</v>
      </c>
      <c r="D56" s="12">
        <v>0</v>
      </c>
      <c r="E56" s="5" t="s">
        <v>414</v>
      </c>
      <c r="F56" s="5" t="s">
        <v>243</v>
      </c>
    </row>
    <row r="57" spans="1:6" x14ac:dyDescent="0.25">
      <c r="A57" s="7">
        <v>58</v>
      </c>
      <c r="B57" s="5" t="s">
        <v>242</v>
      </c>
      <c r="C57" s="12">
        <v>0</v>
      </c>
      <c r="D57" s="12">
        <v>0</v>
      </c>
      <c r="E57" s="5" t="s">
        <v>414</v>
      </c>
      <c r="F57" s="5" t="s">
        <v>243</v>
      </c>
    </row>
    <row r="58" spans="1:6" x14ac:dyDescent="0.25">
      <c r="A58" s="7">
        <v>59</v>
      </c>
      <c r="B58" s="5" t="s">
        <v>242</v>
      </c>
      <c r="C58" s="12">
        <v>0</v>
      </c>
      <c r="D58" s="12">
        <v>0</v>
      </c>
      <c r="E58" s="5" t="s">
        <v>414</v>
      </c>
      <c r="F58" s="5" t="s">
        <v>243</v>
      </c>
    </row>
    <row r="59" spans="1:6" x14ac:dyDescent="0.25">
      <c r="A59" s="7">
        <v>60</v>
      </c>
      <c r="B59" s="5" t="s">
        <v>242</v>
      </c>
      <c r="C59" s="12">
        <v>0</v>
      </c>
      <c r="D59" s="12">
        <v>0</v>
      </c>
      <c r="E59" s="5" t="s">
        <v>414</v>
      </c>
      <c r="F59" s="5" t="s">
        <v>243</v>
      </c>
    </row>
    <row r="60" spans="1:6" x14ac:dyDescent="0.25">
      <c r="A60" s="7">
        <v>61</v>
      </c>
      <c r="B60" s="5" t="s">
        <v>242</v>
      </c>
      <c r="C60" s="12">
        <v>0</v>
      </c>
      <c r="D60" s="12">
        <v>0</v>
      </c>
      <c r="E60" s="5" t="s">
        <v>414</v>
      </c>
      <c r="F60" s="5" t="s">
        <v>243</v>
      </c>
    </row>
    <row r="61" spans="1:6" x14ac:dyDescent="0.25">
      <c r="A61" s="7">
        <v>63</v>
      </c>
      <c r="B61" s="5" t="s">
        <v>242</v>
      </c>
      <c r="C61" s="12">
        <v>0</v>
      </c>
      <c r="D61" s="12">
        <v>0</v>
      </c>
      <c r="E61" s="5" t="s">
        <v>414</v>
      </c>
      <c r="F61" s="5" t="s">
        <v>243</v>
      </c>
    </row>
    <row r="62" spans="1:6" x14ac:dyDescent="0.25">
      <c r="A62" s="7">
        <v>64</v>
      </c>
      <c r="B62" s="5" t="s">
        <v>242</v>
      </c>
      <c r="C62" s="12">
        <v>0</v>
      </c>
      <c r="D62" s="12">
        <v>0</v>
      </c>
      <c r="E62" s="5" t="s">
        <v>414</v>
      </c>
      <c r="F62" s="5" t="s">
        <v>243</v>
      </c>
    </row>
    <row r="63" spans="1:6" s="7" customFormat="1" ht="15" customHeight="1" x14ac:dyDescent="0.25">
      <c r="A63" s="7">
        <v>65</v>
      </c>
      <c r="B63" s="7" t="s">
        <v>242</v>
      </c>
      <c r="C63" s="13">
        <v>0</v>
      </c>
      <c r="D63" s="13">
        <v>0</v>
      </c>
      <c r="E63" s="7" t="s">
        <v>414</v>
      </c>
      <c r="F63" s="7" t="s">
        <v>243</v>
      </c>
    </row>
    <row r="64" spans="1:6" x14ac:dyDescent="0.25">
      <c r="A64" s="7">
        <v>66</v>
      </c>
      <c r="B64" s="5" t="s">
        <v>242</v>
      </c>
      <c r="C64" s="12">
        <v>0</v>
      </c>
      <c r="D64" s="12">
        <v>0</v>
      </c>
      <c r="E64" s="5" t="s">
        <v>414</v>
      </c>
      <c r="F64" s="5" t="s">
        <v>243</v>
      </c>
    </row>
    <row r="65" spans="1:6" x14ac:dyDescent="0.25">
      <c r="A65" s="7">
        <v>67</v>
      </c>
      <c r="B65" s="5" t="s">
        <v>242</v>
      </c>
      <c r="C65" s="12">
        <v>0</v>
      </c>
      <c r="D65" s="12">
        <v>0</v>
      </c>
      <c r="E65" s="5" t="s">
        <v>414</v>
      </c>
      <c r="F65" s="5" t="s">
        <v>243</v>
      </c>
    </row>
    <row r="66" spans="1:6" x14ac:dyDescent="0.25">
      <c r="A66" s="7">
        <v>68</v>
      </c>
      <c r="B66" s="5" t="s">
        <v>242</v>
      </c>
      <c r="C66" s="12">
        <v>0</v>
      </c>
      <c r="D66" s="12">
        <v>0</v>
      </c>
      <c r="E66" s="5" t="s">
        <v>414</v>
      </c>
      <c r="F66" s="5" t="s">
        <v>243</v>
      </c>
    </row>
    <row r="67" spans="1:6" x14ac:dyDescent="0.25">
      <c r="A67" s="7">
        <v>69</v>
      </c>
      <c r="B67" s="5" t="s">
        <v>242</v>
      </c>
      <c r="C67" s="12">
        <v>0</v>
      </c>
      <c r="D67" s="12">
        <v>0</v>
      </c>
      <c r="E67" s="5" t="s">
        <v>414</v>
      </c>
      <c r="F67" s="5" t="s">
        <v>243</v>
      </c>
    </row>
    <row r="68" spans="1:6" x14ac:dyDescent="0.25">
      <c r="A68" s="7">
        <v>70</v>
      </c>
      <c r="B68" s="5" t="s">
        <v>242</v>
      </c>
      <c r="C68" s="12">
        <v>0</v>
      </c>
      <c r="D68" s="12">
        <v>0</v>
      </c>
      <c r="E68" s="5" t="s">
        <v>414</v>
      </c>
      <c r="F68" s="5" t="s">
        <v>243</v>
      </c>
    </row>
    <row r="69" spans="1:6" x14ac:dyDescent="0.25">
      <c r="A69" s="7">
        <v>71</v>
      </c>
      <c r="B69" s="5" t="s">
        <v>242</v>
      </c>
      <c r="C69" s="12">
        <v>0</v>
      </c>
      <c r="D69" s="12">
        <v>0</v>
      </c>
      <c r="E69" s="5" t="s">
        <v>414</v>
      </c>
      <c r="F69" s="5" t="s">
        <v>243</v>
      </c>
    </row>
    <row r="70" spans="1:6" x14ac:dyDescent="0.25">
      <c r="A70" s="7">
        <v>72</v>
      </c>
      <c r="B70" s="10" t="s">
        <v>242</v>
      </c>
      <c r="C70" s="12">
        <v>0</v>
      </c>
      <c r="D70" s="12">
        <v>0</v>
      </c>
      <c r="E70" s="10" t="s">
        <v>414</v>
      </c>
      <c r="F70" s="10" t="s">
        <v>243</v>
      </c>
    </row>
    <row r="71" spans="1:6" x14ac:dyDescent="0.25">
      <c r="A71" s="7">
        <v>73</v>
      </c>
      <c r="B71" s="10" t="s">
        <v>242</v>
      </c>
      <c r="C71" s="12">
        <v>0</v>
      </c>
      <c r="D71" s="12">
        <v>0</v>
      </c>
      <c r="E71" s="10" t="s">
        <v>414</v>
      </c>
      <c r="F71" s="10" t="s">
        <v>243</v>
      </c>
    </row>
    <row r="72" spans="1:6" x14ac:dyDescent="0.25">
      <c r="A72" s="7">
        <v>74</v>
      </c>
      <c r="B72" s="16" t="s">
        <v>242</v>
      </c>
      <c r="C72" s="12">
        <v>0</v>
      </c>
      <c r="D72" s="12">
        <v>0</v>
      </c>
      <c r="E72" s="16" t="s">
        <v>414</v>
      </c>
      <c r="F72" s="16" t="s">
        <v>243</v>
      </c>
    </row>
    <row r="73" spans="1:6" x14ac:dyDescent="0.25">
      <c r="A73" s="7">
        <v>75</v>
      </c>
      <c r="B73" s="18" t="s">
        <v>242</v>
      </c>
      <c r="C73" s="12">
        <v>0</v>
      </c>
      <c r="D73" s="12">
        <v>0</v>
      </c>
      <c r="E73" s="18" t="s">
        <v>414</v>
      </c>
      <c r="F73" s="18" t="s">
        <v>243</v>
      </c>
    </row>
    <row r="74" spans="1:6" x14ac:dyDescent="0.25">
      <c r="A74" s="7">
        <v>76</v>
      </c>
      <c r="B74" s="18" t="s">
        <v>242</v>
      </c>
      <c r="C74" s="12">
        <v>0</v>
      </c>
      <c r="D74" s="12">
        <v>0</v>
      </c>
      <c r="E74" s="18" t="s">
        <v>414</v>
      </c>
      <c r="F74" s="18" t="s">
        <v>243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F74"/>
  <sheetViews>
    <sheetView topLeftCell="A3" workbookViewId="0">
      <selection activeCell="A3" sqref="A3:F74"/>
    </sheetView>
  </sheetViews>
  <sheetFormatPr baseColWidth="10" defaultColWidth="9.140625" defaultRowHeight="15" x14ac:dyDescent="0.25"/>
  <cols>
    <col min="1" max="1" width="3.4257812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150</v>
      </c>
      <c r="C2" t="s">
        <v>151</v>
      </c>
      <c r="D2" t="s">
        <v>152</v>
      </c>
      <c r="E2" t="s">
        <v>153</v>
      </c>
      <c r="F2" t="s">
        <v>154</v>
      </c>
    </row>
    <row r="3" spans="1:6" x14ac:dyDescent="0.25">
      <c r="A3" s="1" t="s">
        <v>100</v>
      </c>
      <c r="B3" s="1" t="s">
        <v>155</v>
      </c>
      <c r="C3" s="1" t="s">
        <v>156</v>
      </c>
      <c r="D3" s="1" t="s">
        <v>157</v>
      </c>
      <c r="E3" s="1" t="s">
        <v>158</v>
      </c>
      <c r="F3" s="1" t="s">
        <v>159</v>
      </c>
    </row>
    <row r="4" spans="1:6" ht="14.25" customHeight="1" x14ac:dyDescent="0.25">
      <c r="A4" s="7">
        <v>1</v>
      </c>
      <c r="B4" t="s">
        <v>244</v>
      </c>
      <c r="C4" s="12">
        <v>0</v>
      </c>
      <c r="D4" s="12">
        <v>0</v>
      </c>
      <c r="E4" t="s">
        <v>414</v>
      </c>
      <c r="F4" s="3" t="s">
        <v>243</v>
      </c>
    </row>
    <row r="5" spans="1:6" x14ac:dyDescent="0.25">
      <c r="A5" s="7">
        <v>2</v>
      </c>
      <c r="B5" s="5" t="s">
        <v>244</v>
      </c>
      <c r="C5" s="12">
        <v>0</v>
      </c>
      <c r="D5" s="12">
        <v>0</v>
      </c>
      <c r="E5" s="5" t="s">
        <v>414</v>
      </c>
      <c r="F5" s="5" t="s">
        <v>243</v>
      </c>
    </row>
    <row r="6" spans="1:6" x14ac:dyDescent="0.25">
      <c r="A6" s="7">
        <v>3</v>
      </c>
      <c r="B6" s="5" t="s">
        <v>244</v>
      </c>
      <c r="C6" s="12">
        <v>0</v>
      </c>
      <c r="D6" s="12">
        <v>0</v>
      </c>
      <c r="E6" s="5" t="s">
        <v>414</v>
      </c>
      <c r="F6" s="5" t="s">
        <v>243</v>
      </c>
    </row>
    <row r="7" spans="1:6" x14ac:dyDescent="0.25">
      <c r="A7" s="7">
        <v>4</v>
      </c>
      <c r="B7" s="5" t="s">
        <v>244</v>
      </c>
      <c r="C7" s="12">
        <v>0</v>
      </c>
      <c r="D7" s="12">
        <v>0</v>
      </c>
      <c r="E7" s="5" t="s">
        <v>414</v>
      </c>
      <c r="F7" s="5" t="s">
        <v>243</v>
      </c>
    </row>
    <row r="8" spans="1:6" x14ac:dyDescent="0.25">
      <c r="A8" s="7">
        <v>5</v>
      </c>
      <c r="B8" s="5" t="s">
        <v>244</v>
      </c>
      <c r="C8" s="12">
        <v>0</v>
      </c>
      <c r="D8" s="12">
        <v>0</v>
      </c>
      <c r="E8" s="5" t="s">
        <v>414</v>
      </c>
      <c r="F8" s="5" t="s">
        <v>243</v>
      </c>
    </row>
    <row r="9" spans="1:6" x14ac:dyDescent="0.25">
      <c r="A9" s="7">
        <v>6</v>
      </c>
      <c r="B9" s="5" t="s">
        <v>244</v>
      </c>
      <c r="C9" s="12">
        <v>0</v>
      </c>
      <c r="D9" s="12">
        <v>0</v>
      </c>
      <c r="E9" s="5" t="s">
        <v>414</v>
      </c>
      <c r="F9" s="5" t="s">
        <v>243</v>
      </c>
    </row>
    <row r="10" spans="1:6" x14ac:dyDescent="0.25">
      <c r="A10" s="7">
        <v>7</v>
      </c>
      <c r="B10" s="5" t="s">
        <v>244</v>
      </c>
      <c r="C10" s="12">
        <v>0</v>
      </c>
      <c r="D10" s="12">
        <v>0</v>
      </c>
      <c r="E10" s="5" t="s">
        <v>414</v>
      </c>
      <c r="F10" s="5" t="s">
        <v>243</v>
      </c>
    </row>
    <row r="11" spans="1:6" x14ac:dyDescent="0.25">
      <c r="A11" s="7">
        <v>8</v>
      </c>
      <c r="B11" s="5" t="s">
        <v>244</v>
      </c>
      <c r="C11" s="12">
        <v>0</v>
      </c>
      <c r="D11" s="12">
        <v>0</v>
      </c>
      <c r="E11" s="5" t="s">
        <v>414</v>
      </c>
      <c r="F11" s="5" t="s">
        <v>243</v>
      </c>
    </row>
    <row r="12" spans="1:6" x14ac:dyDescent="0.25">
      <c r="A12" s="7">
        <v>9</v>
      </c>
      <c r="B12" s="5" t="s">
        <v>244</v>
      </c>
      <c r="C12" s="12">
        <v>0</v>
      </c>
      <c r="D12" s="12">
        <v>0</v>
      </c>
      <c r="E12" s="5" t="s">
        <v>414</v>
      </c>
      <c r="F12" s="5" t="s">
        <v>243</v>
      </c>
    </row>
    <row r="13" spans="1:6" x14ac:dyDescent="0.25">
      <c r="A13" s="7">
        <v>10</v>
      </c>
      <c r="B13" s="5" t="s">
        <v>244</v>
      </c>
      <c r="C13" s="12">
        <v>0</v>
      </c>
      <c r="D13" s="12">
        <v>0</v>
      </c>
      <c r="E13" s="5" t="s">
        <v>414</v>
      </c>
      <c r="F13" s="5" t="s">
        <v>243</v>
      </c>
    </row>
    <row r="14" spans="1:6" x14ac:dyDescent="0.25">
      <c r="A14" s="7">
        <v>11</v>
      </c>
      <c r="B14" s="5" t="s">
        <v>244</v>
      </c>
      <c r="C14" s="12">
        <v>0</v>
      </c>
      <c r="D14" s="12">
        <v>0</v>
      </c>
      <c r="E14" s="5" t="s">
        <v>414</v>
      </c>
      <c r="F14" s="5" t="s">
        <v>243</v>
      </c>
    </row>
    <row r="15" spans="1:6" x14ac:dyDescent="0.25">
      <c r="A15" s="7">
        <v>12</v>
      </c>
      <c r="B15" s="5" t="s">
        <v>244</v>
      </c>
      <c r="C15" s="12">
        <v>0</v>
      </c>
      <c r="D15" s="12">
        <v>0</v>
      </c>
      <c r="E15" s="5" t="s">
        <v>414</v>
      </c>
      <c r="F15" s="5" t="s">
        <v>243</v>
      </c>
    </row>
    <row r="16" spans="1:6" x14ac:dyDescent="0.25">
      <c r="A16" s="7">
        <v>13</v>
      </c>
      <c r="B16" s="5" t="s">
        <v>244</v>
      </c>
      <c r="C16" s="12">
        <v>0</v>
      </c>
      <c r="D16" s="12">
        <v>0</v>
      </c>
      <c r="E16" s="5" t="s">
        <v>414</v>
      </c>
      <c r="F16" s="5" t="s">
        <v>243</v>
      </c>
    </row>
    <row r="17" spans="1:6" x14ac:dyDescent="0.25">
      <c r="A17" s="7">
        <v>14</v>
      </c>
      <c r="B17" s="5" t="s">
        <v>244</v>
      </c>
      <c r="C17" s="12">
        <v>0</v>
      </c>
      <c r="D17" s="12">
        <v>0</v>
      </c>
      <c r="E17" s="5" t="s">
        <v>414</v>
      </c>
      <c r="F17" s="5" t="s">
        <v>243</v>
      </c>
    </row>
    <row r="18" spans="1:6" x14ac:dyDescent="0.25">
      <c r="A18" s="7">
        <v>15</v>
      </c>
      <c r="B18" s="5" t="s">
        <v>244</v>
      </c>
      <c r="C18" s="12">
        <v>0</v>
      </c>
      <c r="D18" s="12">
        <v>0</v>
      </c>
      <c r="E18" s="5" t="s">
        <v>414</v>
      </c>
      <c r="F18" s="5" t="s">
        <v>243</v>
      </c>
    </row>
    <row r="19" spans="1:6" x14ac:dyDescent="0.25">
      <c r="A19" s="7">
        <v>16</v>
      </c>
      <c r="B19" s="5" t="s">
        <v>244</v>
      </c>
      <c r="C19" s="12">
        <v>0</v>
      </c>
      <c r="D19" s="12">
        <v>0</v>
      </c>
      <c r="E19" s="5" t="s">
        <v>414</v>
      </c>
      <c r="F19" s="5" t="s">
        <v>243</v>
      </c>
    </row>
    <row r="20" spans="1:6" x14ac:dyDescent="0.25">
      <c r="A20" s="7">
        <v>17</v>
      </c>
      <c r="B20" s="5" t="s">
        <v>244</v>
      </c>
      <c r="C20" s="12">
        <v>0</v>
      </c>
      <c r="D20" s="12">
        <v>0</v>
      </c>
      <c r="E20" s="5" t="s">
        <v>414</v>
      </c>
      <c r="F20" s="5" t="s">
        <v>243</v>
      </c>
    </row>
    <row r="21" spans="1:6" x14ac:dyDescent="0.25">
      <c r="A21" s="7">
        <v>18</v>
      </c>
      <c r="B21" s="5" t="s">
        <v>244</v>
      </c>
      <c r="C21" s="12">
        <v>0</v>
      </c>
      <c r="D21" s="12">
        <v>0</v>
      </c>
      <c r="E21" s="5" t="s">
        <v>414</v>
      </c>
      <c r="F21" s="5" t="s">
        <v>243</v>
      </c>
    </row>
    <row r="22" spans="1:6" x14ac:dyDescent="0.25">
      <c r="A22" s="7">
        <v>19</v>
      </c>
      <c r="B22" s="5" t="s">
        <v>244</v>
      </c>
      <c r="C22" s="12">
        <v>0</v>
      </c>
      <c r="D22" s="12">
        <v>0</v>
      </c>
      <c r="E22" s="5" t="s">
        <v>414</v>
      </c>
      <c r="F22" s="5" t="s">
        <v>243</v>
      </c>
    </row>
    <row r="23" spans="1:6" x14ac:dyDescent="0.25">
      <c r="A23" s="7">
        <v>20</v>
      </c>
      <c r="B23" s="5" t="s">
        <v>244</v>
      </c>
      <c r="C23" s="12">
        <v>0</v>
      </c>
      <c r="D23" s="12">
        <v>0</v>
      </c>
      <c r="E23" s="5" t="s">
        <v>414</v>
      </c>
      <c r="F23" s="5" t="s">
        <v>243</v>
      </c>
    </row>
    <row r="24" spans="1:6" x14ac:dyDescent="0.25">
      <c r="A24" s="7">
        <v>21</v>
      </c>
      <c r="B24" s="5" t="s">
        <v>244</v>
      </c>
      <c r="C24" s="12">
        <v>0</v>
      </c>
      <c r="D24" s="12">
        <v>0</v>
      </c>
      <c r="E24" s="5" t="s">
        <v>414</v>
      </c>
      <c r="F24" s="5" t="s">
        <v>243</v>
      </c>
    </row>
    <row r="25" spans="1:6" x14ac:dyDescent="0.25">
      <c r="A25" s="7">
        <v>22</v>
      </c>
      <c r="B25" s="5" t="s">
        <v>244</v>
      </c>
      <c r="C25" s="12">
        <v>0</v>
      </c>
      <c r="D25" s="12">
        <v>0</v>
      </c>
      <c r="E25" s="5" t="s">
        <v>414</v>
      </c>
      <c r="F25" s="5" t="s">
        <v>243</v>
      </c>
    </row>
    <row r="26" spans="1:6" x14ac:dyDescent="0.25">
      <c r="A26" s="7">
        <v>23</v>
      </c>
      <c r="B26" s="5" t="s">
        <v>244</v>
      </c>
      <c r="C26" s="12">
        <v>0</v>
      </c>
      <c r="D26" s="12">
        <v>0</v>
      </c>
      <c r="E26" s="5" t="s">
        <v>414</v>
      </c>
      <c r="F26" s="5" t="s">
        <v>243</v>
      </c>
    </row>
    <row r="27" spans="1:6" x14ac:dyDescent="0.25">
      <c r="A27" s="7">
        <v>24</v>
      </c>
      <c r="B27" s="5" t="s">
        <v>244</v>
      </c>
      <c r="C27" s="12">
        <v>0</v>
      </c>
      <c r="D27" s="12">
        <v>0</v>
      </c>
      <c r="E27" s="5" t="s">
        <v>414</v>
      </c>
      <c r="F27" s="5" t="s">
        <v>243</v>
      </c>
    </row>
    <row r="28" spans="1:6" x14ac:dyDescent="0.25">
      <c r="A28" s="7">
        <v>25</v>
      </c>
      <c r="B28" s="5" t="s">
        <v>244</v>
      </c>
      <c r="C28" s="12">
        <v>0</v>
      </c>
      <c r="D28" s="12">
        <v>0</v>
      </c>
      <c r="E28" s="5" t="s">
        <v>414</v>
      </c>
      <c r="F28" s="5" t="s">
        <v>243</v>
      </c>
    </row>
    <row r="29" spans="1:6" x14ac:dyDescent="0.25">
      <c r="A29" s="7">
        <v>26</v>
      </c>
      <c r="B29" s="5" t="s">
        <v>244</v>
      </c>
      <c r="C29" s="12">
        <v>0</v>
      </c>
      <c r="D29" s="12">
        <v>0</v>
      </c>
      <c r="E29" s="5" t="s">
        <v>414</v>
      </c>
      <c r="F29" s="5" t="s">
        <v>243</v>
      </c>
    </row>
    <row r="30" spans="1:6" x14ac:dyDescent="0.25">
      <c r="A30" s="7">
        <v>27</v>
      </c>
      <c r="B30" s="5" t="s">
        <v>244</v>
      </c>
      <c r="C30" s="12">
        <v>0</v>
      </c>
      <c r="D30" s="12">
        <v>0</v>
      </c>
      <c r="E30" s="5" t="s">
        <v>414</v>
      </c>
      <c r="F30" s="5" t="s">
        <v>243</v>
      </c>
    </row>
    <row r="31" spans="1:6" x14ac:dyDescent="0.25">
      <c r="A31" s="7">
        <v>28</v>
      </c>
      <c r="B31" s="5" t="s">
        <v>244</v>
      </c>
      <c r="C31" s="12">
        <v>0</v>
      </c>
      <c r="D31" s="12">
        <v>0</v>
      </c>
      <c r="E31" s="5" t="s">
        <v>414</v>
      </c>
      <c r="F31" s="5" t="s">
        <v>243</v>
      </c>
    </row>
    <row r="32" spans="1:6" x14ac:dyDescent="0.25">
      <c r="A32" s="7">
        <v>29</v>
      </c>
      <c r="B32" s="5" t="s">
        <v>244</v>
      </c>
      <c r="C32" s="12">
        <v>0</v>
      </c>
      <c r="D32" s="12">
        <v>0</v>
      </c>
      <c r="E32" s="5" t="s">
        <v>414</v>
      </c>
      <c r="F32" s="5" t="s">
        <v>243</v>
      </c>
    </row>
    <row r="33" spans="1:6" x14ac:dyDescent="0.25">
      <c r="A33" s="7">
        <v>30</v>
      </c>
      <c r="B33" s="5" t="s">
        <v>244</v>
      </c>
      <c r="C33" s="12">
        <v>0</v>
      </c>
      <c r="D33" s="12">
        <v>0</v>
      </c>
      <c r="E33" s="5" t="s">
        <v>414</v>
      </c>
      <c r="F33" s="5" t="s">
        <v>243</v>
      </c>
    </row>
    <row r="34" spans="1:6" x14ac:dyDescent="0.25">
      <c r="A34" s="7">
        <v>32</v>
      </c>
      <c r="B34" s="5" t="s">
        <v>244</v>
      </c>
      <c r="C34" s="12">
        <v>0</v>
      </c>
      <c r="D34" s="12">
        <v>0</v>
      </c>
      <c r="E34" s="5" t="s">
        <v>414</v>
      </c>
      <c r="F34" s="5" t="s">
        <v>243</v>
      </c>
    </row>
    <row r="35" spans="1:6" x14ac:dyDescent="0.25">
      <c r="A35" s="7">
        <v>34</v>
      </c>
      <c r="B35" s="5" t="s">
        <v>244</v>
      </c>
      <c r="C35" s="12">
        <v>0</v>
      </c>
      <c r="D35" s="12">
        <v>0</v>
      </c>
      <c r="E35" s="5" t="s">
        <v>414</v>
      </c>
      <c r="F35" s="5" t="s">
        <v>243</v>
      </c>
    </row>
    <row r="36" spans="1:6" x14ac:dyDescent="0.25">
      <c r="A36" s="7">
        <v>35</v>
      </c>
      <c r="B36" s="5" t="s">
        <v>244</v>
      </c>
      <c r="C36" s="12">
        <v>0</v>
      </c>
      <c r="D36" s="12">
        <v>0</v>
      </c>
      <c r="E36" s="5" t="s">
        <v>414</v>
      </c>
      <c r="F36" s="5" t="s">
        <v>243</v>
      </c>
    </row>
    <row r="37" spans="1:6" x14ac:dyDescent="0.25">
      <c r="A37" s="7">
        <v>36</v>
      </c>
      <c r="B37" s="5" t="s">
        <v>244</v>
      </c>
      <c r="C37" s="12">
        <v>0</v>
      </c>
      <c r="D37" s="12">
        <v>0</v>
      </c>
      <c r="E37" s="5" t="s">
        <v>414</v>
      </c>
      <c r="F37" s="5" t="s">
        <v>243</v>
      </c>
    </row>
    <row r="38" spans="1:6" x14ac:dyDescent="0.25">
      <c r="A38" s="7">
        <v>37</v>
      </c>
      <c r="B38" s="5" t="s">
        <v>244</v>
      </c>
      <c r="C38" s="12">
        <v>0</v>
      </c>
      <c r="D38" s="12">
        <v>0</v>
      </c>
      <c r="E38" s="5" t="s">
        <v>414</v>
      </c>
      <c r="F38" s="5" t="s">
        <v>243</v>
      </c>
    </row>
    <row r="39" spans="1:6" x14ac:dyDescent="0.25">
      <c r="A39" s="7">
        <v>38</v>
      </c>
      <c r="B39" s="5" t="s">
        <v>244</v>
      </c>
      <c r="C39" s="12">
        <v>0</v>
      </c>
      <c r="D39" s="12">
        <v>0</v>
      </c>
      <c r="E39" s="5" t="s">
        <v>414</v>
      </c>
      <c r="F39" s="5" t="s">
        <v>243</v>
      </c>
    </row>
    <row r="40" spans="1:6" x14ac:dyDescent="0.25">
      <c r="A40" s="7">
        <v>39</v>
      </c>
      <c r="B40" s="5" t="s">
        <v>244</v>
      </c>
      <c r="C40" s="12">
        <v>0</v>
      </c>
      <c r="D40" s="12">
        <v>0</v>
      </c>
      <c r="E40" s="5" t="s">
        <v>414</v>
      </c>
      <c r="F40" s="5" t="s">
        <v>243</v>
      </c>
    </row>
    <row r="41" spans="1:6" x14ac:dyDescent="0.25">
      <c r="A41" s="7">
        <v>40</v>
      </c>
      <c r="B41" s="5" t="s">
        <v>244</v>
      </c>
      <c r="C41" s="12">
        <v>0</v>
      </c>
      <c r="D41" s="12">
        <v>0</v>
      </c>
      <c r="E41" s="5" t="s">
        <v>414</v>
      </c>
      <c r="F41" s="5" t="s">
        <v>243</v>
      </c>
    </row>
    <row r="42" spans="1:6" x14ac:dyDescent="0.25">
      <c r="A42" s="7">
        <v>41</v>
      </c>
      <c r="B42" s="5" t="s">
        <v>244</v>
      </c>
      <c r="C42" s="12">
        <v>0</v>
      </c>
      <c r="D42" s="12">
        <v>0</v>
      </c>
      <c r="E42" s="5" t="s">
        <v>414</v>
      </c>
      <c r="F42" s="5" t="s">
        <v>243</v>
      </c>
    </row>
    <row r="43" spans="1:6" x14ac:dyDescent="0.25">
      <c r="A43" s="7">
        <v>42</v>
      </c>
      <c r="B43" s="5" t="s">
        <v>244</v>
      </c>
      <c r="C43" s="12">
        <v>0</v>
      </c>
      <c r="D43" s="12">
        <v>0</v>
      </c>
      <c r="E43" s="5" t="s">
        <v>414</v>
      </c>
      <c r="F43" s="5" t="s">
        <v>243</v>
      </c>
    </row>
    <row r="44" spans="1:6" x14ac:dyDescent="0.25">
      <c r="A44" s="7">
        <v>43</v>
      </c>
      <c r="B44" s="5" t="s">
        <v>244</v>
      </c>
      <c r="C44" s="12">
        <v>0</v>
      </c>
      <c r="D44" s="12">
        <v>0</v>
      </c>
      <c r="E44" s="5" t="s">
        <v>414</v>
      </c>
      <c r="F44" s="5" t="s">
        <v>243</v>
      </c>
    </row>
    <row r="45" spans="1:6" x14ac:dyDescent="0.25">
      <c r="A45" s="7">
        <v>44</v>
      </c>
      <c r="B45" s="5" t="s">
        <v>244</v>
      </c>
      <c r="C45" s="12">
        <v>0</v>
      </c>
      <c r="D45" s="12">
        <v>0</v>
      </c>
      <c r="E45" s="5" t="s">
        <v>414</v>
      </c>
      <c r="F45" s="5" t="s">
        <v>243</v>
      </c>
    </row>
    <row r="46" spans="1:6" x14ac:dyDescent="0.25">
      <c r="A46" s="7">
        <v>46</v>
      </c>
      <c r="B46" s="5" t="s">
        <v>244</v>
      </c>
      <c r="C46" s="12">
        <v>0</v>
      </c>
      <c r="D46" s="12">
        <v>0</v>
      </c>
      <c r="E46" s="5" t="s">
        <v>414</v>
      </c>
      <c r="F46" s="5" t="s">
        <v>243</v>
      </c>
    </row>
    <row r="47" spans="1:6" x14ac:dyDescent="0.25">
      <c r="A47" s="7">
        <v>48</v>
      </c>
      <c r="B47" s="5" t="s">
        <v>244</v>
      </c>
      <c r="C47" s="12">
        <v>0</v>
      </c>
      <c r="D47" s="12">
        <v>0</v>
      </c>
      <c r="E47" s="5" t="s">
        <v>414</v>
      </c>
      <c r="F47" s="5" t="s">
        <v>243</v>
      </c>
    </row>
    <row r="48" spans="1:6" x14ac:dyDescent="0.25">
      <c r="A48" s="7">
        <v>49</v>
      </c>
      <c r="B48" s="5" t="s">
        <v>244</v>
      </c>
      <c r="C48" s="12">
        <v>0</v>
      </c>
      <c r="D48" s="12">
        <v>0</v>
      </c>
      <c r="E48" s="5" t="s">
        <v>414</v>
      </c>
      <c r="F48" s="5" t="s">
        <v>243</v>
      </c>
    </row>
    <row r="49" spans="1:6" x14ac:dyDescent="0.25">
      <c r="A49" s="7">
        <v>50</v>
      </c>
      <c r="B49" s="5" t="s">
        <v>244</v>
      </c>
      <c r="C49" s="12">
        <v>0</v>
      </c>
      <c r="D49" s="12">
        <v>0</v>
      </c>
      <c r="E49" s="5" t="s">
        <v>414</v>
      </c>
      <c r="F49" s="5" t="s">
        <v>243</v>
      </c>
    </row>
    <row r="50" spans="1:6" x14ac:dyDescent="0.25">
      <c r="A50" s="7">
        <v>51</v>
      </c>
      <c r="B50" s="5" t="s">
        <v>244</v>
      </c>
      <c r="C50" s="12">
        <v>0</v>
      </c>
      <c r="D50" s="12">
        <v>0</v>
      </c>
      <c r="E50" s="5" t="s">
        <v>414</v>
      </c>
      <c r="F50" s="5" t="s">
        <v>243</v>
      </c>
    </row>
    <row r="51" spans="1:6" x14ac:dyDescent="0.25">
      <c r="A51" s="7">
        <v>52</v>
      </c>
      <c r="B51" s="5" t="s">
        <v>244</v>
      </c>
      <c r="C51" s="12">
        <v>0</v>
      </c>
      <c r="D51" s="12">
        <v>0</v>
      </c>
      <c r="E51" s="5" t="s">
        <v>414</v>
      </c>
      <c r="F51" s="5" t="s">
        <v>243</v>
      </c>
    </row>
    <row r="52" spans="1:6" x14ac:dyDescent="0.25">
      <c r="A52" s="7">
        <v>53</v>
      </c>
      <c r="B52" s="5" t="s">
        <v>244</v>
      </c>
      <c r="C52" s="12">
        <v>0</v>
      </c>
      <c r="D52" s="12">
        <v>0</v>
      </c>
      <c r="E52" s="5" t="s">
        <v>414</v>
      </c>
      <c r="F52" s="5" t="s">
        <v>243</v>
      </c>
    </row>
    <row r="53" spans="1:6" x14ac:dyDescent="0.25">
      <c r="A53" s="7">
        <v>54</v>
      </c>
      <c r="B53" s="5" t="s">
        <v>244</v>
      </c>
      <c r="C53" s="12">
        <v>0</v>
      </c>
      <c r="D53" s="12">
        <v>0</v>
      </c>
      <c r="E53" s="5" t="s">
        <v>414</v>
      </c>
      <c r="F53" s="5" t="s">
        <v>243</v>
      </c>
    </row>
    <row r="54" spans="1:6" x14ac:dyDescent="0.25">
      <c r="A54" s="7">
        <v>55</v>
      </c>
      <c r="B54" s="5" t="s">
        <v>244</v>
      </c>
      <c r="C54" s="12">
        <v>0</v>
      </c>
      <c r="D54" s="12">
        <v>0</v>
      </c>
      <c r="E54" s="5" t="s">
        <v>414</v>
      </c>
      <c r="F54" s="5" t="s">
        <v>243</v>
      </c>
    </row>
    <row r="55" spans="1:6" x14ac:dyDescent="0.25">
      <c r="A55" s="7">
        <v>56</v>
      </c>
      <c r="B55" s="5" t="s">
        <v>244</v>
      </c>
      <c r="C55" s="12">
        <v>0</v>
      </c>
      <c r="D55" s="12">
        <v>0</v>
      </c>
      <c r="E55" s="5" t="s">
        <v>414</v>
      </c>
      <c r="F55" s="5" t="s">
        <v>243</v>
      </c>
    </row>
    <row r="56" spans="1:6" x14ac:dyDescent="0.25">
      <c r="A56" s="7">
        <v>57</v>
      </c>
      <c r="B56" s="5" t="s">
        <v>244</v>
      </c>
      <c r="C56" s="12">
        <v>0</v>
      </c>
      <c r="D56" s="12">
        <v>0</v>
      </c>
      <c r="E56" s="5" t="s">
        <v>414</v>
      </c>
      <c r="F56" s="5" t="s">
        <v>243</v>
      </c>
    </row>
    <row r="57" spans="1:6" x14ac:dyDescent="0.25">
      <c r="A57" s="7">
        <v>58</v>
      </c>
      <c r="B57" s="5" t="s">
        <v>244</v>
      </c>
      <c r="C57" s="12">
        <v>0</v>
      </c>
      <c r="D57" s="12">
        <v>0</v>
      </c>
      <c r="E57" s="5" t="s">
        <v>414</v>
      </c>
      <c r="F57" s="5" t="s">
        <v>243</v>
      </c>
    </row>
    <row r="58" spans="1:6" x14ac:dyDescent="0.25">
      <c r="A58" s="7">
        <v>59</v>
      </c>
      <c r="B58" s="5" t="s">
        <v>244</v>
      </c>
      <c r="C58" s="12">
        <v>0</v>
      </c>
      <c r="D58" s="12">
        <v>0</v>
      </c>
      <c r="E58" s="5" t="s">
        <v>414</v>
      </c>
      <c r="F58" s="5" t="s">
        <v>243</v>
      </c>
    </row>
    <row r="59" spans="1:6" x14ac:dyDescent="0.25">
      <c r="A59" s="7">
        <v>60</v>
      </c>
      <c r="B59" s="5" t="s">
        <v>244</v>
      </c>
      <c r="C59" s="12">
        <v>0</v>
      </c>
      <c r="D59" s="12">
        <v>0</v>
      </c>
      <c r="E59" s="5" t="s">
        <v>414</v>
      </c>
      <c r="F59" s="5" t="s">
        <v>243</v>
      </c>
    </row>
    <row r="60" spans="1:6" x14ac:dyDescent="0.25">
      <c r="A60" s="7">
        <v>61</v>
      </c>
      <c r="B60" s="5" t="s">
        <v>244</v>
      </c>
      <c r="C60" s="12">
        <v>0</v>
      </c>
      <c r="D60" s="12">
        <v>0</v>
      </c>
      <c r="E60" s="5" t="s">
        <v>414</v>
      </c>
      <c r="F60" s="5" t="s">
        <v>243</v>
      </c>
    </row>
    <row r="61" spans="1:6" x14ac:dyDescent="0.25">
      <c r="A61" s="7">
        <v>63</v>
      </c>
      <c r="B61" s="5" t="s">
        <v>244</v>
      </c>
      <c r="C61" s="12">
        <v>0</v>
      </c>
      <c r="D61" s="12">
        <v>0</v>
      </c>
      <c r="E61" s="5" t="s">
        <v>414</v>
      </c>
      <c r="F61" s="5" t="s">
        <v>243</v>
      </c>
    </row>
    <row r="62" spans="1:6" x14ac:dyDescent="0.25">
      <c r="A62" s="7">
        <v>64</v>
      </c>
      <c r="B62" s="5" t="s">
        <v>244</v>
      </c>
      <c r="C62" s="12">
        <v>0</v>
      </c>
      <c r="D62" s="12">
        <v>0</v>
      </c>
      <c r="E62" s="5" t="s">
        <v>414</v>
      </c>
      <c r="F62" s="5" t="s">
        <v>243</v>
      </c>
    </row>
    <row r="63" spans="1:6" s="7" customFormat="1" x14ac:dyDescent="0.25">
      <c r="A63" s="7">
        <v>65</v>
      </c>
      <c r="B63" s="7" t="s">
        <v>244</v>
      </c>
      <c r="C63" s="13">
        <v>0</v>
      </c>
      <c r="D63" s="13">
        <v>0</v>
      </c>
      <c r="E63" s="7" t="s">
        <v>414</v>
      </c>
      <c r="F63" s="7" t="s">
        <v>243</v>
      </c>
    </row>
    <row r="64" spans="1:6" x14ac:dyDescent="0.25">
      <c r="A64" s="7">
        <v>66</v>
      </c>
      <c r="B64" s="5" t="s">
        <v>244</v>
      </c>
      <c r="C64" s="12">
        <v>0</v>
      </c>
      <c r="D64" s="12">
        <v>0</v>
      </c>
      <c r="E64" s="5" t="s">
        <v>414</v>
      </c>
      <c r="F64" s="5" t="s">
        <v>243</v>
      </c>
    </row>
    <row r="65" spans="1:6" x14ac:dyDescent="0.25">
      <c r="A65" s="7">
        <v>67</v>
      </c>
      <c r="B65" s="5" t="s">
        <v>244</v>
      </c>
      <c r="C65" s="12">
        <v>0</v>
      </c>
      <c r="D65" s="12">
        <v>0</v>
      </c>
      <c r="E65" s="5" t="s">
        <v>414</v>
      </c>
      <c r="F65" s="5" t="s">
        <v>243</v>
      </c>
    </row>
    <row r="66" spans="1:6" x14ac:dyDescent="0.25">
      <c r="A66" s="7">
        <v>68</v>
      </c>
      <c r="B66" s="5" t="s">
        <v>244</v>
      </c>
      <c r="C66" s="12">
        <v>0</v>
      </c>
      <c r="D66" s="12">
        <v>0</v>
      </c>
      <c r="E66" s="5" t="s">
        <v>414</v>
      </c>
      <c r="F66" s="5" t="s">
        <v>243</v>
      </c>
    </row>
    <row r="67" spans="1:6" x14ac:dyDescent="0.25">
      <c r="A67" s="7">
        <v>69</v>
      </c>
      <c r="B67" s="5" t="s">
        <v>244</v>
      </c>
      <c r="C67" s="12">
        <v>0</v>
      </c>
      <c r="D67" s="12">
        <v>0</v>
      </c>
      <c r="E67" s="5" t="s">
        <v>414</v>
      </c>
      <c r="F67" s="5" t="s">
        <v>243</v>
      </c>
    </row>
    <row r="68" spans="1:6" x14ac:dyDescent="0.25">
      <c r="A68" s="7">
        <v>70</v>
      </c>
      <c r="B68" s="5" t="s">
        <v>244</v>
      </c>
      <c r="C68" s="12">
        <v>0</v>
      </c>
      <c r="D68" s="12">
        <v>0</v>
      </c>
      <c r="E68" s="5" t="s">
        <v>414</v>
      </c>
      <c r="F68" s="5" t="s">
        <v>243</v>
      </c>
    </row>
    <row r="69" spans="1:6" x14ac:dyDescent="0.25">
      <c r="A69" s="7">
        <v>71</v>
      </c>
      <c r="B69" s="5" t="s">
        <v>244</v>
      </c>
      <c r="C69" s="12">
        <v>0</v>
      </c>
      <c r="D69" s="12">
        <v>0</v>
      </c>
      <c r="E69" s="5" t="s">
        <v>414</v>
      </c>
      <c r="F69" s="5" t="s">
        <v>243</v>
      </c>
    </row>
    <row r="70" spans="1:6" x14ac:dyDescent="0.25">
      <c r="A70" s="7">
        <v>72</v>
      </c>
      <c r="B70" s="10" t="s">
        <v>244</v>
      </c>
      <c r="C70" s="12">
        <v>0</v>
      </c>
      <c r="D70" s="12">
        <v>0</v>
      </c>
      <c r="E70" s="10" t="s">
        <v>414</v>
      </c>
      <c r="F70" s="10" t="s">
        <v>243</v>
      </c>
    </row>
    <row r="71" spans="1:6" x14ac:dyDescent="0.25">
      <c r="A71" s="7">
        <v>73</v>
      </c>
      <c r="B71" s="10" t="s">
        <v>244</v>
      </c>
      <c r="C71" s="12">
        <v>0</v>
      </c>
      <c r="D71" s="12">
        <v>0</v>
      </c>
      <c r="E71" s="10" t="s">
        <v>414</v>
      </c>
      <c r="F71" s="10" t="s">
        <v>243</v>
      </c>
    </row>
    <row r="72" spans="1:6" x14ac:dyDescent="0.25">
      <c r="A72" s="7">
        <v>74</v>
      </c>
      <c r="B72" s="16" t="s">
        <v>244</v>
      </c>
      <c r="C72" s="12">
        <v>0</v>
      </c>
      <c r="D72" s="12">
        <v>0</v>
      </c>
      <c r="E72" s="16" t="s">
        <v>414</v>
      </c>
      <c r="F72" s="17" t="s">
        <v>243</v>
      </c>
    </row>
    <row r="73" spans="1:6" x14ac:dyDescent="0.25">
      <c r="A73" s="7">
        <v>75</v>
      </c>
      <c r="B73" s="18" t="s">
        <v>244</v>
      </c>
      <c r="C73" s="12">
        <v>0</v>
      </c>
      <c r="D73" s="12">
        <v>0</v>
      </c>
      <c r="E73" s="18" t="s">
        <v>414</v>
      </c>
      <c r="F73" s="18" t="s">
        <v>243</v>
      </c>
    </row>
    <row r="74" spans="1:6" x14ac:dyDescent="0.25">
      <c r="A74" s="7">
        <v>76</v>
      </c>
      <c r="B74" s="18" t="s">
        <v>244</v>
      </c>
      <c r="C74" s="12">
        <v>0</v>
      </c>
      <c r="D74" s="12">
        <v>0</v>
      </c>
      <c r="E74" s="18" t="s">
        <v>414</v>
      </c>
      <c r="F74" s="18" t="s">
        <v>243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F74"/>
  <sheetViews>
    <sheetView topLeftCell="A15" workbookViewId="0">
      <selection activeCell="A3" sqref="A3:F74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160</v>
      </c>
      <c r="C2" t="s">
        <v>161</v>
      </c>
      <c r="D2" t="s">
        <v>162</v>
      </c>
      <c r="E2" t="s">
        <v>163</v>
      </c>
      <c r="F2" t="s">
        <v>164</v>
      </c>
    </row>
    <row r="3" spans="1:6" x14ac:dyDescent="0.25">
      <c r="A3" s="1" t="s">
        <v>100</v>
      </c>
      <c r="B3" s="1" t="s">
        <v>165</v>
      </c>
      <c r="C3" s="1" t="s">
        <v>166</v>
      </c>
      <c r="D3" s="1" t="s">
        <v>167</v>
      </c>
      <c r="E3" s="1" t="s">
        <v>168</v>
      </c>
      <c r="F3" s="1" t="s">
        <v>169</v>
      </c>
    </row>
    <row r="4" spans="1:6" x14ac:dyDescent="0.25">
      <c r="A4" s="7">
        <v>1</v>
      </c>
      <c r="B4" s="5" t="s">
        <v>415</v>
      </c>
      <c r="C4" s="14">
        <v>50738.400000000001</v>
      </c>
      <c r="D4" s="14">
        <v>40234.400000000001</v>
      </c>
      <c r="E4" t="s">
        <v>414</v>
      </c>
      <c r="F4" t="s">
        <v>243</v>
      </c>
    </row>
    <row r="5" spans="1:6" x14ac:dyDescent="0.25">
      <c r="A5" s="7">
        <v>2</v>
      </c>
      <c r="B5" s="5" t="s">
        <v>415</v>
      </c>
      <c r="C5" s="14">
        <v>8405.1</v>
      </c>
      <c r="D5" s="14">
        <v>7761</v>
      </c>
      <c r="E5" s="5" t="s">
        <v>414</v>
      </c>
      <c r="F5" s="5" t="s">
        <v>243</v>
      </c>
    </row>
    <row r="6" spans="1:6" x14ac:dyDescent="0.25">
      <c r="A6" s="7">
        <v>3</v>
      </c>
      <c r="B6" s="5" t="s">
        <v>415</v>
      </c>
      <c r="C6" s="14">
        <v>8405.1</v>
      </c>
      <c r="D6" s="14">
        <v>7761</v>
      </c>
      <c r="E6" s="5" t="s">
        <v>414</v>
      </c>
      <c r="F6" s="5" t="s">
        <v>243</v>
      </c>
    </row>
    <row r="7" spans="1:6" x14ac:dyDescent="0.25">
      <c r="A7" s="7">
        <v>4</v>
      </c>
      <c r="B7" s="5" t="s">
        <v>415</v>
      </c>
      <c r="C7" s="14">
        <v>8405.1</v>
      </c>
      <c r="D7" s="14">
        <v>7761</v>
      </c>
      <c r="E7" s="5" t="s">
        <v>414</v>
      </c>
      <c r="F7" s="5" t="s">
        <v>243</v>
      </c>
    </row>
    <row r="8" spans="1:6" x14ac:dyDescent="0.25">
      <c r="A8" s="7">
        <v>5</v>
      </c>
      <c r="B8" s="5" t="s">
        <v>415</v>
      </c>
      <c r="C8" s="14">
        <v>8405.1</v>
      </c>
      <c r="D8" s="14">
        <v>7761</v>
      </c>
      <c r="E8" s="5" t="s">
        <v>414</v>
      </c>
      <c r="F8" s="5" t="s">
        <v>243</v>
      </c>
    </row>
    <row r="9" spans="1:6" x14ac:dyDescent="0.25">
      <c r="A9" s="7">
        <v>6</v>
      </c>
      <c r="B9" s="5" t="s">
        <v>415</v>
      </c>
      <c r="C9" s="14">
        <v>8405.1</v>
      </c>
      <c r="D9" s="14">
        <v>7761</v>
      </c>
      <c r="E9" s="5" t="s">
        <v>414</v>
      </c>
      <c r="F9" s="5" t="s">
        <v>243</v>
      </c>
    </row>
    <row r="10" spans="1:6" x14ac:dyDescent="0.25">
      <c r="A10" s="7">
        <v>7</v>
      </c>
      <c r="B10" s="5" t="s">
        <v>415</v>
      </c>
      <c r="C10" s="14">
        <v>8405.1</v>
      </c>
      <c r="D10" s="14">
        <v>7761</v>
      </c>
      <c r="E10" s="5" t="s">
        <v>414</v>
      </c>
      <c r="F10" s="5" t="s">
        <v>243</v>
      </c>
    </row>
    <row r="11" spans="1:6" x14ac:dyDescent="0.25">
      <c r="A11" s="7">
        <v>8</v>
      </c>
      <c r="B11" s="5" t="s">
        <v>416</v>
      </c>
      <c r="C11" s="12">
        <v>0</v>
      </c>
      <c r="D11" s="12">
        <v>0</v>
      </c>
      <c r="E11" s="5" t="s">
        <v>414</v>
      </c>
      <c r="F11" s="5" t="s">
        <v>243</v>
      </c>
    </row>
    <row r="12" spans="1:6" x14ac:dyDescent="0.25">
      <c r="A12" s="7">
        <v>9</v>
      </c>
      <c r="B12" s="5" t="s">
        <v>416</v>
      </c>
      <c r="C12" s="12">
        <v>0</v>
      </c>
      <c r="D12" s="12">
        <v>0</v>
      </c>
      <c r="E12" s="5" t="s">
        <v>414</v>
      </c>
      <c r="F12" s="5" t="s">
        <v>243</v>
      </c>
    </row>
    <row r="13" spans="1:6" x14ac:dyDescent="0.25">
      <c r="A13" s="7">
        <v>10</v>
      </c>
      <c r="B13" s="5" t="s">
        <v>416</v>
      </c>
      <c r="C13" s="12">
        <v>0</v>
      </c>
      <c r="D13" s="12">
        <v>0</v>
      </c>
      <c r="E13" s="5" t="s">
        <v>414</v>
      </c>
      <c r="F13" s="5" t="s">
        <v>243</v>
      </c>
    </row>
    <row r="14" spans="1:6" x14ac:dyDescent="0.25">
      <c r="A14" s="7">
        <v>11</v>
      </c>
      <c r="B14" s="5" t="s">
        <v>416</v>
      </c>
      <c r="C14" s="12">
        <v>0</v>
      </c>
      <c r="D14" s="12">
        <v>0</v>
      </c>
      <c r="E14" s="5" t="s">
        <v>414</v>
      </c>
      <c r="F14" s="5" t="s">
        <v>243</v>
      </c>
    </row>
    <row r="15" spans="1:6" x14ac:dyDescent="0.25">
      <c r="A15" s="7">
        <v>12</v>
      </c>
      <c r="B15" s="5" t="s">
        <v>416</v>
      </c>
      <c r="C15" s="12">
        <v>0</v>
      </c>
      <c r="D15" s="12">
        <v>0</v>
      </c>
      <c r="E15" s="5" t="s">
        <v>414</v>
      </c>
      <c r="F15" s="5" t="s">
        <v>243</v>
      </c>
    </row>
    <row r="16" spans="1:6" x14ac:dyDescent="0.25">
      <c r="A16" s="7">
        <v>13</v>
      </c>
      <c r="B16" s="5" t="s">
        <v>416</v>
      </c>
      <c r="C16" s="12">
        <v>0</v>
      </c>
      <c r="D16" s="12">
        <v>0</v>
      </c>
      <c r="E16" s="5" t="s">
        <v>414</v>
      </c>
      <c r="F16" s="5" t="s">
        <v>243</v>
      </c>
    </row>
    <row r="17" spans="1:6" x14ac:dyDescent="0.25">
      <c r="A17" s="7">
        <v>14</v>
      </c>
      <c r="B17" s="5" t="s">
        <v>416</v>
      </c>
      <c r="C17" s="12">
        <v>0</v>
      </c>
      <c r="D17" s="12">
        <v>0</v>
      </c>
      <c r="E17" s="5" t="s">
        <v>414</v>
      </c>
      <c r="F17" s="5" t="s">
        <v>243</v>
      </c>
    </row>
    <row r="18" spans="1:6" x14ac:dyDescent="0.25">
      <c r="A18" s="7">
        <v>15</v>
      </c>
      <c r="B18" s="5" t="s">
        <v>416</v>
      </c>
      <c r="C18" s="12">
        <v>0</v>
      </c>
      <c r="D18" s="12">
        <v>0</v>
      </c>
      <c r="E18" s="5" t="s">
        <v>414</v>
      </c>
      <c r="F18" s="5" t="s">
        <v>243</v>
      </c>
    </row>
    <row r="19" spans="1:6" x14ac:dyDescent="0.25">
      <c r="A19" s="7">
        <v>16</v>
      </c>
      <c r="B19" s="5" t="s">
        <v>416</v>
      </c>
      <c r="C19" s="12">
        <v>0</v>
      </c>
      <c r="D19" s="12">
        <v>0</v>
      </c>
      <c r="E19" s="5" t="s">
        <v>414</v>
      </c>
      <c r="F19" s="5" t="s">
        <v>243</v>
      </c>
    </row>
    <row r="20" spans="1:6" x14ac:dyDescent="0.25">
      <c r="A20" s="7">
        <v>17</v>
      </c>
      <c r="B20" s="5" t="s">
        <v>416</v>
      </c>
      <c r="C20" s="12">
        <v>0</v>
      </c>
      <c r="D20" s="12">
        <v>0</v>
      </c>
      <c r="E20" s="5" t="s">
        <v>414</v>
      </c>
      <c r="F20" s="5" t="s">
        <v>243</v>
      </c>
    </row>
    <row r="21" spans="1:6" x14ac:dyDescent="0.25">
      <c r="A21" s="7">
        <v>18</v>
      </c>
      <c r="B21" s="5" t="s">
        <v>416</v>
      </c>
      <c r="C21" s="12">
        <v>0</v>
      </c>
      <c r="D21" s="12">
        <v>0</v>
      </c>
      <c r="E21" s="5" t="s">
        <v>414</v>
      </c>
      <c r="F21" s="5" t="s">
        <v>243</v>
      </c>
    </row>
    <row r="22" spans="1:6" x14ac:dyDescent="0.25">
      <c r="A22" s="7">
        <v>19</v>
      </c>
      <c r="B22" s="5" t="s">
        <v>416</v>
      </c>
      <c r="C22" s="12">
        <v>0</v>
      </c>
      <c r="D22" s="12">
        <v>0</v>
      </c>
      <c r="E22" s="5" t="s">
        <v>414</v>
      </c>
      <c r="F22" s="5" t="s">
        <v>243</v>
      </c>
    </row>
    <row r="23" spans="1:6" x14ac:dyDescent="0.25">
      <c r="A23" s="7">
        <v>20</v>
      </c>
      <c r="B23" s="5" t="s">
        <v>416</v>
      </c>
      <c r="C23" s="12">
        <v>0</v>
      </c>
      <c r="D23" s="12">
        <v>0</v>
      </c>
      <c r="E23" s="5" t="s">
        <v>414</v>
      </c>
      <c r="F23" s="5" t="s">
        <v>243</v>
      </c>
    </row>
    <row r="24" spans="1:6" x14ac:dyDescent="0.25">
      <c r="A24" s="7">
        <v>21</v>
      </c>
      <c r="B24" s="5" t="s">
        <v>416</v>
      </c>
      <c r="C24" s="12">
        <v>0</v>
      </c>
      <c r="D24" s="12">
        <v>0</v>
      </c>
      <c r="E24" s="5" t="s">
        <v>414</v>
      </c>
      <c r="F24" s="5" t="s">
        <v>243</v>
      </c>
    </row>
    <row r="25" spans="1:6" x14ac:dyDescent="0.25">
      <c r="A25" s="7">
        <v>22</v>
      </c>
      <c r="B25" s="5" t="s">
        <v>416</v>
      </c>
      <c r="C25" s="12">
        <v>0</v>
      </c>
      <c r="D25" s="12">
        <v>0</v>
      </c>
      <c r="E25" s="5" t="s">
        <v>414</v>
      </c>
      <c r="F25" s="5" t="s">
        <v>243</v>
      </c>
    </row>
    <row r="26" spans="1:6" x14ac:dyDescent="0.25">
      <c r="A26" s="7">
        <v>23</v>
      </c>
      <c r="B26" s="5" t="s">
        <v>416</v>
      </c>
      <c r="C26" s="12">
        <v>0</v>
      </c>
      <c r="D26" s="12">
        <v>0</v>
      </c>
      <c r="E26" s="5" t="s">
        <v>414</v>
      </c>
      <c r="F26" s="5" t="s">
        <v>243</v>
      </c>
    </row>
    <row r="27" spans="1:6" x14ac:dyDescent="0.25">
      <c r="A27" s="7">
        <v>24</v>
      </c>
      <c r="B27" s="5" t="s">
        <v>416</v>
      </c>
      <c r="C27" s="12">
        <v>0</v>
      </c>
      <c r="D27" s="12">
        <v>0</v>
      </c>
      <c r="E27" s="5" t="s">
        <v>414</v>
      </c>
      <c r="F27" s="5" t="s">
        <v>243</v>
      </c>
    </row>
    <row r="28" spans="1:6" x14ac:dyDescent="0.25">
      <c r="A28" s="7">
        <v>25</v>
      </c>
      <c r="B28" s="5" t="s">
        <v>416</v>
      </c>
      <c r="C28" s="12">
        <v>0</v>
      </c>
      <c r="D28" s="12">
        <v>0</v>
      </c>
      <c r="E28" s="5" t="s">
        <v>414</v>
      </c>
      <c r="F28" s="5" t="s">
        <v>243</v>
      </c>
    </row>
    <row r="29" spans="1:6" x14ac:dyDescent="0.25">
      <c r="A29" s="7">
        <v>26</v>
      </c>
      <c r="B29" s="5" t="s">
        <v>416</v>
      </c>
      <c r="C29" s="12">
        <v>0</v>
      </c>
      <c r="D29" s="12">
        <v>0</v>
      </c>
      <c r="E29" s="5" t="s">
        <v>414</v>
      </c>
      <c r="F29" s="5" t="s">
        <v>243</v>
      </c>
    </row>
    <row r="30" spans="1:6" x14ac:dyDescent="0.25">
      <c r="A30" s="7">
        <v>27</v>
      </c>
      <c r="B30" s="5" t="s">
        <v>416</v>
      </c>
      <c r="C30" s="12">
        <v>0</v>
      </c>
      <c r="D30" s="12">
        <v>0</v>
      </c>
      <c r="E30" s="5" t="s">
        <v>414</v>
      </c>
      <c r="F30" s="5" t="s">
        <v>243</v>
      </c>
    </row>
    <row r="31" spans="1:6" x14ac:dyDescent="0.25">
      <c r="A31" s="7">
        <v>28</v>
      </c>
      <c r="B31" s="5" t="s">
        <v>416</v>
      </c>
      <c r="C31" s="12">
        <v>0</v>
      </c>
      <c r="D31" s="12">
        <v>0</v>
      </c>
      <c r="E31" s="5" t="s">
        <v>414</v>
      </c>
      <c r="F31" s="5" t="s">
        <v>243</v>
      </c>
    </row>
    <row r="32" spans="1:6" x14ac:dyDescent="0.25">
      <c r="A32" s="7">
        <v>29</v>
      </c>
      <c r="B32" s="5" t="s">
        <v>416</v>
      </c>
      <c r="C32" s="12">
        <v>0</v>
      </c>
      <c r="D32" s="12">
        <v>0</v>
      </c>
      <c r="E32" s="5" t="s">
        <v>414</v>
      </c>
      <c r="F32" s="5" t="s">
        <v>243</v>
      </c>
    </row>
    <row r="33" spans="1:6" x14ac:dyDescent="0.25">
      <c r="A33" s="7">
        <v>30</v>
      </c>
      <c r="B33" s="5" t="s">
        <v>416</v>
      </c>
      <c r="C33" s="12">
        <v>0</v>
      </c>
      <c r="D33" s="12">
        <v>0</v>
      </c>
      <c r="E33" s="5" t="s">
        <v>414</v>
      </c>
      <c r="F33" s="5" t="s">
        <v>243</v>
      </c>
    </row>
    <row r="34" spans="1:6" x14ac:dyDescent="0.25">
      <c r="A34" s="7">
        <v>32</v>
      </c>
      <c r="B34" s="5" t="s">
        <v>416</v>
      </c>
      <c r="C34" s="12">
        <v>0</v>
      </c>
      <c r="D34" s="12">
        <v>0</v>
      </c>
      <c r="E34" s="5" t="s">
        <v>414</v>
      </c>
      <c r="F34" s="5" t="s">
        <v>243</v>
      </c>
    </row>
    <row r="35" spans="1:6" x14ac:dyDescent="0.25">
      <c r="A35" s="7">
        <v>34</v>
      </c>
      <c r="B35" s="5" t="s">
        <v>416</v>
      </c>
      <c r="C35" s="12">
        <v>0</v>
      </c>
      <c r="D35" s="12">
        <v>0</v>
      </c>
      <c r="E35" s="5" t="s">
        <v>414</v>
      </c>
      <c r="F35" s="5" t="s">
        <v>243</v>
      </c>
    </row>
    <row r="36" spans="1:6" x14ac:dyDescent="0.25">
      <c r="A36" s="7">
        <v>35</v>
      </c>
      <c r="B36" s="5" t="s">
        <v>416</v>
      </c>
      <c r="C36" s="12">
        <v>0</v>
      </c>
      <c r="D36" s="12">
        <v>0</v>
      </c>
      <c r="E36" s="5" t="s">
        <v>414</v>
      </c>
      <c r="F36" s="5" t="s">
        <v>243</v>
      </c>
    </row>
    <row r="37" spans="1:6" x14ac:dyDescent="0.25">
      <c r="A37" s="7">
        <v>36</v>
      </c>
      <c r="B37" s="5" t="s">
        <v>416</v>
      </c>
      <c r="C37" s="12">
        <v>0</v>
      </c>
      <c r="D37" s="12">
        <v>0</v>
      </c>
      <c r="E37" s="5" t="s">
        <v>414</v>
      </c>
      <c r="F37" s="5" t="s">
        <v>243</v>
      </c>
    </row>
    <row r="38" spans="1:6" x14ac:dyDescent="0.25">
      <c r="A38" s="7">
        <v>37</v>
      </c>
      <c r="B38" s="5" t="s">
        <v>416</v>
      </c>
      <c r="C38" s="12">
        <v>0</v>
      </c>
      <c r="D38" s="12">
        <v>0</v>
      </c>
      <c r="E38" s="5" t="s">
        <v>414</v>
      </c>
      <c r="F38" s="5" t="s">
        <v>243</v>
      </c>
    </row>
    <row r="39" spans="1:6" x14ac:dyDescent="0.25">
      <c r="A39" s="7">
        <v>38</v>
      </c>
      <c r="B39" s="5" t="s">
        <v>416</v>
      </c>
      <c r="C39" s="12">
        <v>0</v>
      </c>
      <c r="D39" s="12">
        <v>0</v>
      </c>
      <c r="E39" s="5" t="s">
        <v>414</v>
      </c>
      <c r="F39" s="5" t="s">
        <v>243</v>
      </c>
    </row>
    <row r="40" spans="1:6" x14ac:dyDescent="0.25">
      <c r="A40" s="7">
        <v>39</v>
      </c>
      <c r="B40" s="5" t="s">
        <v>416</v>
      </c>
      <c r="C40" s="12">
        <v>0</v>
      </c>
      <c r="D40" s="12">
        <v>0</v>
      </c>
      <c r="E40" s="5" t="s">
        <v>414</v>
      </c>
      <c r="F40" s="5" t="s">
        <v>243</v>
      </c>
    </row>
    <row r="41" spans="1:6" x14ac:dyDescent="0.25">
      <c r="A41" s="7">
        <v>40</v>
      </c>
      <c r="B41" s="5" t="s">
        <v>416</v>
      </c>
      <c r="C41" s="12">
        <v>0</v>
      </c>
      <c r="D41" s="12">
        <v>0</v>
      </c>
      <c r="E41" s="5" t="s">
        <v>414</v>
      </c>
      <c r="F41" s="5" t="s">
        <v>243</v>
      </c>
    </row>
    <row r="42" spans="1:6" x14ac:dyDescent="0.25">
      <c r="A42" s="7">
        <v>41</v>
      </c>
      <c r="B42" s="5" t="s">
        <v>416</v>
      </c>
      <c r="C42" s="12">
        <v>0</v>
      </c>
      <c r="D42" s="12">
        <v>0</v>
      </c>
      <c r="E42" s="5" t="s">
        <v>414</v>
      </c>
      <c r="F42" s="5" t="s">
        <v>243</v>
      </c>
    </row>
    <row r="43" spans="1:6" x14ac:dyDescent="0.25">
      <c r="A43" s="7">
        <v>42</v>
      </c>
      <c r="B43" s="5" t="s">
        <v>416</v>
      </c>
      <c r="C43" s="12">
        <v>0</v>
      </c>
      <c r="D43" s="12">
        <v>0</v>
      </c>
      <c r="E43" s="5" t="s">
        <v>414</v>
      </c>
      <c r="F43" s="5" t="s">
        <v>243</v>
      </c>
    </row>
    <row r="44" spans="1:6" x14ac:dyDescent="0.25">
      <c r="A44" s="7">
        <v>43</v>
      </c>
      <c r="B44" s="5" t="s">
        <v>416</v>
      </c>
      <c r="C44" s="12">
        <v>0</v>
      </c>
      <c r="D44" s="12">
        <v>0</v>
      </c>
      <c r="E44" s="5" t="s">
        <v>414</v>
      </c>
      <c r="F44" s="5" t="s">
        <v>243</v>
      </c>
    </row>
    <row r="45" spans="1:6" x14ac:dyDescent="0.25">
      <c r="A45" s="7">
        <v>44</v>
      </c>
      <c r="B45" s="5" t="s">
        <v>416</v>
      </c>
      <c r="C45" s="12">
        <v>0</v>
      </c>
      <c r="D45" s="12">
        <v>0</v>
      </c>
      <c r="E45" s="5" t="s">
        <v>414</v>
      </c>
      <c r="F45" s="5" t="s">
        <v>243</v>
      </c>
    </row>
    <row r="46" spans="1:6" x14ac:dyDescent="0.25">
      <c r="A46" s="7">
        <v>46</v>
      </c>
      <c r="B46" s="5" t="s">
        <v>416</v>
      </c>
      <c r="C46" s="12">
        <v>0</v>
      </c>
      <c r="D46" s="12">
        <v>0</v>
      </c>
      <c r="E46" s="5" t="s">
        <v>414</v>
      </c>
      <c r="F46" s="5" t="s">
        <v>243</v>
      </c>
    </row>
    <row r="47" spans="1:6" x14ac:dyDescent="0.25">
      <c r="A47" s="7">
        <v>48</v>
      </c>
      <c r="B47" s="5" t="s">
        <v>416</v>
      </c>
      <c r="C47" s="12">
        <v>0</v>
      </c>
      <c r="D47" s="12">
        <v>0</v>
      </c>
      <c r="E47" s="5" t="s">
        <v>414</v>
      </c>
      <c r="F47" s="5" t="s">
        <v>243</v>
      </c>
    </row>
    <row r="48" spans="1:6" x14ac:dyDescent="0.25">
      <c r="A48" s="7">
        <v>49</v>
      </c>
      <c r="B48" s="5" t="s">
        <v>416</v>
      </c>
      <c r="C48" s="12">
        <v>0</v>
      </c>
      <c r="D48" s="12">
        <v>0</v>
      </c>
      <c r="E48" s="5" t="s">
        <v>414</v>
      </c>
      <c r="F48" s="5" t="s">
        <v>243</v>
      </c>
    </row>
    <row r="49" spans="1:6" x14ac:dyDescent="0.25">
      <c r="A49" s="7">
        <v>50</v>
      </c>
      <c r="B49" s="5" t="s">
        <v>416</v>
      </c>
      <c r="C49" s="12">
        <v>0</v>
      </c>
      <c r="D49" s="12">
        <v>0</v>
      </c>
      <c r="E49" s="5" t="s">
        <v>414</v>
      </c>
      <c r="F49" s="5" t="s">
        <v>243</v>
      </c>
    </row>
    <row r="50" spans="1:6" x14ac:dyDescent="0.25">
      <c r="A50" s="7">
        <v>51</v>
      </c>
      <c r="B50" s="5" t="s">
        <v>416</v>
      </c>
      <c r="C50" s="12">
        <v>0</v>
      </c>
      <c r="D50" s="12">
        <v>0</v>
      </c>
      <c r="E50" s="5" t="s">
        <v>414</v>
      </c>
      <c r="F50" s="5" t="s">
        <v>243</v>
      </c>
    </row>
    <row r="51" spans="1:6" x14ac:dyDescent="0.25">
      <c r="A51" s="7">
        <v>52</v>
      </c>
      <c r="B51" s="5" t="s">
        <v>416</v>
      </c>
      <c r="C51" s="12">
        <v>0</v>
      </c>
      <c r="D51" s="12">
        <v>0</v>
      </c>
      <c r="E51" s="5" t="s">
        <v>414</v>
      </c>
      <c r="F51" s="5" t="s">
        <v>243</v>
      </c>
    </row>
    <row r="52" spans="1:6" x14ac:dyDescent="0.25">
      <c r="A52" s="7">
        <v>53</v>
      </c>
      <c r="B52" s="5" t="s">
        <v>416</v>
      </c>
      <c r="C52" s="12">
        <v>0</v>
      </c>
      <c r="D52" s="12">
        <v>0</v>
      </c>
      <c r="E52" s="5" t="s">
        <v>414</v>
      </c>
      <c r="F52" s="5" t="s">
        <v>243</v>
      </c>
    </row>
    <row r="53" spans="1:6" x14ac:dyDescent="0.25">
      <c r="A53" s="7">
        <v>54</v>
      </c>
      <c r="B53" s="5" t="s">
        <v>416</v>
      </c>
      <c r="C53" s="12">
        <v>0</v>
      </c>
      <c r="D53" s="12">
        <v>0</v>
      </c>
      <c r="E53" s="5" t="s">
        <v>414</v>
      </c>
      <c r="F53" s="5" t="s">
        <v>243</v>
      </c>
    </row>
    <row r="54" spans="1:6" x14ac:dyDescent="0.25">
      <c r="A54" s="7">
        <v>55</v>
      </c>
      <c r="B54" s="5" t="s">
        <v>416</v>
      </c>
      <c r="C54" s="12">
        <v>0</v>
      </c>
      <c r="D54" s="12">
        <v>0</v>
      </c>
      <c r="E54" s="5" t="s">
        <v>414</v>
      </c>
      <c r="F54" s="5" t="s">
        <v>243</v>
      </c>
    </row>
    <row r="55" spans="1:6" x14ac:dyDescent="0.25">
      <c r="A55" s="7">
        <v>56</v>
      </c>
      <c r="B55" s="5" t="s">
        <v>416</v>
      </c>
      <c r="C55" s="12">
        <v>0</v>
      </c>
      <c r="D55" s="12">
        <v>0</v>
      </c>
      <c r="E55" s="5" t="s">
        <v>414</v>
      </c>
      <c r="F55" s="5" t="s">
        <v>243</v>
      </c>
    </row>
    <row r="56" spans="1:6" x14ac:dyDescent="0.25">
      <c r="A56" s="7">
        <v>57</v>
      </c>
      <c r="B56" s="5" t="s">
        <v>416</v>
      </c>
      <c r="C56" s="12">
        <v>0</v>
      </c>
      <c r="D56" s="12">
        <v>0</v>
      </c>
      <c r="E56" s="5" t="s">
        <v>414</v>
      </c>
      <c r="F56" s="5" t="s">
        <v>243</v>
      </c>
    </row>
    <row r="57" spans="1:6" x14ac:dyDescent="0.25">
      <c r="A57" s="7">
        <v>58</v>
      </c>
      <c r="B57" s="5" t="s">
        <v>416</v>
      </c>
      <c r="C57" s="12">
        <v>0</v>
      </c>
      <c r="D57" s="12">
        <v>0</v>
      </c>
      <c r="E57" s="5" t="s">
        <v>414</v>
      </c>
      <c r="F57" s="5" t="s">
        <v>243</v>
      </c>
    </row>
    <row r="58" spans="1:6" x14ac:dyDescent="0.25">
      <c r="A58" s="7">
        <v>59</v>
      </c>
      <c r="B58" s="5" t="s">
        <v>416</v>
      </c>
      <c r="C58" s="12">
        <v>0</v>
      </c>
      <c r="D58" s="12">
        <v>0</v>
      </c>
      <c r="E58" s="5" t="s">
        <v>414</v>
      </c>
      <c r="F58" s="5" t="s">
        <v>243</v>
      </c>
    </row>
    <row r="59" spans="1:6" x14ac:dyDescent="0.25">
      <c r="A59" s="7">
        <v>60</v>
      </c>
      <c r="B59" s="5" t="s">
        <v>416</v>
      </c>
      <c r="C59" s="12">
        <v>0</v>
      </c>
      <c r="D59" s="12">
        <v>0</v>
      </c>
      <c r="E59" s="5" t="s">
        <v>414</v>
      </c>
      <c r="F59" s="5" t="s">
        <v>243</v>
      </c>
    </row>
    <row r="60" spans="1:6" x14ac:dyDescent="0.25">
      <c r="A60" s="7">
        <v>61</v>
      </c>
      <c r="B60" s="5" t="s">
        <v>416</v>
      </c>
      <c r="C60" s="12">
        <v>0</v>
      </c>
      <c r="D60" s="12">
        <v>0</v>
      </c>
      <c r="E60" s="5" t="s">
        <v>414</v>
      </c>
      <c r="F60" s="5" t="s">
        <v>243</v>
      </c>
    </row>
    <row r="61" spans="1:6" x14ac:dyDescent="0.25">
      <c r="A61" s="7">
        <v>63</v>
      </c>
      <c r="B61" s="5" t="s">
        <v>416</v>
      </c>
      <c r="C61" s="12">
        <v>0</v>
      </c>
      <c r="D61" s="12">
        <v>0</v>
      </c>
      <c r="E61" s="5" t="s">
        <v>414</v>
      </c>
      <c r="F61" s="5" t="s">
        <v>243</v>
      </c>
    </row>
    <row r="62" spans="1:6" x14ac:dyDescent="0.25">
      <c r="A62" s="7">
        <v>64</v>
      </c>
      <c r="B62" s="5" t="s">
        <v>416</v>
      </c>
      <c r="C62" s="12">
        <v>0</v>
      </c>
      <c r="D62" s="12">
        <v>0</v>
      </c>
      <c r="E62" s="5" t="s">
        <v>414</v>
      </c>
      <c r="F62" s="5" t="s">
        <v>243</v>
      </c>
    </row>
    <row r="63" spans="1:6" s="7" customFormat="1" ht="15" customHeight="1" x14ac:dyDescent="0.25">
      <c r="A63" s="7">
        <v>65</v>
      </c>
      <c r="B63" s="7" t="s">
        <v>416</v>
      </c>
      <c r="C63" s="13">
        <v>0</v>
      </c>
      <c r="D63" s="13">
        <v>0</v>
      </c>
      <c r="E63" s="7" t="s">
        <v>414</v>
      </c>
      <c r="F63" s="7" t="s">
        <v>243</v>
      </c>
    </row>
    <row r="64" spans="1:6" x14ac:dyDescent="0.25">
      <c r="A64" s="7">
        <v>66</v>
      </c>
      <c r="B64" s="5" t="s">
        <v>416</v>
      </c>
      <c r="C64" s="12">
        <v>0</v>
      </c>
      <c r="D64" s="12">
        <v>0</v>
      </c>
      <c r="E64" s="5" t="s">
        <v>414</v>
      </c>
      <c r="F64" s="5" t="s">
        <v>243</v>
      </c>
    </row>
    <row r="65" spans="1:6" x14ac:dyDescent="0.25">
      <c r="A65" s="7">
        <v>67</v>
      </c>
      <c r="B65" s="5" t="s">
        <v>416</v>
      </c>
      <c r="C65" s="12">
        <v>0</v>
      </c>
      <c r="D65" s="12">
        <v>0</v>
      </c>
      <c r="E65" s="5" t="s">
        <v>414</v>
      </c>
      <c r="F65" s="5" t="s">
        <v>243</v>
      </c>
    </row>
    <row r="66" spans="1:6" x14ac:dyDescent="0.25">
      <c r="A66" s="7">
        <v>68</v>
      </c>
      <c r="B66" s="5" t="s">
        <v>416</v>
      </c>
      <c r="C66" s="12">
        <v>0</v>
      </c>
      <c r="D66" s="12">
        <v>0</v>
      </c>
      <c r="E66" s="5" t="s">
        <v>414</v>
      </c>
      <c r="F66" s="5" t="s">
        <v>243</v>
      </c>
    </row>
    <row r="67" spans="1:6" x14ac:dyDescent="0.25">
      <c r="A67" s="7">
        <v>69</v>
      </c>
      <c r="B67" s="5" t="s">
        <v>416</v>
      </c>
      <c r="C67" s="12">
        <v>0</v>
      </c>
      <c r="D67" s="12">
        <v>0</v>
      </c>
      <c r="E67" s="5" t="s">
        <v>414</v>
      </c>
      <c r="F67" s="5" t="s">
        <v>243</v>
      </c>
    </row>
    <row r="68" spans="1:6" x14ac:dyDescent="0.25">
      <c r="A68" s="7">
        <v>70</v>
      </c>
      <c r="B68" s="5" t="s">
        <v>416</v>
      </c>
      <c r="C68" s="12">
        <v>0</v>
      </c>
      <c r="D68" s="12">
        <v>0</v>
      </c>
      <c r="E68" s="5" t="s">
        <v>414</v>
      </c>
      <c r="F68" s="5" t="s">
        <v>243</v>
      </c>
    </row>
    <row r="69" spans="1:6" x14ac:dyDescent="0.25">
      <c r="A69" s="7">
        <v>71</v>
      </c>
      <c r="B69" s="5" t="s">
        <v>416</v>
      </c>
      <c r="C69" s="12">
        <v>0</v>
      </c>
      <c r="D69" s="12">
        <v>0</v>
      </c>
      <c r="E69" s="5" t="s">
        <v>414</v>
      </c>
      <c r="F69" s="5" t="s">
        <v>243</v>
      </c>
    </row>
    <row r="70" spans="1:6" x14ac:dyDescent="0.25">
      <c r="A70" s="7">
        <v>72</v>
      </c>
      <c r="B70" s="10" t="s">
        <v>416</v>
      </c>
      <c r="C70" s="12">
        <v>0</v>
      </c>
      <c r="D70" s="12">
        <v>0</v>
      </c>
      <c r="E70" s="10" t="s">
        <v>414</v>
      </c>
      <c r="F70" s="10" t="s">
        <v>243</v>
      </c>
    </row>
    <row r="71" spans="1:6" x14ac:dyDescent="0.25">
      <c r="A71" s="7">
        <v>73</v>
      </c>
      <c r="B71" s="10" t="s">
        <v>416</v>
      </c>
      <c r="C71" s="12">
        <v>0</v>
      </c>
      <c r="D71" s="12">
        <v>0</v>
      </c>
      <c r="E71" s="10" t="s">
        <v>414</v>
      </c>
      <c r="F71" s="10" t="s">
        <v>243</v>
      </c>
    </row>
    <row r="72" spans="1:6" x14ac:dyDescent="0.25">
      <c r="A72" s="7">
        <v>74</v>
      </c>
      <c r="B72" s="16" t="s">
        <v>416</v>
      </c>
      <c r="C72" s="12">
        <v>0</v>
      </c>
      <c r="D72" s="12">
        <v>0</v>
      </c>
      <c r="E72" s="16" t="s">
        <v>414</v>
      </c>
      <c r="F72" s="17" t="s">
        <v>243</v>
      </c>
    </row>
    <row r="73" spans="1:6" x14ac:dyDescent="0.25">
      <c r="A73" s="7">
        <v>75</v>
      </c>
      <c r="B73" s="18" t="s">
        <v>416</v>
      </c>
      <c r="C73" s="12">
        <v>0</v>
      </c>
      <c r="D73" s="12">
        <v>0</v>
      </c>
      <c r="E73" s="18" t="s">
        <v>414</v>
      </c>
      <c r="F73" s="18" t="s">
        <v>243</v>
      </c>
    </row>
    <row r="74" spans="1:6" x14ac:dyDescent="0.25">
      <c r="A74" s="7">
        <v>76</v>
      </c>
      <c r="B74" s="18" t="s">
        <v>416</v>
      </c>
      <c r="C74" s="12">
        <v>0</v>
      </c>
      <c r="D74" s="12">
        <v>0</v>
      </c>
      <c r="E74" s="18" t="s">
        <v>414</v>
      </c>
      <c r="F74" s="18" t="s">
        <v>243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F74"/>
  <sheetViews>
    <sheetView topLeftCell="A3" workbookViewId="0">
      <selection activeCell="A3" sqref="A3:F74"/>
    </sheetView>
  </sheetViews>
  <sheetFormatPr baseColWidth="10" defaultColWidth="9.140625" defaultRowHeight="15" x14ac:dyDescent="0.25"/>
  <cols>
    <col min="1" max="1" width="3.42578125" bestFit="1" customWidth="1"/>
    <col min="2" max="2" width="29.5703125" bestFit="1" customWidth="1"/>
    <col min="3" max="3" width="27.7109375" bestFit="1" customWidth="1"/>
    <col min="4" max="4" width="26.5703125" bestFit="1" customWidth="1"/>
    <col min="5" max="5" width="38.28515625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170</v>
      </c>
      <c r="C2" t="s">
        <v>171</v>
      </c>
      <c r="D2" t="s">
        <v>172</v>
      </c>
      <c r="E2" t="s">
        <v>173</v>
      </c>
      <c r="F2" t="s">
        <v>174</v>
      </c>
    </row>
    <row r="3" spans="1:6" x14ac:dyDescent="0.25">
      <c r="A3" s="1" t="s">
        <v>100</v>
      </c>
      <c r="B3" s="1" t="s">
        <v>175</v>
      </c>
      <c r="C3" s="1" t="s">
        <v>176</v>
      </c>
      <c r="D3" s="1" t="s">
        <v>177</v>
      </c>
      <c r="E3" s="1" t="s">
        <v>178</v>
      </c>
      <c r="F3" s="1" t="s">
        <v>179</v>
      </c>
    </row>
    <row r="4" spans="1:6" x14ac:dyDescent="0.25">
      <c r="A4" s="7">
        <v>1</v>
      </c>
      <c r="B4" t="s">
        <v>245</v>
      </c>
      <c r="C4" s="12">
        <v>0</v>
      </c>
      <c r="D4" s="12">
        <v>0</v>
      </c>
      <c r="E4" s="3" t="s">
        <v>414</v>
      </c>
      <c r="F4" s="3" t="s">
        <v>243</v>
      </c>
    </row>
    <row r="5" spans="1:6" x14ac:dyDescent="0.25">
      <c r="A5" s="7">
        <v>2</v>
      </c>
      <c r="B5" s="5" t="s">
        <v>245</v>
      </c>
      <c r="C5" s="12">
        <v>0</v>
      </c>
      <c r="D5" s="12">
        <v>0</v>
      </c>
      <c r="E5" s="5" t="s">
        <v>414</v>
      </c>
      <c r="F5" s="5" t="s">
        <v>243</v>
      </c>
    </row>
    <row r="6" spans="1:6" x14ac:dyDescent="0.25">
      <c r="A6" s="7">
        <v>3</v>
      </c>
      <c r="B6" s="5" t="s">
        <v>245</v>
      </c>
      <c r="C6" s="12">
        <v>0</v>
      </c>
      <c r="D6" s="12">
        <v>0</v>
      </c>
      <c r="E6" s="5" t="s">
        <v>414</v>
      </c>
      <c r="F6" s="5" t="s">
        <v>243</v>
      </c>
    </row>
    <row r="7" spans="1:6" x14ac:dyDescent="0.25">
      <c r="A7" s="7">
        <v>4</v>
      </c>
      <c r="B7" s="5" t="s">
        <v>245</v>
      </c>
      <c r="C7" s="12">
        <v>0</v>
      </c>
      <c r="D7" s="12">
        <v>0</v>
      </c>
      <c r="E7" s="5" t="s">
        <v>414</v>
      </c>
      <c r="F7" s="5" t="s">
        <v>243</v>
      </c>
    </row>
    <row r="8" spans="1:6" x14ac:dyDescent="0.25">
      <c r="A8" s="7">
        <v>5</v>
      </c>
      <c r="B8" s="5" t="s">
        <v>245</v>
      </c>
      <c r="C8" s="12">
        <v>0</v>
      </c>
      <c r="D8" s="12">
        <v>0</v>
      </c>
      <c r="E8" s="5" t="s">
        <v>414</v>
      </c>
      <c r="F8" s="5" t="s">
        <v>243</v>
      </c>
    </row>
    <row r="9" spans="1:6" x14ac:dyDescent="0.25">
      <c r="A9" s="7">
        <v>6</v>
      </c>
      <c r="B9" s="5" t="s">
        <v>245</v>
      </c>
      <c r="C9" s="12">
        <v>0</v>
      </c>
      <c r="D9" s="12">
        <v>0</v>
      </c>
      <c r="E9" s="5" t="s">
        <v>414</v>
      </c>
      <c r="F9" s="5" t="s">
        <v>243</v>
      </c>
    </row>
    <row r="10" spans="1:6" x14ac:dyDescent="0.25">
      <c r="A10" s="7">
        <v>7</v>
      </c>
      <c r="B10" s="5" t="s">
        <v>245</v>
      </c>
      <c r="C10" s="12">
        <v>0</v>
      </c>
      <c r="D10" s="12">
        <v>0</v>
      </c>
      <c r="E10" s="5" t="s">
        <v>414</v>
      </c>
      <c r="F10" s="5" t="s">
        <v>243</v>
      </c>
    </row>
    <row r="11" spans="1:6" x14ac:dyDescent="0.25">
      <c r="A11" s="7">
        <v>8</v>
      </c>
      <c r="B11" s="5" t="s">
        <v>245</v>
      </c>
      <c r="C11" s="12">
        <v>0</v>
      </c>
      <c r="D11" s="12">
        <v>0</v>
      </c>
      <c r="E11" s="5" t="s">
        <v>414</v>
      </c>
      <c r="F11" s="5" t="s">
        <v>243</v>
      </c>
    </row>
    <row r="12" spans="1:6" x14ac:dyDescent="0.25">
      <c r="A12" s="7">
        <v>9</v>
      </c>
      <c r="B12" s="5" t="s">
        <v>245</v>
      </c>
      <c r="C12" s="12">
        <v>0</v>
      </c>
      <c r="D12" s="12">
        <v>0</v>
      </c>
      <c r="E12" s="5" t="s">
        <v>414</v>
      </c>
      <c r="F12" s="5" t="s">
        <v>243</v>
      </c>
    </row>
    <row r="13" spans="1:6" x14ac:dyDescent="0.25">
      <c r="A13" s="7">
        <v>10</v>
      </c>
      <c r="B13" s="5" t="s">
        <v>245</v>
      </c>
      <c r="C13" s="12">
        <v>0</v>
      </c>
      <c r="D13" s="12">
        <v>0</v>
      </c>
      <c r="E13" s="5" t="s">
        <v>414</v>
      </c>
      <c r="F13" s="5" t="s">
        <v>243</v>
      </c>
    </row>
    <row r="14" spans="1:6" x14ac:dyDescent="0.25">
      <c r="A14" s="7">
        <v>11</v>
      </c>
      <c r="B14" s="5" t="s">
        <v>245</v>
      </c>
      <c r="C14" s="12">
        <v>0</v>
      </c>
      <c r="D14" s="12">
        <v>0</v>
      </c>
      <c r="E14" s="5" t="s">
        <v>414</v>
      </c>
      <c r="F14" s="5" t="s">
        <v>243</v>
      </c>
    </row>
    <row r="15" spans="1:6" x14ac:dyDescent="0.25">
      <c r="A15" s="7">
        <v>12</v>
      </c>
      <c r="B15" s="5" t="s">
        <v>245</v>
      </c>
      <c r="C15" s="12">
        <v>0</v>
      </c>
      <c r="D15" s="12">
        <v>0</v>
      </c>
      <c r="E15" s="5" t="s">
        <v>414</v>
      </c>
      <c r="F15" s="5" t="s">
        <v>243</v>
      </c>
    </row>
    <row r="16" spans="1:6" x14ac:dyDescent="0.25">
      <c r="A16" s="7">
        <v>13</v>
      </c>
      <c r="B16" s="5" t="s">
        <v>245</v>
      </c>
      <c r="C16" s="12">
        <v>0</v>
      </c>
      <c r="D16" s="12">
        <v>0</v>
      </c>
      <c r="E16" s="5" t="s">
        <v>414</v>
      </c>
      <c r="F16" s="5" t="s">
        <v>243</v>
      </c>
    </row>
    <row r="17" spans="1:6" x14ac:dyDescent="0.25">
      <c r="A17" s="7">
        <v>14</v>
      </c>
      <c r="B17" s="5" t="s">
        <v>245</v>
      </c>
      <c r="C17" s="12">
        <v>0</v>
      </c>
      <c r="D17" s="12">
        <v>0</v>
      </c>
      <c r="E17" s="5" t="s">
        <v>414</v>
      </c>
      <c r="F17" s="5" t="s">
        <v>243</v>
      </c>
    </row>
    <row r="18" spans="1:6" x14ac:dyDescent="0.25">
      <c r="A18" s="7">
        <v>15</v>
      </c>
      <c r="B18" s="5" t="s">
        <v>245</v>
      </c>
      <c r="C18" s="12">
        <v>0</v>
      </c>
      <c r="D18" s="12">
        <v>0</v>
      </c>
      <c r="E18" s="5" t="s">
        <v>414</v>
      </c>
      <c r="F18" s="5" t="s">
        <v>243</v>
      </c>
    </row>
    <row r="19" spans="1:6" x14ac:dyDescent="0.25">
      <c r="A19" s="7">
        <v>16</v>
      </c>
      <c r="B19" s="5" t="s">
        <v>245</v>
      </c>
      <c r="C19" s="12">
        <v>0</v>
      </c>
      <c r="D19" s="12">
        <v>0</v>
      </c>
      <c r="E19" s="5" t="s">
        <v>414</v>
      </c>
      <c r="F19" s="5" t="s">
        <v>243</v>
      </c>
    </row>
    <row r="20" spans="1:6" x14ac:dyDescent="0.25">
      <c r="A20" s="7">
        <v>17</v>
      </c>
      <c r="B20" s="5" t="s">
        <v>245</v>
      </c>
      <c r="C20" s="12">
        <v>0</v>
      </c>
      <c r="D20" s="12">
        <v>0</v>
      </c>
      <c r="E20" s="5" t="s">
        <v>414</v>
      </c>
      <c r="F20" s="5" t="s">
        <v>243</v>
      </c>
    </row>
    <row r="21" spans="1:6" x14ac:dyDescent="0.25">
      <c r="A21" s="7">
        <v>18</v>
      </c>
      <c r="B21" s="5" t="s">
        <v>245</v>
      </c>
      <c r="C21" s="12">
        <v>0</v>
      </c>
      <c r="D21" s="12">
        <v>0</v>
      </c>
      <c r="E21" s="5" t="s">
        <v>414</v>
      </c>
      <c r="F21" s="5" t="s">
        <v>243</v>
      </c>
    </row>
    <row r="22" spans="1:6" x14ac:dyDescent="0.25">
      <c r="A22" s="7">
        <v>19</v>
      </c>
      <c r="B22" s="5" t="s">
        <v>245</v>
      </c>
      <c r="C22" s="12">
        <v>0</v>
      </c>
      <c r="D22" s="12">
        <v>0</v>
      </c>
      <c r="E22" s="5" t="s">
        <v>414</v>
      </c>
      <c r="F22" s="5" t="s">
        <v>243</v>
      </c>
    </row>
    <row r="23" spans="1:6" x14ac:dyDescent="0.25">
      <c r="A23" s="7">
        <v>20</v>
      </c>
      <c r="B23" s="5" t="s">
        <v>245</v>
      </c>
      <c r="C23" s="12">
        <v>0</v>
      </c>
      <c r="D23" s="12">
        <v>0</v>
      </c>
      <c r="E23" s="5" t="s">
        <v>414</v>
      </c>
      <c r="F23" s="5" t="s">
        <v>243</v>
      </c>
    </row>
    <row r="24" spans="1:6" x14ac:dyDescent="0.25">
      <c r="A24" s="7">
        <v>21</v>
      </c>
      <c r="B24" s="5" t="s">
        <v>245</v>
      </c>
      <c r="C24" s="12">
        <v>0</v>
      </c>
      <c r="D24" s="12">
        <v>0</v>
      </c>
      <c r="E24" s="5" t="s">
        <v>414</v>
      </c>
      <c r="F24" s="5" t="s">
        <v>243</v>
      </c>
    </row>
    <row r="25" spans="1:6" x14ac:dyDescent="0.25">
      <c r="A25" s="7">
        <v>22</v>
      </c>
      <c r="B25" s="5" t="s">
        <v>245</v>
      </c>
      <c r="C25" s="12">
        <v>0</v>
      </c>
      <c r="D25" s="12">
        <v>0</v>
      </c>
      <c r="E25" s="5" t="s">
        <v>414</v>
      </c>
      <c r="F25" s="5" t="s">
        <v>243</v>
      </c>
    </row>
    <row r="26" spans="1:6" x14ac:dyDescent="0.25">
      <c r="A26" s="7">
        <v>23</v>
      </c>
      <c r="B26" s="5" t="s">
        <v>245</v>
      </c>
      <c r="C26" s="12">
        <v>0</v>
      </c>
      <c r="D26" s="12">
        <v>0</v>
      </c>
      <c r="E26" s="5" t="s">
        <v>414</v>
      </c>
      <c r="F26" s="5" t="s">
        <v>243</v>
      </c>
    </row>
    <row r="27" spans="1:6" x14ac:dyDescent="0.25">
      <c r="A27" s="7">
        <v>24</v>
      </c>
      <c r="B27" s="5" t="s">
        <v>245</v>
      </c>
      <c r="C27" s="12">
        <v>0</v>
      </c>
      <c r="D27" s="12">
        <v>0</v>
      </c>
      <c r="E27" s="5" t="s">
        <v>414</v>
      </c>
      <c r="F27" s="5" t="s">
        <v>243</v>
      </c>
    </row>
    <row r="28" spans="1:6" x14ac:dyDescent="0.25">
      <c r="A28" s="7">
        <v>25</v>
      </c>
      <c r="B28" s="5" t="s">
        <v>245</v>
      </c>
      <c r="C28" s="12">
        <v>0</v>
      </c>
      <c r="D28" s="12">
        <v>0</v>
      </c>
      <c r="E28" s="5" t="s">
        <v>414</v>
      </c>
      <c r="F28" s="5" t="s">
        <v>243</v>
      </c>
    </row>
    <row r="29" spans="1:6" x14ac:dyDescent="0.25">
      <c r="A29" s="7">
        <v>26</v>
      </c>
      <c r="B29" s="5" t="s">
        <v>245</v>
      </c>
      <c r="C29" s="12">
        <v>0</v>
      </c>
      <c r="D29" s="12">
        <v>0</v>
      </c>
      <c r="E29" s="5" t="s">
        <v>414</v>
      </c>
      <c r="F29" s="5" t="s">
        <v>243</v>
      </c>
    </row>
    <row r="30" spans="1:6" x14ac:dyDescent="0.25">
      <c r="A30" s="7">
        <v>27</v>
      </c>
      <c r="B30" s="5" t="s">
        <v>245</v>
      </c>
      <c r="C30" s="12">
        <v>0</v>
      </c>
      <c r="D30" s="12">
        <v>0</v>
      </c>
      <c r="E30" s="5" t="s">
        <v>414</v>
      </c>
      <c r="F30" s="5" t="s">
        <v>243</v>
      </c>
    </row>
    <row r="31" spans="1:6" x14ac:dyDescent="0.25">
      <c r="A31" s="7">
        <v>28</v>
      </c>
      <c r="B31" s="5" t="s">
        <v>245</v>
      </c>
      <c r="C31" s="12">
        <v>0</v>
      </c>
      <c r="D31" s="12">
        <v>0</v>
      </c>
      <c r="E31" s="5" t="s">
        <v>414</v>
      </c>
      <c r="F31" s="5" t="s">
        <v>243</v>
      </c>
    </row>
    <row r="32" spans="1:6" x14ac:dyDescent="0.25">
      <c r="A32" s="7">
        <v>29</v>
      </c>
      <c r="B32" s="5" t="s">
        <v>245</v>
      </c>
      <c r="C32" s="12">
        <v>0</v>
      </c>
      <c r="D32" s="12">
        <v>0</v>
      </c>
      <c r="E32" s="5" t="s">
        <v>414</v>
      </c>
      <c r="F32" s="5" t="s">
        <v>243</v>
      </c>
    </row>
    <row r="33" spans="1:6" x14ac:dyDescent="0.25">
      <c r="A33" s="7">
        <v>30</v>
      </c>
      <c r="B33" s="5" t="s">
        <v>245</v>
      </c>
      <c r="C33" s="12">
        <v>0</v>
      </c>
      <c r="D33" s="12">
        <v>0</v>
      </c>
      <c r="E33" s="5" t="s">
        <v>414</v>
      </c>
      <c r="F33" s="5" t="s">
        <v>243</v>
      </c>
    </row>
    <row r="34" spans="1:6" x14ac:dyDescent="0.25">
      <c r="A34" s="7">
        <v>32</v>
      </c>
      <c r="B34" s="5" t="s">
        <v>245</v>
      </c>
      <c r="C34" s="12">
        <v>0</v>
      </c>
      <c r="D34" s="12">
        <v>0</v>
      </c>
      <c r="E34" s="5" t="s">
        <v>414</v>
      </c>
      <c r="F34" s="5" t="s">
        <v>243</v>
      </c>
    </row>
    <row r="35" spans="1:6" x14ac:dyDescent="0.25">
      <c r="A35" s="7">
        <v>34</v>
      </c>
      <c r="B35" s="5" t="s">
        <v>245</v>
      </c>
      <c r="C35" s="12">
        <v>0</v>
      </c>
      <c r="D35" s="12">
        <v>0</v>
      </c>
      <c r="E35" s="5" t="s">
        <v>414</v>
      </c>
      <c r="F35" s="5" t="s">
        <v>243</v>
      </c>
    </row>
    <row r="36" spans="1:6" x14ac:dyDescent="0.25">
      <c r="A36" s="7">
        <v>35</v>
      </c>
      <c r="B36" s="5" t="s">
        <v>245</v>
      </c>
      <c r="C36" s="12">
        <v>0</v>
      </c>
      <c r="D36" s="12">
        <v>0</v>
      </c>
      <c r="E36" s="5" t="s">
        <v>414</v>
      </c>
      <c r="F36" s="5" t="s">
        <v>243</v>
      </c>
    </row>
    <row r="37" spans="1:6" x14ac:dyDescent="0.25">
      <c r="A37" s="7">
        <v>36</v>
      </c>
      <c r="B37" s="5" t="s">
        <v>245</v>
      </c>
      <c r="C37" s="12">
        <v>0</v>
      </c>
      <c r="D37" s="12">
        <v>0</v>
      </c>
      <c r="E37" s="5" t="s">
        <v>414</v>
      </c>
      <c r="F37" s="5" t="s">
        <v>243</v>
      </c>
    </row>
    <row r="38" spans="1:6" x14ac:dyDescent="0.25">
      <c r="A38" s="7">
        <v>37</v>
      </c>
      <c r="B38" s="5" t="s">
        <v>245</v>
      </c>
      <c r="C38" s="12">
        <v>0</v>
      </c>
      <c r="D38" s="12">
        <v>0</v>
      </c>
      <c r="E38" s="5" t="s">
        <v>414</v>
      </c>
      <c r="F38" s="5" t="s">
        <v>243</v>
      </c>
    </row>
    <row r="39" spans="1:6" x14ac:dyDescent="0.25">
      <c r="A39" s="7">
        <v>38</v>
      </c>
      <c r="B39" s="5" t="s">
        <v>245</v>
      </c>
      <c r="C39" s="12">
        <v>0</v>
      </c>
      <c r="D39" s="12">
        <v>0</v>
      </c>
      <c r="E39" s="5" t="s">
        <v>414</v>
      </c>
      <c r="F39" s="5" t="s">
        <v>243</v>
      </c>
    </row>
    <row r="40" spans="1:6" x14ac:dyDescent="0.25">
      <c r="A40" s="7">
        <v>39</v>
      </c>
      <c r="B40" s="5" t="s">
        <v>245</v>
      </c>
      <c r="C40" s="12">
        <v>0</v>
      </c>
      <c r="D40" s="12">
        <v>0</v>
      </c>
      <c r="E40" s="5" t="s">
        <v>414</v>
      </c>
      <c r="F40" s="5" t="s">
        <v>243</v>
      </c>
    </row>
    <row r="41" spans="1:6" x14ac:dyDescent="0.25">
      <c r="A41" s="7">
        <v>40</v>
      </c>
      <c r="B41" s="5" t="s">
        <v>245</v>
      </c>
      <c r="C41" s="12">
        <v>0</v>
      </c>
      <c r="D41" s="12">
        <v>0</v>
      </c>
      <c r="E41" s="5" t="s">
        <v>414</v>
      </c>
      <c r="F41" s="5" t="s">
        <v>243</v>
      </c>
    </row>
    <row r="42" spans="1:6" x14ac:dyDescent="0.25">
      <c r="A42" s="7">
        <v>41</v>
      </c>
      <c r="B42" s="5" t="s">
        <v>245</v>
      </c>
      <c r="C42" s="12">
        <v>0</v>
      </c>
      <c r="D42" s="12">
        <v>0</v>
      </c>
      <c r="E42" s="5" t="s">
        <v>414</v>
      </c>
      <c r="F42" s="5" t="s">
        <v>243</v>
      </c>
    </row>
    <row r="43" spans="1:6" x14ac:dyDescent="0.25">
      <c r="A43" s="7">
        <v>42</v>
      </c>
      <c r="B43" s="5" t="s">
        <v>245</v>
      </c>
      <c r="C43" s="12">
        <v>0</v>
      </c>
      <c r="D43" s="12">
        <v>0</v>
      </c>
      <c r="E43" s="5" t="s">
        <v>414</v>
      </c>
      <c r="F43" s="5" t="s">
        <v>243</v>
      </c>
    </row>
    <row r="44" spans="1:6" x14ac:dyDescent="0.25">
      <c r="A44" s="7">
        <v>43</v>
      </c>
      <c r="B44" s="5" t="s">
        <v>245</v>
      </c>
      <c r="C44" s="12">
        <v>0</v>
      </c>
      <c r="D44" s="12">
        <v>0</v>
      </c>
      <c r="E44" s="5" t="s">
        <v>414</v>
      </c>
      <c r="F44" s="5" t="s">
        <v>243</v>
      </c>
    </row>
    <row r="45" spans="1:6" x14ac:dyDescent="0.25">
      <c r="A45" s="7">
        <v>44</v>
      </c>
      <c r="B45" s="5" t="s">
        <v>245</v>
      </c>
      <c r="C45" s="12">
        <v>0</v>
      </c>
      <c r="D45" s="12">
        <v>0</v>
      </c>
      <c r="E45" s="5" t="s">
        <v>414</v>
      </c>
      <c r="F45" s="5" t="s">
        <v>243</v>
      </c>
    </row>
    <row r="46" spans="1:6" x14ac:dyDescent="0.25">
      <c r="A46" s="7">
        <v>46</v>
      </c>
      <c r="B46" s="5" t="s">
        <v>245</v>
      </c>
      <c r="C46" s="12">
        <v>0</v>
      </c>
      <c r="D46" s="12">
        <v>0</v>
      </c>
      <c r="E46" s="5" t="s">
        <v>414</v>
      </c>
      <c r="F46" s="5" t="s">
        <v>243</v>
      </c>
    </row>
    <row r="47" spans="1:6" x14ac:dyDescent="0.25">
      <c r="A47" s="7">
        <v>48</v>
      </c>
      <c r="B47" s="5" t="s">
        <v>245</v>
      </c>
      <c r="C47" s="12">
        <v>0</v>
      </c>
      <c r="D47" s="12">
        <v>0</v>
      </c>
      <c r="E47" s="5" t="s">
        <v>414</v>
      </c>
      <c r="F47" s="5" t="s">
        <v>243</v>
      </c>
    </row>
    <row r="48" spans="1:6" x14ac:dyDescent="0.25">
      <c r="A48" s="7">
        <v>49</v>
      </c>
      <c r="B48" s="5" t="s">
        <v>245</v>
      </c>
      <c r="C48" s="12">
        <v>0</v>
      </c>
      <c r="D48" s="12">
        <v>0</v>
      </c>
      <c r="E48" s="5" t="s">
        <v>414</v>
      </c>
      <c r="F48" s="5" t="s">
        <v>243</v>
      </c>
    </row>
    <row r="49" spans="1:6" x14ac:dyDescent="0.25">
      <c r="A49" s="7">
        <v>50</v>
      </c>
      <c r="B49" s="5" t="s">
        <v>245</v>
      </c>
      <c r="C49" s="12">
        <v>0</v>
      </c>
      <c r="D49" s="12">
        <v>0</v>
      </c>
      <c r="E49" s="5" t="s">
        <v>414</v>
      </c>
      <c r="F49" s="5" t="s">
        <v>243</v>
      </c>
    </row>
    <row r="50" spans="1:6" x14ac:dyDescent="0.25">
      <c r="A50" s="7">
        <v>51</v>
      </c>
      <c r="B50" s="5" t="s">
        <v>245</v>
      </c>
      <c r="C50" s="12">
        <v>0</v>
      </c>
      <c r="D50" s="12">
        <v>0</v>
      </c>
      <c r="E50" s="5" t="s">
        <v>414</v>
      </c>
      <c r="F50" s="5" t="s">
        <v>243</v>
      </c>
    </row>
    <row r="51" spans="1:6" x14ac:dyDescent="0.25">
      <c r="A51" s="7">
        <v>52</v>
      </c>
      <c r="B51" s="5" t="s">
        <v>245</v>
      </c>
      <c r="C51" s="12">
        <v>0</v>
      </c>
      <c r="D51" s="12">
        <v>0</v>
      </c>
      <c r="E51" s="5" t="s">
        <v>414</v>
      </c>
      <c r="F51" s="5" t="s">
        <v>243</v>
      </c>
    </row>
    <row r="52" spans="1:6" x14ac:dyDescent="0.25">
      <c r="A52" s="7">
        <v>53</v>
      </c>
      <c r="B52" s="5" t="s">
        <v>245</v>
      </c>
      <c r="C52" s="12">
        <v>0</v>
      </c>
      <c r="D52" s="12">
        <v>0</v>
      </c>
      <c r="E52" s="5" t="s">
        <v>414</v>
      </c>
      <c r="F52" s="5" t="s">
        <v>243</v>
      </c>
    </row>
    <row r="53" spans="1:6" x14ac:dyDescent="0.25">
      <c r="A53" s="7">
        <v>54</v>
      </c>
      <c r="B53" s="5" t="s">
        <v>245</v>
      </c>
      <c r="C53" s="12">
        <v>0</v>
      </c>
      <c r="D53" s="12">
        <v>0</v>
      </c>
      <c r="E53" s="5" t="s">
        <v>414</v>
      </c>
      <c r="F53" s="5" t="s">
        <v>243</v>
      </c>
    </row>
    <row r="54" spans="1:6" x14ac:dyDescent="0.25">
      <c r="A54" s="7">
        <v>55</v>
      </c>
      <c r="B54" s="5" t="s">
        <v>245</v>
      </c>
      <c r="C54" s="12">
        <v>0</v>
      </c>
      <c r="D54" s="12">
        <v>0</v>
      </c>
      <c r="E54" s="5" t="s">
        <v>414</v>
      </c>
      <c r="F54" s="5" t="s">
        <v>243</v>
      </c>
    </row>
    <row r="55" spans="1:6" x14ac:dyDescent="0.25">
      <c r="A55" s="7">
        <v>56</v>
      </c>
      <c r="B55" s="5" t="s">
        <v>245</v>
      </c>
      <c r="C55" s="12">
        <v>0</v>
      </c>
      <c r="D55" s="12">
        <v>0</v>
      </c>
      <c r="E55" s="5" t="s">
        <v>414</v>
      </c>
      <c r="F55" s="5" t="s">
        <v>243</v>
      </c>
    </row>
    <row r="56" spans="1:6" x14ac:dyDescent="0.25">
      <c r="A56" s="7">
        <v>57</v>
      </c>
      <c r="B56" s="5" t="s">
        <v>245</v>
      </c>
      <c r="C56" s="12">
        <v>0</v>
      </c>
      <c r="D56" s="12">
        <v>0</v>
      </c>
      <c r="E56" s="5" t="s">
        <v>414</v>
      </c>
      <c r="F56" s="5" t="s">
        <v>243</v>
      </c>
    </row>
    <row r="57" spans="1:6" x14ac:dyDescent="0.25">
      <c r="A57" s="7">
        <v>58</v>
      </c>
      <c r="B57" s="5" t="s">
        <v>245</v>
      </c>
      <c r="C57" s="12">
        <v>0</v>
      </c>
      <c r="D57" s="12">
        <v>0</v>
      </c>
      <c r="E57" s="5" t="s">
        <v>414</v>
      </c>
      <c r="F57" s="5" t="s">
        <v>243</v>
      </c>
    </row>
    <row r="58" spans="1:6" x14ac:dyDescent="0.25">
      <c r="A58" s="7">
        <v>59</v>
      </c>
      <c r="B58" s="5" t="s">
        <v>245</v>
      </c>
      <c r="C58" s="12">
        <v>0</v>
      </c>
      <c r="D58" s="12">
        <v>0</v>
      </c>
      <c r="E58" s="5" t="s">
        <v>414</v>
      </c>
      <c r="F58" s="5" t="s">
        <v>243</v>
      </c>
    </row>
    <row r="59" spans="1:6" x14ac:dyDescent="0.25">
      <c r="A59" s="7">
        <v>60</v>
      </c>
      <c r="B59" s="5" t="s">
        <v>245</v>
      </c>
      <c r="C59" s="12">
        <v>0</v>
      </c>
      <c r="D59" s="12">
        <v>0</v>
      </c>
      <c r="E59" s="5" t="s">
        <v>414</v>
      </c>
      <c r="F59" s="5" t="s">
        <v>243</v>
      </c>
    </row>
    <row r="60" spans="1:6" x14ac:dyDescent="0.25">
      <c r="A60" s="7">
        <v>61</v>
      </c>
      <c r="B60" s="5" t="s">
        <v>245</v>
      </c>
      <c r="C60" s="12">
        <v>0</v>
      </c>
      <c r="D60" s="12">
        <v>0</v>
      </c>
      <c r="E60" s="5" t="s">
        <v>414</v>
      </c>
      <c r="F60" s="5" t="s">
        <v>243</v>
      </c>
    </row>
    <row r="61" spans="1:6" x14ac:dyDescent="0.25">
      <c r="A61" s="7">
        <v>63</v>
      </c>
      <c r="B61" s="5" t="s">
        <v>245</v>
      </c>
      <c r="C61" s="12">
        <v>0</v>
      </c>
      <c r="D61" s="12">
        <v>0</v>
      </c>
      <c r="E61" s="5" t="s">
        <v>414</v>
      </c>
      <c r="F61" s="5" t="s">
        <v>243</v>
      </c>
    </row>
    <row r="62" spans="1:6" x14ac:dyDescent="0.25">
      <c r="A62" s="7">
        <v>64</v>
      </c>
      <c r="B62" s="5" t="s">
        <v>245</v>
      </c>
      <c r="C62" s="12">
        <v>0</v>
      </c>
      <c r="D62" s="12">
        <v>0</v>
      </c>
      <c r="E62" s="5" t="s">
        <v>414</v>
      </c>
      <c r="F62" s="5" t="s">
        <v>243</v>
      </c>
    </row>
    <row r="63" spans="1:6" s="7" customFormat="1" x14ac:dyDescent="0.25">
      <c r="A63" s="7">
        <v>65</v>
      </c>
      <c r="B63" s="7" t="s">
        <v>245</v>
      </c>
      <c r="C63" s="13">
        <v>0</v>
      </c>
      <c r="D63" s="13">
        <v>0</v>
      </c>
      <c r="E63" s="7" t="s">
        <v>414</v>
      </c>
      <c r="F63" s="7" t="s">
        <v>243</v>
      </c>
    </row>
    <row r="64" spans="1:6" x14ac:dyDescent="0.25">
      <c r="A64" s="7">
        <v>66</v>
      </c>
      <c r="B64" s="5" t="s">
        <v>245</v>
      </c>
      <c r="C64" s="12">
        <v>0</v>
      </c>
      <c r="D64" s="12">
        <v>0</v>
      </c>
      <c r="E64" s="5" t="s">
        <v>414</v>
      </c>
      <c r="F64" s="5" t="s">
        <v>243</v>
      </c>
    </row>
    <row r="65" spans="1:6" x14ac:dyDescent="0.25">
      <c r="A65" s="7">
        <v>67</v>
      </c>
      <c r="B65" s="5" t="s">
        <v>245</v>
      </c>
      <c r="C65" s="12">
        <v>0</v>
      </c>
      <c r="D65" s="12">
        <v>0</v>
      </c>
      <c r="E65" s="5" t="s">
        <v>414</v>
      </c>
      <c r="F65" s="5" t="s">
        <v>243</v>
      </c>
    </row>
    <row r="66" spans="1:6" x14ac:dyDescent="0.25">
      <c r="A66" s="7">
        <v>68</v>
      </c>
      <c r="B66" s="5" t="s">
        <v>245</v>
      </c>
      <c r="C66" s="12">
        <v>0</v>
      </c>
      <c r="D66" s="12">
        <v>0</v>
      </c>
      <c r="E66" s="5" t="s">
        <v>414</v>
      </c>
      <c r="F66" s="5" t="s">
        <v>243</v>
      </c>
    </row>
    <row r="67" spans="1:6" x14ac:dyDescent="0.25">
      <c r="A67" s="7">
        <v>69</v>
      </c>
      <c r="B67" s="5" t="s">
        <v>245</v>
      </c>
      <c r="C67" s="12">
        <v>0</v>
      </c>
      <c r="D67" s="12">
        <v>0</v>
      </c>
      <c r="E67" s="5" t="s">
        <v>414</v>
      </c>
      <c r="F67" s="5" t="s">
        <v>243</v>
      </c>
    </row>
    <row r="68" spans="1:6" x14ac:dyDescent="0.25">
      <c r="A68" s="7">
        <v>70</v>
      </c>
      <c r="B68" s="5" t="s">
        <v>245</v>
      </c>
      <c r="C68" s="12">
        <v>0</v>
      </c>
      <c r="D68" s="12">
        <v>0</v>
      </c>
      <c r="E68" s="5" t="s">
        <v>414</v>
      </c>
      <c r="F68" s="5" t="s">
        <v>243</v>
      </c>
    </row>
    <row r="69" spans="1:6" x14ac:dyDescent="0.25">
      <c r="A69" s="7">
        <v>71</v>
      </c>
      <c r="B69" s="5" t="s">
        <v>245</v>
      </c>
      <c r="C69" s="12">
        <v>0</v>
      </c>
      <c r="D69" s="12">
        <v>0</v>
      </c>
      <c r="E69" s="5" t="s">
        <v>414</v>
      </c>
      <c r="F69" s="5" t="s">
        <v>243</v>
      </c>
    </row>
    <row r="70" spans="1:6" x14ac:dyDescent="0.25">
      <c r="A70" s="7">
        <v>72</v>
      </c>
      <c r="B70" s="10" t="s">
        <v>245</v>
      </c>
      <c r="C70" s="12">
        <v>0</v>
      </c>
      <c r="D70" s="12">
        <v>0</v>
      </c>
      <c r="E70" s="10" t="s">
        <v>414</v>
      </c>
      <c r="F70" s="10" t="s">
        <v>243</v>
      </c>
    </row>
    <row r="71" spans="1:6" x14ac:dyDescent="0.25">
      <c r="A71" s="7">
        <v>73</v>
      </c>
      <c r="B71" s="10" t="s">
        <v>245</v>
      </c>
      <c r="C71" s="12">
        <v>0</v>
      </c>
      <c r="D71" s="12">
        <v>0</v>
      </c>
      <c r="E71" s="10" t="s">
        <v>414</v>
      </c>
      <c r="F71" s="10" t="s">
        <v>243</v>
      </c>
    </row>
    <row r="72" spans="1:6" x14ac:dyDescent="0.25">
      <c r="A72" s="7">
        <v>74</v>
      </c>
      <c r="B72" s="16" t="s">
        <v>245</v>
      </c>
      <c r="C72" s="12">
        <v>0</v>
      </c>
      <c r="D72" s="12">
        <v>0</v>
      </c>
      <c r="E72" s="16" t="s">
        <v>414</v>
      </c>
      <c r="F72" s="17" t="s">
        <v>243</v>
      </c>
    </row>
    <row r="73" spans="1:6" x14ac:dyDescent="0.25">
      <c r="A73" s="7">
        <v>75</v>
      </c>
      <c r="B73" s="18" t="s">
        <v>245</v>
      </c>
      <c r="C73" s="12">
        <v>0</v>
      </c>
      <c r="D73" s="12">
        <v>0</v>
      </c>
      <c r="E73" s="18" t="s">
        <v>414</v>
      </c>
      <c r="F73" s="18" t="s">
        <v>243</v>
      </c>
    </row>
    <row r="74" spans="1:6" x14ac:dyDescent="0.25">
      <c r="A74" s="7">
        <v>76</v>
      </c>
      <c r="B74" s="18" t="s">
        <v>245</v>
      </c>
      <c r="C74" s="12">
        <v>0</v>
      </c>
      <c r="D74" s="12">
        <v>0</v>
      </c>
      <c r="E74" s="18" t="s">
        <v>414</v>
      </c>
      <c r="F74" s="18" t="s">
        <v>243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F74"/>
  <sheetViews>
    <sheetView topLeftCell="A9" workbookViewId="0">
      <selection activeCell="A3" sqref="A3:F74"/>
    </sheetView>
  </sheetViews>
  <sheetFormatPr baseColWidth="10" defaultColWidth="9.140625" defaultRowHeight="15" x14ac:dyDescent="0.25"/>
  <cols>
    <col min="1" max="1" width="3.4257812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180</v>
      </c>
      <c r="C2" t="s">
        <v>181</v>
      </c>
      <c r="D2" t="s">
        <v>182</v>
      </c>
      <c r="E2" t="s">
        <v>183</v>
      </c>
      <c r="F2" t="s">
        <v>184</v>
      </c>
    </row>
    <row r="3" spans="1:6" x14ac:dyDescent="0.25">
      <c r="A3" s="1" t="s">
        <v>100</v>
      </c>
      <c r="B3" s="1" t="s">
        <v>185</v>
      </c>
      <c r="C3" s="1" t="s">
        <v>186</v>
      </c>
      <c r="D3" s="1" t="s">
        <v>187</v>
      </c>
      <c r="E3" s="1" t="s">
        <v>188</v>
      </c>
      <c r="F3" s="1" t="s">
        <v>189</v>
      </c>
    </row>
    <row r="4" spans="1:6" x14ac:dyDescent="0.25">
      <c r="A4" s="7">
        <v>1</v>
      </c>
      <c r="B4" t="s">
        <v>469</v>
      </c>
      <c r="C4" s="12">
        <v>0</v>
      </c>
      <c r="D4" s="12">
        <v>0</v>
      </c>
      <c r="E4" t="s">
        <v>414</v>
      </c>
      <c r="F4" t="s">
        <v>243</v>
      </c>
    </row>
    <row r="5" spans="1:6" x14ac:dyDescent="0.25">
      <c r="A5" s="7">
        <v>2</v>
      </c>
      <c r="B5" s="11" t="s">
        <v>469</v>
      </c>
      <c r="C5" s="12">
        <v>0</v>
      </c>
      <c r="D5" s="12">
        <v>0</v>
      </c>
      <c r="E5" s="5" t="s">
        <v>414</v>
      </c>
      <c r="F5" s="5" t="s">
        <v>243</v>
      </c>
    </row>
    <row r="6" spans="1:6" x14ac:dyDescent="0.25">
      <c r="A6" s="7">
        <v>3</v>
      </c>
      <c r="B6" s="11" t="s">
        <v>469</v>
      </c>
      <c r="C6" s="12">
        <v>0</v>
      </c>
      <c r="D6" s="12">
        <v>0</v>
      </c>
      <c r="E6" s="5" t="s">
        <v>414</v>
      </c>
      <c r="F6" s="5" t="s">
        <v>243</v>
      </c>
    </row>
    <row r="7" spans="1:6" x14ac:dyDescent="0.25">
      <c r="A7" s="7">
        <v>4</v>
      </c>
      <c r="B7" s="11" t="s">
        <v>469</v>
      </c>
      <c r="C7" s="12">
        <v>0</v>
      </c>
      <c r="D7" s="12">
        <v>0</v>
      </c>
      <c r="E7" s="5" t="s">
        <v>414</v>
      </c>
      <c r="F7" s="5" t="s">
        <v>243</v>
      </c>
    </row>
    <row r="8" spans="1:6" x14ac:dyDescent="0.25">
      <c r="A8" s="7">
        <v>5</v>
      </c>
      <c r="B8" s="11" t="s">
        <v>469</v>
      </c>
      <c r="C8" s="12">
        <v>0</v>
      </c>
      <c r="D8" s="12">
        <v>0</v>
      </c>
      <c r="E8" s="5" t="s">
        <v>414</v>
      </c>
      <c r="F8" s="5" t="s">
        <v>243</v>
      </c>
    </row>
    <row r="9" spans="1:6" x14ac:dyDescent="0.25">
      <c r="A9" s="7">
        <v>6</v>
      </c>
      <c r="B9" s="11" t="s">
        <v>469</v>
      </c>
      <c r="C9" s="12">
        <v>0</v>
      </c>
      <c r="D9" s="12">
        <v>0</v>
      </c>
      <c r="E9" s="5" t="s">
        <v>414</v>
      </c>
      <c r="F9" s="5" t="s">
        <v>243</v>
      </c>
    </row>
    <row r="10" spans="1:6" x14ac:dyDescent="0.25">
      <c r="A10" s="7">
        <v>7</v>
      </c>
      <c r="B10" s="11" t="s">
        <v>469</v>
      </c>
      <c r="C10" s="12">
        <v>0</v>
      </c>
      <c r="D10" s="12">
        <v>0</v>
      </c>
      <c r="E10" s="5" t="s">
        <v>414</v>
      </c>
      <c r="F10" s="5" t="s">
        <v>243</v>
      </c>
    </row>
    <row r="11" spans="1:6" x14ac:dyDescent="0.25">
      <c r="A11" s="7">
        <v>8</v>
      </c>
      <c r="B11" s="11" t="s">
        <v>469</v>
      </c>
      <c r="C11" s="12">
        <v>0</v>
      </c>
      <c r="D11" s="12">
        <v>0</v>
      </c>
      <c r="E11" s="5" t="s">
        <v>414</v>
      </c>
      <c r="F11" s="5" t="s">
        <v>243</v>
      </c>
    </row>
    <row r="12" spans="1:6" x14ac:dyDescent="0.25">
      <c r="A12" s="7">
        <v>9</v>
      </c>
      <c r="B12" s="11" t="s">
        <v>469</v>
      </c>
      <c r="C12" s="12">
        <v>0</v>
      </c>
      <c r="D12" s="12">
        <v>0</v>
      </c>
      <c r="E12" s="5" t="s">
        <v>414</v>
      </c>
      <c r="F12" s="5" t="s">
        <v>243</v>
      </c>
    </row>
    <row r="13" spans="1:6" x14ac:dyDescent="0.25">
      <c r="A13" s="7">
        <v>10</v>
      </c>
      <c r="B13" s="11" t="s">
        <v>469</v>
      </c>
      <c r="C13" s="12">
        <v>0</v>
      </c>
      <c r="D13" s="12">
        <v>0</v>
      </c>
      <c r="E13" s="5" t="s">
        <v>414</v>
      </c>
      <c r="F13" s="5" t="s">
        <v>243</v>
      </c>
    </row>
    <row r="14" spans="1:6" x14ac:dyDescent="0.25">
      <c r="A14" s="7">
        <v>11</v>
      </c>
      <c r="B14" s="11" t="s">
        <v>469</v>
      </c>
      <c r="C14" s="12">
        <v>0</v>
      </c>
      <c r="D14" s="12">
        <v>0</v>
      </c>
      <c r="E14" s="5" t="s">
        <v>414</v>
      </c>
      <c r="F14" s="5" t="s">
        <v>243</v>
      </c>
    </row>
    <row r="15" spans="1:6" x14ac:dyDescent="0.25">
      <c r="A15" s="7">
        <v>12</v>
      </c>
      <c r="B15" s="11" t="s">
        <v>469</v>
      </c>
      <c r="C15" s="12">
        <v>0</v>
      </c>
      <c r="D15" s="12">
        <v>0</v>
      </c>
      <c r="E15" s="5" t="s">
        <v>414</v>
      </c>
      <c r="F15" s="5" t="s">
        <v>243</v>
      </c>
    </row>
    <row r="16" spans="1:6" x14ac:dyDescent="0.25">
      <c r="A16" s="7">
        <v>13</v>
      </c>
      <c r="B16" s="11" t="s">
        <v>469</v>
      </c>
      <c r="C16" s="12">
        <v>0</v>
      </c>
      <c r="D16" s="12">
        <v>0</v>
      </c>
      <c r="E16" s="5" t="s">
        <v>414</v>
      </c>
      <c r="F16" s="5" t="s">
        <v>243</v>
      </c>
    </row>
    <row r="17" spans="1:6" x14ac:dyDescent="0.25">
      <c r="A17" s="7">
        <v>14</v>
      </c>
      <c r="B17" s="11" t="s">
        <v>469</v>
      </c>
      <c r="C17" s="12">
        <v>0</v>
      </c>
      <c r="D17" s="12">
        <v>0</v>
      </c>
      <c r="E17" s="5" t="s">
        <v>414</v>
      </c>
      <c r="F17" s="5" t="s">
        <v>243</v>
      </c>
    </row>
    <row r="18" spans="1:6" x14ac:dyDescent="0.25">
      <c r="A18" s="7">
        <v>15</v>
      </c>
      <c r="B18" s="11" t="s">
        <v>469</v>
      </c>
      <c r="C18" s="12">
        <v>0</v>
      </c>
      <c r="D18" s="12">
        <v>0</v>
      </c>
      <c r="E18" s="5" t="s">
        <v>414</v>
      </c>
      <c r="F18" s="5" t="s">
        <v>243</v>
      </c>
    </row>
    <row r="19" spans="1:6" x14ac:dyDescent="0.25">
      <c r="A19" s="7">
        <v>16</v>
      </c>
      <c r="B19" s="11" t="s">
        <v>469</v>
      </c>
      <c r="C19" s="12">
        <v>0</v>
      </c>
      <c r="D19" s="12">
        <v>0</v>
      </c>
      <c r="E19" s="5" t="s">
        <v>414</v>
      </c>
      <c r="F19" s="5" t="s">
        <v>243</v>
      </c>
    </row>
    <row r="20" spans="1:6" x14ac:dyDescent="0.25">
      <c r="A20" s="7">
        <v>17</v>
      </c>
      <c r="B20" s="11" t="s">
        <v>469</v>
      </c>
      <c r="C20" s="12">
        <v>0</v>
      </c>
      <c r="D20" s="12">
        <v>0</v>
      </c>
      <c r="E20" s="5" t="s">
        <v>414</v>
      </c>
      <c r="F20" s="5" t="s">
        <v>243</v>
      </c>
    </row>
    <row r="21" spans="1:6" x14ac:dyDescent="0.25">
      <c r="A21" s="7">
        <v>18</v>
      </c>
      <c r="B21" s="11" t="s">
        <v>469</v>
      </c>
      <c r="C21" s="12">
        <v>0</v>
      </c>
      <c r="D21" s="12">
        <v>0</v>
      </c>
      <c r="E21" s="5" t="s">
        <v>414</v>
      </c>
      <c r="F21" s="5" t="s">
        <v>243</v>
      </c>
    </row>
    <row r="22" spans="1:6" x14ac:dyDescent="0.25">
      <c r="A22" s="7">
        <v>19</v>
      </c>
      <c r="B22" s="11" t="s">
        <v>469</v>
      </c>
      <c r="C22" s="12">
        <v>0</v>
      </c>
      <c r="D22" s="12">
        <v>0</v>
      </c>
      <c r="E22" s="5" t="s">
        <v>414</v>
      </c>
      <c r="F22" s="5" t="s">
        <v>243</v>
      </c>
    </row>
    <row r="23" spans="1:6" x14ac:dyDescent="0.25">
      <c r="A23" s="7">
        <v>20</v>
      </c>
      <c r="B23" s="11" t="s">
        <v>469</v>
      </c>
      <c r="C23" s="12">
        <v>0</v>
      </c>
      <c r="D23" s="12">
        <v>0</v>
      </c>
      <c r="E23" s="5" t="s">
        <v>414</v>
      </c>
      <c r="F23" s="5" t="s">
        <v>243</v>
      </c>
    </row>
    <row r="24" spans="1:6" x14ac:dyDescent="0.25">
      <c r="A24" s="7">
        <v>21</v>
      </c>
      <c r="B24" s="11" t="s">
        <v>469</v>
      </c>
      <c r="C24" s="12">
        <v>0</v>
      </c>
      <c r="D24" s="12">
        <v>0</v>
      </c>
      <c r="E24" s="5" t="s">
        <v>414</v>
      </c>
      <c r="F24" s="5" t="s">
        <v>243</v>
      </c>
    </row>
    <row r="25" spans="1:6" x14ac:dyDescent="0.25">
      <c r="A25" s="7">
        <v>22</v>
      </c>
      <c r="B25" s="11" t="s">
        <v>469</v>
      </c>
      <c r="C25" s="12">
        <v>0</v>
      </c>
      <c r="D25" s="12">
        <v>0</v>
      </c>
      <c r="E25" s="5" t="s">
        <v>414</v>
      </c>
      <c r="F25" s="5" t="s">
        <v>243</v>
      </c>
    </row>
    <row r="26" spans="1:6" x14ac:dyDescent="0.25">
      <c r="A26" s="7">
        <v>23</v>
      </c>
      <c r="B26" s="11" t="s">
        <v>469</v>
      </c>
      <c r="C26" s="12">
        <v>0</v>
      </c>
      <c r="D26" s="12">
        <v>0</v>
      </c>
      <c r="E26" s="5" t="s">
        <v>414</v>
      </c>
      <c r="F26" s="5" t="s">
        <v>243</v>
      </c>
    </row>
    <row r="27" spans="1:6" x14ac:dyDescent="0.25">
      <c r="A27" s="7">
        <v>24</v>
      </c>
      <c r="B27" s="11" t="s">
        <v>469</v>
      </c>
      <c r="C27" s="12">
        <v>0</v>
      </c>
      <c r="D27" s="12">
        <v>0</v>
      </c>
      <c r="E27" s="5" t="s">
        <v>414</v>
      </c>
      <c r="F27" s="5" t="s">
        <v>243</v>
      </c>
    </row>
    <row r="28" spans="1:6" x14ac:dyDescent="0.25">
      <c r="A28" s="7">
        <v>25</v>
      </c>
      <c r="B28" s="11" t="s">
        <v>469</v>
      </c>
      <c r="C28" s="12">
        <v>0</v>
      </c>
      <c r="D28" s="12">
        <v>0</v>
      </c>
      <c r="E28" s="5" t="s">
        <v>414</v>
      </c>
      <c r="F28" s="5" t="s">
        <v>243</v>
      </c>
    </row>
    <row r="29" spans="1:6" x14ac:dyDescent="0.25">
      <c r="A29" s="7">
        <v>26</v>
      </c>
      <c r="B29" s="11" t="s">
        <v>469</v>
      </c>
      <c r="C29" s="12">
        <v>0</v>
      </c>
      <c r="D29" s="12">
        <v>0</v>
      </c>
      <c r="E29" s="5" t="s">
        <v>414</v>
      </c>
      <c r="F29" s="5" t="s">
        <v>243</v>
      </c>
    </row>
    <row r="30" spans="1:6" x14ac:dyDescent="0.25">
      <c r="A30" s="7">
        <v>27</v>
      </c>
      <c r="B30" s="11" t="s">
        <v>469</v>
      </c>
      <c r="C30" s="12">
        <v>0</v>
      </c>
      <c r="D30" s="12">
        <v>0</v>
      </c>
      <c r="E30" s="5" t="s">
        <v>414</v>
      </c>
      <c r="F30" s="5" t="s">
        <v>243</v>
      </c>
    </row>
    <row r="31" spans="1:6" x14ac:dyDescent="0.25">
      <c r="A31" s="7">
        <v>28</v>
      </c>
      <c r="B31" s="11" t="s">
        <v>469</v>
      </c>
      <c r="C31" s="12">
        <v>0</v>
      </c>
      <c r="D31" s="12">
        <v>0</v>
      </c>
      <c r="E31" s="5" t="s">
        <v>414</v>
      </c>
      <c r="F31" s="5" t="s">
        <v>243</v>
      </c>
    </row>
    <row r="32" spans="1:6" x14ac:dyDescent="0.25">
      <c r="A32" s="7">
        <v>29</v>
      </c>
      <c r="B32" s="11" t="s">
        <v>469</v>
      </c>
      <c r="C32" s="12">
        <v>0</v>
      </c>
      <c r="D32" s="12">
        <v>0</v>
      </c>
      <c r="E32" s="5" t="s">
        <v>414</v>
      </c>
      <c r="F32" s="5" t="s">
        <v>243</v>
      </c>
    </row>
    <row r="33" spans="1:6" x14ac:dyDescent="0.25">
      <c r="A33" s="7">
        <v>30</v>
      </c>
      <c r="B33" s="11" t="s">
        <v>469</v>
      </c>
      <c r="C33" s="12">
        <v>0</v>
      </c>
      <c r="D33" s="12">
        <v>0</v>
      </c>
      <c r="E33" s="5" t="s">
        <v>414</v>
      </c>
      <c r="F33" s="5" t="s">
        <v>243</v>
      </c>
    </row>
    <row r="34" spans="1:6" x14ac:dyDescent="0.25">
      <c r="A34" s="7">
        <v>32</v>
      </c>
      <c r="B34" s="11" t="s">
        <v>469</v>
      </c>
      <c r="C34" s="12">
        <v>0</v>
      </c>
      <c r="D34" s="12">
        <v>0</v>
      </c>
      <c r="E34" s="5" t="s">
        <v>414</v>
      </c>
      <c r="F34" s="5" t="s">
        <v>243</v>
      </c>
    </row>
    <row r="35" spans="1:6" x14ac:dyDescent="0.25">
      <c r="A35" s="7">
        <v>34</v>
      </c>
      <c r="B35" s="11" t="s">
        <v>469</v>
      </c>
      <c r="C35" s="12">
        <v>0</v>
      </c>
      <c r="D35" s="12">
        <v>0</v>
      </c>
      <c r="E35" s="5" t="s">
        <v>414</v>
      </c>
      <c r="F35" s="5" t="s">
        <v>243</v>
      </c>
    </row>
    <row r="36" spans="1:6" x14ac:dyDescent="0.25">
      <c r="A36" s="7">
        <v>35</v>
      </c>
      <c r="B36" s="11" t="s">
        <v>469</v>
      </c>
      <c r="C36" s="12">
        <v>0</v>
      </c>
      <c r="D36" s="12">
        <v>0</v>
      </c>
      <c r="E36" s="5" t="s">
        <v>414</v>
      </c>
      <c r="F36" s="5" t="s">
        <v>243</v>
      </c>
    </row>
    <row r="37" spans="1:6" x14ac:dyDescent="0.25">
      <c r="A37" s="7">
        <v>36</v>
      </c>
      <c r="B37" s="11" t="s">
        <v>469</v>
      </c>
      <c r="C37" s="12">
        <v>0</v>
      </c>
      <c r="D37" s="12">
        <v>0</v>
      </c>
      <c r="E37" s="5" t="s">
        <v>414</v>
      </c>
      <c r="F37" s="5" t="s">
        <v>243</v>
      </c>
    </row>
    <row r="38" spans="1:6" x14ac:dyDescent="0.25">
      <c r="A38" s="7">
        <v>37</v>
      </c>
      <c r="B38" s="11" t="s">
        <v>469</v>
      </c>
      <c r="C38" s="12">
        <v>0</v>
      </c>
      <c r="D38" s="12">
        <v>0</v>
      </c>
      <c r="E38" s="5" t="s">
        <v>414</v>
      </c>
      <c r="F38" s="5" t="s">
        <v>243</v>
      </c>
    </row>
    <row r="39" spans="1:6" x14ac:dyDescent="0.25">
      <c r="A39" s="7">
        <v>38</v>
      </c>
      <c r="B39" s="11" t="s">
        <v>469</v>
      </c>
      <c r="C39" s="12">
        <v>0</v>
      </c>
      <c r="D39" s="12">
        <v>0</v>
      </c>
      <c r="E39" s="5" t="s">
        <v>414</v>
      </c>
      <c r="F39" s="5" t="s">
        <v>243</v>
      </c>
    </row>
    <row r="40" spans="1:6" x14ac:dyDescent="0.25">
      <c r="A40" s="7">
        <v>39</v>
      </c>
      <c r="B40" s="11" t="s">
        <v>469</v>
      </c>
      <c r="C40" s="12">
        <v>0</v>
      </c>
      <c r="D40" s="12">
        <v>0</v>
      </c>
      <c r="E40" s="5" t="s">
        <v>414</v>
      </c>
      <c r="F40" s="5" t="s">
        <v>243</v>
      </c>
    </row>
    <row r="41" spans="1:6" x14ac:dyDescent="0.25">
      <c r="A41" s="7">
        <v>40</v>
      </c>
      <c r="B41" s="11" t="s">
        <v>469</v>
      </c>
      <c r="C41" s="12">
        <v>0</v>
      </c>
      <c r="D41" s="12">
        <v>0</v>
      </c>
      <c r="E41" s="5" t="s">
        <v>414</v>
      </c>
      <c r="F41" s="5" t="s">
        <v>243</v>
      </c>
    </row>
    <row r="42" spans="1:6" x14ac:dyDescent="0.25">
      <c r="A42" s="7">
        <v>41</v>
      </c>
      <c r="B42" s="11" t="s">
        <v>469</v>
      </c>
      <c r="C42" s="12">
        <v>0</v>
      </c>
      <c r="D42" s="12">
        <v>0</v>
      </c>
      <c r="E42" s="5" t="s">
        <v>414</v>
      </c>
      <c r="F42" s="5" t="s">
        <v>243</v>
      </c>
    </row>
    <row r="43" spans="1:6" x14ac:dyDescent="0.25">
      <c r="A43" s="7">
        <v>42</v>
      </c>
      <c r="B43" s="11" t="s">
        <v>469</v>
      </c>
      <c r="C43" s="12">
        <v>0</v>
      </c>
      <c r="D43" s="12">
        <v>0</v>
      </c>
      <c r="E43" s="5" t="s">
        <v>414</v>
      </c>
      <c r="F43" s="5" t="s">
        <v>243</v>
      </c>
    </row>
    <row r="44" spans="1:6" x14ac:dyDescent="0.25">
      <c r="A44" s="7">
        <v>43</v>
      </c>
      <c r="B44" s="11" t="s">
        <v>469</v>
      </c>
      <c r="C44" s="12">
        <v>0</v>
      </c>
      <c r="D44" s="12">
        <v>0</v>
      </c>
      <c r="E44" s="5" t="s">
        <v>414</v>
      </c>
      <c r="F44" s="5" t="s">
        <v>243</v>
      </c>
    </row>
    <row r="45" spans="1:6" x14ac:dyDescent="0.25">
      <c r="A45" s="7">
        <v>44</v>
      </c>
      <c r="B45" s="11" t="s">
        <v>469</v>
      </c>
      <c r="C45" s="12">
        <v>0</v>
      </c>
      <c r="D45" s="12">
        <v>0</v>
      </c>
      <c r="E45" s="5" t="s">
        <v>414</v>
      </c>
      <c r="F45" s="5" t="s">
        <v>243</v>
      </c>
    </row>
    <row r="46" spans="1:6" x14ac:dyDescent="0.25">
      <c r="A46" s="7">
        <v>46</v>
      </c>
      <c r="B46" s="11" t="s">
        <v>469</v>
      </c>
      <c r="C46" s="12">
        <v>0</v>
      </c>
      <c r="D46" s="12">
        <v>0</v>
      </c>
      <c r="E46" s="5" t="s">
        <v>414</v>
      </c>
      <c r="F46" s="5" t="s">
        <v>243</v>
      </c>
    </row>
    <row r="47" spans="1:6" x14ac:dyDescent="0.25">
      <c r="A47" s="7">
        <v>48</v>
      </c>
      <c r="B47" s="11" t="s">
        <v>469</v>
      </c>
      <c r="C47" s="12">
        <v>0</v>
      </c>
      <c r="D47" s="12">
        <v>0</v>
      </c>
      <c r="E47" s="5" t="s">
        <v>414</v>
      </c>
      <c r="F47" s="5" t="s">
        <v>243</v>
      </c>
    </row>
    <row r="48" spans="1:6" x14ac:dyDescent="0.25">
      <c r="A48" s="7">
        <v>49</v>
      </c>
      <c r="B48" s="11" t="s">
        <v>469</v>
      </c>
      <c r="C48" s="12">
        <v>0</v>
      </c>
      <c r="D48" s="12">
        <v>0</v>
      </c>
      <c r="E48" s="5" t="s">
        <v>414</v>
      </c>
      <c r="F48" s="5" t="s">
        <v>243</v>
      </c>
    </row>
    <row r="49" spans="1:6" x14ac:dyDescent="0.25">
      <c r="A49" s="7">
        <v>50</v>
      </c>
      <c r="B49" s="11" t="s">
        <v>469</v>
      </c>
      <c r="C49" s="12">
        <v>0</v>
      </c>
      <c r="D49" s="12">
        <v>0</v>
      </c>
      <c r="E49" s="5" t="s">
        <v>414</v>
      </c>
      <c r="F49" s="5" t="s">
        <v>243</v>
      </c>
    </row>
    <row r="50" spans="1:6" x14ac:dyDescent="0.25">
      <c r="A50" s="7">
        <v>51</v>
      </c>
      <c r="B50" s="11" t="s">
        <v>469</v>
      </c>
      <c r="C50" s="12">
        <v>0</v>
      </c>
      <c r="D50" s="12">
        <v>0</v>
      </c>
      <c r="E50" s="5" t="s">
        <v>414</v>
      </c>
      <c r="F50" s="5" t="s">
        <v>243</v>
      </c>
    </row>
    <row r="51" spans="1:6" x14ac:dyDescent="0.25">
      <c r="A51" s="7">
        <v>52</v>
      </c>
      <c r="B51" s="11" t="s">
        <v>469</v>
      </c>
      <c r="C51" s="12">
        <v>0</v>
      </c>
      <c r="D51" s="12">
        <v>0</v>
      </c>
      <c r="E51" s="5" t="s">
        <v>414</v>
      </c>
      <c r="F51" s="5" t="s">
        <v>243</v>
      </c>
    </row>
    <row r="52" spans="1:6" x14ac:dyDescent="0.25">
      <c r="A52" s="7">
        <v>53</v>
      </c>
      <c r="B52" s="11" t="s">
        <v>469</v>
      </c>
      <c r="C52" s="12">
        <v>0</v>
      </c>
      <c r="D52" s="12">
        <v>0</v>
      </c>
      <c r="E52" s="5" t="s">
        <v>414</v>
      </c>
      <c r="F52" s="5" t="s">
        <v>243</v>
      </c>
    </row>
    <row r="53" spans="1:6" x14ac:dyDescent="0.25">
      <c r="A53" s="7">
        <v>54</v>
      </c>
      <c r="B53" s="11" t="s">
        <v>469</v>
      </c>
      <c r="C53" s="12">
        <v>0</v>
      </c>
      <c r="D53" s="12">
        <v>0</v>
      </c>
      <c r="E53" s="5" t="s">
        <v>414</v>
      </c>
      <c r="F53" s="5" t="s">
        <v>243</v>
      </c>
    </row>
    <row r="54" spans="1:6" x14ac:dyDescent="0.25">
      <c r="A54" s="7">
        <v>55</v>
      </c>
      <c r="B54" s="11" t="s">
        <v>469</v>
      </c>
      <c r="C54" s="12">
        <v>0</v>
      </c>
      <c r="D54" s="12">
        <v>0</v>
      </c>
      <c r="E54" s="5" t="s">
        <v>414</v>
      </c>
      <c r="F54" s="5" t="s">
        <v>243</v>
      </c>
    </row>
    <row r="55" spans="1:6" x14ac:dyDescent="0.25">
      <c r="A55" s="7">
        <v>56</v>
      </c>
      <c r="B55" s="11" t="s">
        <v>469</v>
      </c>
      <c r="C55" s="12">
        <v>0</v>
      </c>
      <c r="D55" s="12">
        <v>0</v>
      </c>
      <c r="E55" s="5" t="s">
        <v>414</v>
      </c>
      <c r="F55" s="5" t="s">
        <v>243</v>
      </c>
    </row>
    <row r="56" spans="1:6" x14ac:dyDescent="0.25">
      <c r="A56" s="7">
        <v>57</v>
      </c>
      <c r="B56" s="11" t="s">
        <v>469</v>
      </c>
      <c r="C56" s="12">
        <v>0</v>
      </c>
      <c r="D56" s="12">
        <v>0</v>
      </c>
      <c r="E56" s="5" t="s">
        <v>414</v>
      </c>
      <c r="F56" s="5" t="s">
        <v>243</v>
      </c>
    </row>
    <row r="57" spans="1:6" x14ac:dyDescent="0.25">
      <c r="A57" s="7">
        <v>58</v>
      </c>
      <c r="B57" s="11" t="s">
        <v>469</v>
      </c>
      <c r="C57" s="12">
        <v>0</v>
      </c>
      <c r="D57" s="12">
        <v>0</v>
      </c>
      <c r="E57" s="5" t="s">
        <v>414</v>
      </c>
      <c r="F57" s="5" t="s">
        <v>243</v>
      </c>
    </row>
    <row r="58" spans="1:6" x14ac:dyDescent="0.25">
      <c r="A58" s="7">
        <v>59</v>
      </c>
      <c r="B58" s="11" t="s">
        <v>469</v>
      </c>
      <c r="C58" s="12">
        <v>0</v>
      </c>
      <c r="D58" s="12">
        <v>0</v>
      </c>
      <c r="E58" s="5" t="s">
        <v>414</v>
      </c>
      <c r="F58" s="5" t="s">
        <v>243</v>
      </c>
    </row>
    <row r="59" spans="1:6" x14ac:dyDescent="0.25">
      <c r="A59" s="7">
        <v>60</v>
      </c>
      <c r="B59" s="11" t="s">
        <v>469</v>
      </c>
      <c r="C59" s="12">
        <v>0</v>
      </c>
      <c r="D59" s="12">
        <v>0</v>
      </c>
      <c r="E59" s="5" t="s">
        <v>414</v>
      </c>
      <c r="F59" s="5" t="s">
        <v>243</v>
      </c>
    </row>
    <row r="60" spans="1:6" x14ac:dyDescent="0.25">
      <c r="A60" s="7">
        <v>61</v>
      </c>
      <c r="B60" s="11" t="s">
        <v>469</v>
      </c>
      <c r="C60" s="12">
        <v>0</v>
      </c>
      <c r="D60" s="12">
        <v>0</v>
      </c>
      <c r="E60" s="5" t="s">
        <v>414</v>
      </c>
      <c r="F60" s="5" t="s">
        <v>243</v>
      </c>
    </row>
    <row r="61" spans="1:6" x14ac:dyDescent="0.25">
      <c r="A61" s="7">
        <v>63</v>
      </c>
      <c r="B61" s="11" t="s">
        <v>469</v>
      </c>
      <c r="C61" s="12">
        <v>0</v>
      </c>
      <c r="D61" s="12">
        <v>0</v>
      </c>
      <c r="E61" s="5" t="s">
        <v>414</v>
      </c>
      <c r="F61" s="5" t="s">
        <v>243</v>
      </c>
    </row>
    <row r="62" spans="1:6" x14ac:dyDescent="0.25">
      <c r="A62" s="7">
        <v>64</v>
      </c>
      <c r="B62" s="11" t="s">
        <v>469</v>
      </c>
      <c r="C62" s="12">
        <v>0</v>
      </c>
      <c r="D62" s="12">
        <v>0</v>
      </c>
      <c r="E62" s="5" t="s">
        <v>414</v>
      </c>
      <c r="F62" s="5" t="s">
        <v>243</v>
      </c>
    </row>
    <row r="63" spans="1:6" s="7" customFormat="1" x14ac:dyDescent="0.25">
      <c r="A63" s="7">
        <v>65</v>
      </c>
      <c r="B63" s="11" t="s">
        <v>469</v>
      </c>
      <c r="C63" s="13">
        <v>0</v>
      </c>
      <c r="D63" s="13">
        <v>0</v>
      </c>
      <c r="E63" s="7" t="s">
        <v>414</v>
      </c>
      <c r="F63" s="7" t="s">
        <v>243</v>
      </c>
    </row>
    <row r="64" spans="1:6" x14ac:dyDescent="0.25">
      <c r="A64" s="7">
        <v>66</v>
      </c>
      <c r="B64" s="11" t="s">
        <v>469</v>
      </c>
      <c r="C64" s="12">
        <v>0</v>
      </c>
      <c r="D64" s="12">
        <v>0</v>
      </c>
      <c r="E64" s="5" t="s">
        <v>414</v>
      </c>
      <c r="F64" s="5" t="s">
        <v>243</v>
      </c>
    </row>
    <row r="65" spans="1:6" x14ac:dyDescent="0.25">
      <c r="A65" s="7">
        <v>67</v>
      </c>
      <c r="B65" s="11" t="s">
        <v>469</v>
      </c>
      <c r="C65" s="12">
        <v>0</v>
      </c>
      <c r="D65" s="12">
        <v>0</v>
      </c>
      <c r="E65" s="5" t="s">
        <v>414</v>
      </c>
      <c r="F65" s="5" t="s">
        <v>243</v>
      </c>
    </row>
    <row r="66" spans="1:6" x14ac:dyDescent="0.25">
      <c r="A66" s="7">
        <v>68</v>
      </c>
      <c r="B66" s="11" t="s">
        <v>469</v>
      </c>
      <c r="C66" s="12">
        <v>0</v>
      </c>
      <c r="D66" s="12">
        <v>0</v>
      </c>
      <c r="E66" s="5" t="s">
        <v>414</v>
      </c>
      <c r="F66" s="5" t="s">
        <v>243</v>
      </c>
    </row>
    <row r="67" spans="1:6" x14ac:dyDescent="0.25">
      <c r="A67" s="7">
        <v>69</v>
      </c>
      <c r="B67" s="11" t="s">
        <v>469</v>
      </c>
      <c r="C67" s="12">
        <v>0</v>
      </c>
      <c r="D67" s="12">
        <v>0</v>
      </c>
      <c r="E67" s="5" t="s">
        <v>414</v>
      </c>
      <c r="F67" s="5" t="s">
        <v>243</v>
      </c>
    </row>
    <row r="68" spans="1:6" x14ac:dyDescent="0.25">
      <c r="A68" s="7">
        <v>70</v>
      </c>
      <c r="B68" s="11" t="s">
        <v>469</v>
      </c>
      <c r="C68" s="12">
        <v>0</v>
      </c>
      <c r="D68" s="12">
        <v>0</v>
      </c>
      <c r="E68" s="5" t="s">
        <v>414</v>
      </c>
      <c r="F68" s="5" t="s">
        <v>243</v>
      </c>
    </row>
    <row r="69" spans="1:6" x14ac:dyDescent="0.25">
      <c r="A69" s="7">
        <v>71</v>
      </c>
      <c r="B69" s="11" t="s">
        <v>469</v>
      </c>
      <c r="C69" s="12">
        <v>0</v>
      </c>
      <c r="D69" s="12">
        <v>0</v>
      </c>
      <c r="E69" s="5" t="s">
        <v>414</v>
      </c>
      <c r="F69" s="5" t="s">
        <v>243</v>
      </c>
    </row>
    <row r="70" spans="1:6" x14ac:dyDescent="0.25">
      <c r="A70" s="7">
        <v>72</v>
      </c>
      <c r="B70" s="11" t="s">
        <v>469</v>
      </c>
      <c r="C70" s="12">
        <v>0</v>
      </c>
      <c r="D70" s="12">
        <v>0</v>
      </c>
      <c r="E70" s="10" t="s">
        <v>414</v>
      </c>
      <c r="F70" s="10" t="s">
        <v>243</v>
      </c>
    </row>
    <row r="71" spans="1:6" x14ac:dyDescent="0.25">
      <c r="A71" s="7">
        <v>73</v>
      </c>
      <c r="B71" s="11" t="s">
        <v>469</v>
      </c>
      <c r="C71" s="12">
        <v>0</v>
      </c>
      <c r="D71" s="12">
        <v>0</v>
      </c>
      <c r="E71" s="10" t="s">
        <v>414</v>
      </c>
      <c r="F71" s="10" t="s">
        <v>243</v>
      </c>
    </row>
    <row r="72" spans="1:6" x14ac:dyDescent="0.25">
      <c r="A72" s="7">
        <v>74</v>
      </c>
      <c r="B72" s="16" t="s">
        <v>469</v>
      </c>
      <c r="C72" s="12">
        <v>0</v>
      </c>
      <c r="D72" s="12">
        <v>0</v>
      </c>
      <c r="E72" s="16" t="s">
        <v>414</v>
      </c>
      <c r="F72" s="17" t="s">
        <v>243</v>
      </c>
    </row>
    <row r="73" spans="1:6" x14ac:dyDescent="0.25">
      <c r="A73" s="7">
        <v>75</v>
      </c>
      <c r="B73" s="18" t="s">
        <v>469</v>
      </c>
      <c r="C73" s="12">
        <v>0</v>
      </c>
      <c r="D73" s="12">
        <v>0</v>
      </c>
      <c r="E73" s="18" t="s">
        <v>414</v>
      </c>
      <c r="F73" s="18" t="s">
        <v>243</v>
      </c>
    </row>
    <row r="74" spans="1:6" x14ac:dyDescent="0.25">
      <c r="A74" s="7">
        <v>76</v>
      </c>
      <c r="B74" s="18" t="s">
        <v>469</v>
      </c>
      <c r="C74" s="12">
        <v>0</v>
      </c>
      <c r="D74" s="12">
        <v>0</v>
      </c>
      <c r="E74" s="18" t="s">
        <v>414</v>
      </c>
      <c r="F74" s="18" t="s">
        <v>243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F74"/>
  <sheetViews>
    <sheetView topLeftCell="A3" zoomScaleNormal="100" workbookViewId="0">
      <selection activeCell="C15" sqref="C15"/>
    </sheetView>
  </sheetViews>
  <sheetFormatPr baseColWidth="10" defaultColWidth="9.140625" defaultRowHeight="15" x14ac:dyDescent="0.25"/>
  <cols>
    <col min="1" max="1" width="3.4257812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190</v>
      </c>
      <c r="C2" t="s">
        <v>191</v>
      </c>
      <c r="D2" t="s">
        <v>192</v>
      </c>
      <c r="E2" t="s">
        <v>193</v>
      </c>
      <c r="F2" t="s">
        <v>194</v>
      </c>
    </row>
    <row r="3" spans="1:6" x14ac:dyDescent="0.25">
      <c r="A3" s="1" t="s">
        <v>100</v>
      </c>
      <c r="B3" s="1" t="s">
        <v>195</v>
      </c>
      <c r="C3" s="1" t="s">
        <v>196</v>
      </c>
      <c r="D3" s="1" t="s">
        <v>197</v>
      </c>
      <c r="E3" s="1" t="s">
        <v>198</v>
      </c>
      <c r="F3" s="1" t="s">
        <v>199</v>
      </c>
    </row>
    <row r="4" spans="1:6" x14ac:dyDescent="0.25">
      <c r="A4" s="7">
        <v>1</v>
      </c>
      <c r="B4" t="s">
        <v>470</v>
      </c>
      <c r="C4" s="12">
        <v>0</v>
      </c>
      <c r="D4" s="12">
        <v>0</v>
      </c>
      <c r="E4" t="s">
        <v>414</v>
      </c>
      <c r="F4" t="s">
        <v>243</v>
      </c>
    </row>
    <row r="5" spans="1:6" x14ac:dyDescent="0.25">
      <c r="A5" s="7">
        <v>2</v>
      </c>
      <c r="B5" s="11" t="s">
        <v>470</v>
      </c>
      <c r="C5" s="12">
        <v>0</v>
      </c>
      <c r="D5" s="12">
        <v>0</v>
      </c>
      <c r="E5" s="5" t="s">
        <v>414</v>
      </c>
      <c r="F5" s="5" t="s">
        <v>243</v>
      </c>
    </row>
    <row r="6" spans="1:6" x14ac:dyDescent="0.25">
      <c r="A6" s="7">
        <v>3</v>
      </c>
      <c r="B6" s="11" t="s">
        <v>470</v>
      </c>
      <c r="C6" s="12">
        <v>0</v>
      </c>
      <c r="D6" s="12">
        <v>0</v>
      </c>
      <c r="E6" s="5" t="s">
        <v>414</v>
      </c>
      <c r="F6" s="5" t="s">
        <v>243</v>
      </c>
    </row>
    <row r="7" spans="1:6" x14ac:dyDescent="0.25">
      <c r="A7" s="7">
        <v>4</v>
      </c>
      <c r="B7" s="11" t="s">
        <v>470</v>
      </c>
      <c r="C7" s="12">
        <v>0</v>
      </c>
      <c r="D7" s="12">
        <v>0</v>
      </c>
      <c r="E7" s="5" t="s">
        <v>414</v>
      </c>
      <c r="F7" s="5" t="s">
        <v>243</v>
      </c>
    </row>
    <row r="8" spans="1:6" x14ac:dyDescent="0.25">
      <c r="A8" s="7">
        <v>5</v>
      </c>
      <c r="B8" s="11" t="s">
        <v>470</v>
      </c>
      <c r="C8" s="12">
        <v>0</v>
      </c>
      <c r="D8" s="12">
        <v>0</v>
      </c>
      <c r="E8" s="5" t="s">
        <v>414</v>
      </c>
      <c r="F8" s="5" t="s">
        <v>243</v>
      </c>
    </row>
    <row r="9" spans="1:6" x14ac:dyDescent="0.25">
      <c r="A9" s="7">
        <v>6</v>
      </c>
      <c r="B9" s="11" t="s">
        <v>470</v>
      </c>
      <c r="C9" s="12">
        <v>0</v>
      </c>
      <c r="D9" s="12">
        <v>0</v>
      </c>
      <c r="E9" s="5" t="s">
        <v>414</v>
      </c>
      <c r="F9" s="5" t="s">
        <v>243</v>
      </c>
    </row>
    <row r="10" spans="1:6" x14ac:dyDescent="0.25">
      <c r="A10" s="7">
        <v>7</v>
      </c>
      <c r="B10" s="11" t="s">
        <v>470</v>
      </c>
      <c r="C10" s="12">
        <v>0</v>
      </c>
      <c r="D10" s="12">
        <v>0</v>
      </c>
      <c r="E10" s="5" t="s">
        <v>414</v>
      </c>
      <c r="F10" s="5" t="s">
        <v>243</v>
      </c>
    </row>
    <row r="11" spans="1:6" x14ac:dyDescent="0.25">
      <c r="A11" s="7">
        <v>8</v>
      </c>
      <c r="B11" s="11" t="s">
        <v>470</v>
      </c>
      <c r="C11" s="12">
        <v>0</v>
      </c>
      <c r="D11" s="12">
        <v>0</v>
      </c>
      <c r="E11" s="5" t="s">
        <v>414</v>
      </c>
      <c r="F11" s="5" t="s">
        <v>243</v>
      </c>
    </row>
    <row r="12" spans="1:6" x14ac:dyDescent="0.25">
      <c r="A12" s="7">
        <v>9</v>
      </c>
      <c r="B12" s="11" t="s">
        <v>470</v>
      </c>
      <c r="C12" s="12">
        <v>0</v>
      </c>
      <c r="D12" s="12">
        <v>0</v>
      </c>
      <c r="E12" s="5" t="s">
        <v>414</v>
      </c>
      <c r="F12" s="5" t="s">
        <v>243</v>
      </c>
    </row>
    <row r="13" spans="1:6" x14ac:dyDescent="0.25">
      <c r="A13" s="7">
        <v>10</v>
      </c>
      <c r="B13" s="11" t="s">
        <v>470</v>
      </c>
      <c r="C13" s="12">
        <v>0</v>
      </c>
      <c r="D13" s="12">
        <v>0</v>
      </c>
      <c r="E13" s="5" t="s">
        <v>414</v>
      </c>
      <c r="F13" s="5" t="s">
        <v>243</v>
      </c>
    </row>
    <row r="14" spans="1:6" x14ac:dyDescent="0.25">
      <c r="A14" s="7">
        <v>11</v>
      </c>
      <c r="B14" s="11" t="s">
        <v>470</v>
      </c>
      <c r="C14" s="12">
        <v>0</v>
      </c>
      <c r="D14" s="12">
        <v>0</v>
      </c>
      <c r="E14" s="5" t="s">
        <v>414</v>
      </c>
      <c r="F14" s="5" t="s">
        <v>243</v>
      </c>
    </row>
    <row r="15" spans="1:6" x14ac:dyDescent="0.25">
      <c r="A15" s="7">
        <v>12</v>
      </c>
      <c r="B15" s="11" t="s">
        <v>470</v>
      </c>
      <c r="C15" s="12">
        <v>0</v>
      </c>
      <c r="D15" s="12">
        <v>0</v>
      </c>
      <c r="E15" s="5" t="s">
        <v>414</v>
      </c>
      <c r="F15" s="5" t="s">
        <v>243</v>
      </c>
    </row>
    <row r="16" spans="1:6" x14ac:dyDescent="0.25">
      <c r="A16" s="7">
        <v>13</v>
      </c>
      <c r="B16" s="11" t="s">
        <v>470</v>
      </c>
      <c r="C16" s="12">
        <v>0</v>
      </c>
      <c r="D16" s="12">
        <v>0</v>
      </c>
      <c r="E16" s="5" t="s">
        <v>414</v>
      </c>
      <c r="F16" s="5" t="s">
        <v>243</v>
      </c>
    </row>
    <row r="17" spans="1:6" x14ac:dyDescent="0.25">
      <c r="A17" s="7">
        <v>14</v>
      </c>
      <c r="B17" s="11" t="s">
        <v>470</v>
      </c>
      <c r="C17" s="12">
        <v>0</v>
      </c>
      <c r="D17" s="12">
        <v>0</v>
      </c>
      <c r="E17" s="5" t="s">
        <v>414</v>
      </c>
      <c r="F17" s="5" t="s">
        <v>243</v>
      </c>
    </row>
    <row r="18" spans="1:6" x14ac:dyDescent="0.25">
      <c r="A18" s="7">
        <v>15</v>
      </c>
      <c r="B18" s="11" t="s">
        <v>470</v>
      </c>
      <c r="C18" s="12">
        <v>0</v>
      </c>
      <c r="D18" s="12">
        <v>0</v>
      </c>
      <c r="E18" s="5" t="s">
        <v>414</v>
      </c>
      <c r="F18" s="5" t="s">
        <v>243</v>
      </c>
    </row>
    <row r="19" spans="1:6" x14ac:dyDescent="0.25">
      <c r="A19" s="7">
        <v>16</v>
      </c>
      <c r="B19" s="11" t="s">
        <v>470</v>
      </c>
      <c r="C19" s="12">
        <v>0</v>
      </c>
      <c r="D19" s="12">
        <v>0</v>
      </c>
      <c r="E19" s="5" t="s">
        <v>414</v>
      </c>
      <c r="F19" s="5" t="s">
        <v>243</v>
      </c>
    </row>
    <row r="20" spans="1:6" x14ac:dyDescent="0.25">
      <c r="A20" s="7">
        <v>17</v>
      </c>
      <c r="B20" s="11" t="s">
        <v>470</v>
      </c>
      <c r="C20" s="12">
        <v>0</v>
      </c>
      <c r="D20" s="12">
        <v>0</v>
      </c>
      <c r="E20" s="5" t="s">
        <v>414</v>
      </c>
      <c r="F20" s="5" t="s">
        <v>243</v>
      </c>
    </row>
    <row r="21" spans="1:6" x14ac:dyDescent="0.25">
      <c r="A21" s="7">
        <v>18</v>
      </c>
      <c r="B21" s="11" t="s">
        <v>470</v>
      </c>
      <c r="C21" s="12">
        <v>0</v>
      </c>
      <c r="D21" s="12">
        <v>0</v>
      </c>
      <c r="E21" s="5" t="s">
        <v>414</v>
      </c>
      <c r="F21" s="5" t="s">
        <v>243</v>
      </c>
    </row>
    <row r="22" spans="1:6" x14ac:dyDescent="0.25">
      <c r="A22" s="7">
        <v>19</v>
      </c>
      <c r="B22" s="11" t="s">
        <v>470</v>
      </c>
      <c r="C22" s="12">
        <v>0</v>
      </c>
      <c r="D22" s="12">
        <v>0</v>
      </c>
      <c r="E22" s="5" t="s">
        <v>414</v>
      </c>
      <c r="F22" s="5" t="s">
        <v>243</v>
      </c>
    </row>
    <row r="23" spans="1:6" x14ac:dyDescent="0.25">
      <c r="A23" s="7">
        <v>20</v>
      </c>
      <c r="B23" s="11" t="s">
        <v>470</v>
      </c>
      <c r="C23" s="12">
        <v>0</v>
      </c>
      <c r="D23" s="12">
        <v>0</v>
      </c>
      <c r="E23" s="5" t="s">
        <v>414</v>
      </c>
      <c r="F23" s="5" t="s">
        <v>243</v>
      </c>
    </row>
    <row r="24" spans="1:6" x14ac:dyDescent="0.25">
      <c r="A24" s="7">
        <v>21</v>
      </c>
      <c r="B24" s="11" t="s">
        <v>470</v>
      </c>
      <c r="C24" s="12">
        <v>0</v>
      </c>
      <c r="D24" s="12">
        <v>0</v>
      </c>
      <c r="E24" s="5" t="s">
        <v>414</v>
      </c>
      <c r="F24" s="5" t="s">
        <v>243</v>
      </c>
    </row>
    <row r="25" spans="1:6" x14ac:dyDescent="0.25">
      <c r="A25" s="7">
        <v>22</v>
      </c>
      <c r="B25" s="11" t="s">
        <v>470</v>
      </c>
      <c r="C25" s="12">
        <v>0</v>
      </c>
      <c r="D25" s="12">
        <v>0</v>
      </c>
      <c r="E25" s="5" t="s">
        <v>414</v>
      </c>
      <c r="F25" s="5" t="s">
        <v>243</v>
      </c>
    </row>
    <row r="26" spans="1:6" x14ac:dyDescent="0.25">
      <c r="A26" s="7">
        <v>23</v>
      </c>
      <c r="B26" s="11" t="s">
        <v>470</v>
      </c>
      <c r="C26" s="12">
        <v>0</v>
      </c>
      <c r="D26" s="12">
        <v>0</v>
      </c>
      <c r="E26" s="5" t="s">
        <v>414</v>
      </c>
      <c r="F26" s="5" t="s">
        <v>243</v>
      </c>
    </row>
    <row r="27" spans="1:6" x14ac:dyDescent="0.25">
      <c r="A27" s="7">
        <v>24</v>
      </c>
      <c r="B27" s="11" t="s">
        <v>470</v>
      </c>
      <c r="C27" s="12">
        <v>0</v>
      </c>
      <c r="D27" s="12">
        <v>0</v>
      </c>
      <c r="E27" s="5" t="s">
        <v>414</v>
      </c>
      <c r="F27" s="5" t="s">
        <v>243</v>
      </c>
    </row>
    <row r="28" spans="1:6" x14ac:dyDescent="0.25">
      <c r="A28" s="7">
        <v>25</v>
      </c>
      <c r="B28" s="11" t="s">
        <v>470</v>
      </c>
      <c r="C28" s="12">
        <v>0</v>
      </c>
      <c r="D28" s="12">
        <v>0</v>
      </c>
      <c r="E28" s="5" t="s">
        <v>414</v>
      </c>
      <c r="F28" s="5" t="s">
        <v>243</v>
      </c>
    </row>
    <row r="29" spans="1:6" x14ac:dyDescent="0.25">
      <c r="A29" s="7">
        <v>26</v>
      </c>
      <c r="B29" s="11" t="s">
        <v>470</v>
      </c>
      <c r="C29" s="12">
        <v>0</v>
      </c>
      <c r="D29" s="12">
        <v>0</v>
      </c>
      <c r="E29" s="5" t="s">
        <v>414</v>
      </c>
      <c r="F29" s="5" t="s">
        <v>243</v>
      </c>
    </row>
    <row r="30" spans="1:6" x14ac:dyDescent="0.25">
      <c r="A30" s="7">
        <v>27</v>
      </c>
      <c r="B30" s="11" t="s">
        <v>470</v>
      </c>
      <c r="C30" s="12">
        <v>0</v>
      </c>
      <c r="D30" s="12">
        <v>0</v>
      </c>
      <c r="E30" s="5" t="s">
        <v>414</v>
      </c>
      <c r="F30" s="5" t="s">
        <v>243</v>
      </c>
    </row>
    <row r="31" spans="1:6" x14ac:dyDescent="0.25">
      <c r="A31" s="7">
        <v>28</v>
      </c>
      <c r="B31" s="11" t="s">
        <v>470</v>
      </c>
      <c r="C31" s="12">
        <v>0</v>
      </c>
      <c r="D31" s="12">
        <v>0</v>
      </c>
      <c r="E31" s="5" t="s">
        <v>414</v>
      </c>
      <c r="F31" s="5" t="s">
        <v>243</v>
      </c>
    </row>
    <row r="32" spans="1:6" x14ac:dyDescent="0.25">
      <c r="A32" s="7">
        <v>29</v>
      </c>
      <c r="B32" s="11" t="s">
        <v>470</v>
      </c>
      <c r="C32" s="12">
        <v>0</v>
      </c>
      <c r="D32" s="12">
        <v>0</v>
      </c>
      <c r="E32" s="5" t="s">
        <v>414</v>
      </c>
      <c r="F32" s="5" t="s">
        <v>243</v>
      </c>
    </row>
    <row r="33" spans="1:6" x14ac:dyDescent="0.25">
      <c r="A33" s="7">
        <v>30</v>
      </c>
      <c r="B33" s="11" t="s">
        <v>470</v>
      </c>
      <c r="C33" s="12">
        <v>0</v>
      </c>
      <c r="D33" s="12">
        <v>0</v>
      </c>
      <c r="E33" s="5" t="s">
        <v>414</v>
      </c>
      <c r="F33" s="5" t="s">
        <v>243</v>
      </c>
    </row>
    <row r="34" spans="1:6" x14ac:dyDescent="0.25">
      <c r="A34" s="7">
        <v>32</v>
      </c>
      <c r="B34" s="11" t="s">
        <v>470</v>
      </c>
      <c r="C34" s="12">
        <v>0</v>
      </c>
      <c r="D34" s="12">
        <v>0</v>
      </c>
      <c r="E34" s="5" t="s">
        <v>414</v>
      </c>
      <c r="F34" s="5" t="s">
        <v>243</v>
      </c>
    </row>
    <row r="35" spans="1:6" x14ac:dyDescent="0.25">
      <c r="A35" s="7">
        <v>34</v>
      </c>
      <c r="B35" s="11" t="s">
        <v>470</v>
      </c>
      <c r="C35" s="12">
        <v>0</v>
      </c>
      <c r="D35" s="12">
        <v>0</v>
      </c>
      <c r="E35" s="5" t="s">
        <v>414</v>
      </c>
      <c r="F35" s="5" t="s">
        <v>243</v>
      </c>
    </row>
    <row r="36" spans="1:6" x14ac:dyDescent="0.25">
      <c r="A36" s="7">
        <v>35</v>
      </c>
      <c r="B36" s="11" t="s">
        <v>470</v>
      </c>
      <c r="C36" s="12">
        <v>0</v>
      </c>
      <c r="D36" s="12">
        <v>0</v>
      </c>
      <c r="E36" s="5" t="s">
        <v>414</v>
      </c>
      <c r="F36" s="5" t="s">
        <v>243</v>
      </c>
    </row>
    <row r="37" spans="1:6" x14ac:dyDescent="0.25">
      <c r="A37" s="7">
        <v>36</v>
      </c>
      <c r="B37" s="11" t="s">
        <v>470</v>
      </c>
      <c r="C37" s="12">
        <v>0</v>
      </c>
      <c r="D37" s="12">
        <v>0</v>
      </c>
      <c r="E37" s="5" t="s">
        <v>414</v>
      </c>
      <c r="F37" s="5" t="s">
        <v>243</v>
      </c>
    </row>
    <row r="38" spans="1:6" x14ac:dyDescent="0.25">
      <c r="A38" s="7">
        <v>37</v>
      </c>
      <c r="B38" s="11" t="s">
        <v>470</v>
      </c>
      <c r="C38" s="12">
        <v>0</v>
      </c>
      <c r="D38" s="12">
        <v>0</v>
      </c>
      <c r="E38" s="5" t="s">
        <v>414</v>
      </c>
      <c r="F38" s="5" t="s">
        <v>243</v>
      </c>
    </row>
    <row r="39" spans="1:6" x14ac:dyDescent="0.25">
      <c r="A39" s="7">
        <v>38</v>
      </c>
      <c r="B39" s="11" t="s">
        <v>470</v>
      </c>
      <c r="C39" s="12">
        <v>0</v>
      </c>
      <c r="D39" s="12">
        <v>0</v>
      </c>
      <c r="E39" s="5" t="s">
        <v>414</v>
      </c>
      <c r="F39" s="5" t="s">
        <v>243</v>
      </c>
    </row>
    <row r="40" spans="1:6" x14ac:dyDescent="0.25">
      <c r="A40" s="7">
        <v>39</v>
      </c>
      <c r="B40" s="11" t="s">
        <v>470</v>
      </c>
      <c r="C40" s="12">
        <v>0</v>
      </c>
      <c r="D40" s="12">
        <v>0</v>
      </c>
      <c r="E40" s="5" t="s">
        <v>414</v>
      </c>
      <c r="F40" s="5" t="s">
        <v>243</v>
      </c>
    </row>
    <row r="41" spans="1:6" x14ac:dyDescent="0.25">
      <c r="A41" s="7">
        <v>40</v>
      </c>
      <c r="B41" s="11" t="s">
        <v>470</v>
      </c>
      <c r="C41" s="12">
        <v>0</v>
      </c>
      <c r="D41" s="12">
        <v>0</v>
      </c>
      <c r="E41" s="5" t="s">
        <v>414</v>
      </c>
      <c r="F41" s="5" t="s">
        <v>243</v>
      </c>
    </row>
    <row r="42" spans="1:6" x14ac:dyDescent="0.25">
      <c r="A42" s="7">
        <v>41</v>
      </c>
      <c r="B42" s="11" t="s">
        <v>470</v>
      </c>
      <c r="C42" s="12">
        <v>0</v>
      </c>
      <c r="D42" s="12">
        <v>0</v>
      </c>
      <c r="E42" s="5" t="s">
        <v>414</v>
      </c>
      <c r="F42" s="5" t="s">
        <v>243</v>
      </c>
    </row>
    <row r="43" spans="1:6" x14ac:dyDescent="0.25">
      <c r="A43" s="7">
        <v>42</v>
      </c>
      <c r="B43" s="11" t="s">
        <v>470</v>
      </c>
      <c r="C43" s="12">
        <v>0</v>
      </c>
      <c r="D43" s="12">
        <v>0</v>
      </c>
      <c r="E43" s="5" t="s">
        <v>414</v>
      </c>
      <c r="F43" s="5" t="s">
        <v>243</v>
      </c>
    </row>
    <row r="44" spans="1:6" x14ac:dyDescent="0.25">
      <c r="A44" s="7">
        <v>43</v>
      </c>
      <c r="B44" s="11" t="s">
        <v>470</v>
      </c>
      <c r="C44" s="12">
        <v>0</v>
      </c>
      <c r="D44" s="12">
        <v>0</v>
      </c>
      <c r="E44" s="5" t="s">
        <v>414</v>
      </c>
      <c r="F44" s="5" t="s">
        <v>243</v>
      </c>
    </row>
    <row r="45" spans="1:6" x14ac:dyDescent="0.25">
      <c r="A45" s="7">
        <v>44</v>
      </c>
      <c r="B45" s="11" t="s">
        <v>470</v>
      </c>
      <c r="C45" s="12">
        <v>0</v>
      </c>
      <c r="D45" s="12">
        <v>0</v>
      </c>
      <c r="E45" s="5" t="s">
        <v>414</v>
      </c>
      <c r="F45" s="5" t="s">
        <v>243</v>
      </c>
    </row>
    <row r="46" spans="1:6" x14ac:dyDescent="0.25">
      <c r="A46" s="7">
        <v>46</v>
      </c>
      <c r="B46" s="11" t="s">
        <v>470</v>
      </c>
      <c r="C46" s="12">
        <v>0</v>
      </c>
      <c r="D46" s="12">
        <v>0</v>
      </c>
      <c r="E46" s="5" t="s">
        <v>414</v>
      </c>
      <c r="F46" s="5" t="s">
        <v>243</v>
      </c>
    </row>
    <row r="47" spans="1:6" x14ac:dyDescent="0.25">
      <c r="A47" s="7">
        <v>48</v>
      </c>
      <c r="B47" s="11" t="s">
        <v>470</v>
      </c>
      <c r="C47" s="12">
        <v>0</v>
      </c>
      <c r="D47" s="12">
        <v>0</v>
      </c>
      <c r="E47" s="5" t="s">
        <v>414</v>
      </c>
      <c r="F47" s="5" t="s">
        <v>243</v>
      </c>
    </row>
    <row r="48" spans="1:6" x14ac:dyDescent="0.25">
      <c r="A48" s="7">
        <v>49</v>
      </c>
      <c r="B48" s="11" t="s">
        <v>470</v>
      </c>
      <c r="C48" s="12">
        <v>0</v>
      </c>
      <c r="D48" s="12">
        <v>0</v>
      </c>
      <c r="E48" s="5" t="s">
        <v>414</v>
      </c>
      <c r="F48" s="5" t="s">
        <v>243</v>
      </c>
    </row>
    <row r="49" spans="1:6" x14ac:dyDescent="0.25">
      <c r="A49" s="7">
        <v>50</v>
      </c>
      <c r="B49" s="11" t="s">
        <v>470</v>
      </c>
      <c r="C49" s="12">
        <v>0</v>
      </c>
      <c r="D49" s="12">
        <v>0</v>
      </c>
      <c r="E49" s="5" t="s">
        <v>414</v>
      </c>
      <c r="F49" s="5" t="s">
        <v>243</v>
      </c>
    </row>
    <row r="50" spans="1:6" x14ac:dyDescent="0.25">
      <c r="A50" s="7">
        <v>51</v>
      </c>
      <c r="B50" s="11" t="s">
        <v>470</v>
      </c>
      <c r="C50" s="12">
        <v>0</v>
      </c>
      <c r="D50" s="12">
        <v>0</v>
      </c>
      <c r="E50" s="5" t="s">
        <v>414</v>
      </c>
      <c r="F50" s="5" t="s">
        <v>243</v>
      </c>
    </row>
    <row r="51" spans="1:6" x14ac:dyDescent="0.25">
      <c r="A51" s="7">
        <v>52</v>
      </c>
      <c r="B51" s="11" t="s">
        <v>470</v>
      </c>
      <c r="C51" s="12">
        <v>0</v>
      </c>
      <c r="D51" s="12">
        <v>0</v>
      </c>
      <c r="E51" s="5" t="s">
        <v>414</v>
      </c>
      <c r="F51" s="5" t="s">
        <v>243</v>
      </c>
    </row>
    <row r="52" spans="1:6" x14ac:dyDescent="0.25">
      <c r="A52" s="7">
        <v>53</v>
      </c>
      <c r="B52" s="11" t="s">
        <v>470</v>
      </c>
      <c r="C52" s="12">
        <v>0</v>
      </c>
      <c r="D52" s="12">
        <v>0</v>
      </c>
      <c r="E52" s="5" t="s">
        <v>414</v>
      </c>
      <c r="F52" s="5" t="s">
        <v>243</v>
      </c>
    </row>
    <row r="53" spans="1:6" x14ac:dyDescent="0.25">
      <c r="A53" s="7">
        <v>54</v>
      </c>
      <c r="B53" s="11" t="s">
        <v>470</v>
      </c>
      <c r="C53" s="12">
        <v>0</v>
      </c>
      <c r="D53" s="12">
        <v>0</v>
      </c>
      <c r="E53" s="5" t="s">
        <v>414</v>
      </c>
      <c r="F53" s="5" t="s">
        <v>243</v>
      </c>
    </row>
    <row r="54" spans="1:6" x14ac:dyDescent="0.25">
      <c r="A54" s="7">
        <v>55</v>
      </c>
      <c r="B54" s="11" t="s">
        <v>470</v>
      </c>
      <c r="C54" s="12">
        <v>0</v>
      </c>
      <c r="D54" s="12">
        <v>0</v>
      </c>
      <c r="E54" s="5" t="s">
        <v>414</v>
      </c>
      <c r="F54" s="5" t="s">
        <v>243</v>
      </c>
    </row>
    <row r="55" spans="1:6" x14ac:dyDescent="0.25">
      <c r="A55" s="7">
        <v>56</v>
      </c>
      <c r="B55" s="11" t="s">
        <v>470</v>
      </c>
      <c r="C55" s="12">
        <v>0</v>
      </c>
      <c r="D55" s="12">
        <v>0</v>
      </c>
      <c r="E55" s="5" t="s">
        <v>414</v>
      </c>
      <c r="F55" s="5" t="s">
        <v>243</v>
      </c>
    </row>
    <row r="56" spans="1:6" x14ac:dyDescent="0.25">
      <c r="A56" s="7">
        <v>57</v>
      </c>
      <c r="B56" s="11" t="s">
        <v>470</v>
      </c>
      <c r="C56" s="12">
        <v>0</v>
      </c>
      <c r="D56" s="12">
        <v>0</v>
      </c>
      <c r="E56" s="5" t="s">
        <v>414</v>
      </c>
      <c r="F56" s="5" t="s">
        <v>243</v>
      </c>
    </row>
    <row r="57" spans="1:6" x14ac:dyDescent="0.25">
      <c r="A57" s="7">
        <v>58</v>
      </c>
      <c r="B57" s="11" t="s">
        <v>470</v>
      </c>
      <c r="C57" s="12">
        <v>0</v>
      </c>
      <c r="D57" s="12">
        <v>0</v>
      </c>
      <c r="E57" s="5" t="s">
        <v>414</v>
      </c>
      <c r="F57" s="5" t="s">
        <v>243</v>
      </c>
    </row>
    <row r="58" spans="1:6" x14ac:dyDescent="0.25">
      <c r="A58" s="7">
        <v>59</v>
      </c>
      <c r="B58" s="11" t="s">
        <v>470</v>
      </c>
      <c r="C58" s="12">
        <v>0</v>
      </c>
      <c r="D58" s="12">
        <v>0</v>
      </c>
      <c r="E58" s="5" t="s">
        <v>414</v>
      </c>
      <c r="F58" s="5" t="s">
        <v>243</v>
      </c>
    </row>
    <row r="59" spans="1:6" x14ac:dyDescent="0.25">
      <c r="A59" s="7">
        <v>60</v>
      </c>
      <c r="B59" s="11" t="s">
        <v>470</v>
      </c>
      <c r="C59" s="12">
        <v>0</v>
      </c>
      <c r="D59" s="12">
        <v>0</v>
      </c>
      <c r="E59" s="5" t="s">
        <v>414</v>
      </c>
      <c r="F59" s="5" t="s">
        <v>243</v>
      </c>
    </row>
    <row r="60" spans="1:6" x14ac:dyDescent="0.25">
      <c r="A60" s="7">
        <v>61</v>
      </c>
      <c r="B60" s="11" t="s">
        <v>470</v>
      </c>
      <c r="C60" s="12">
        <v>0</v>
      </c>
      <c r="D60" s="12">
        <v>0</v>
      </c>
      <c r="E60" s="5" t="s">
        <v>414</v>
      </c>
      <c r="F60" s="5" t="s">
        <v>243</v>
      </c>
    </row>
    <row r="61" spans="1:6" x14ac:dyDescent="0.25">
      <c r="A61" s="7">
        <v>63</v>
      </c>
      <c r="B61" s="11" t="s">
        <v>470</v>
      </c>
      <c r="C61" s="12">
        <v>0</v>
      </c>
      <c r="D61" s="12">
        <v>0</v>
      </c>
      <c r="E61" s="5" t="s">
        <v>414</v>
      </c>
      <c r="F61" s="5" t="s">
        <v>243</v>
      </c>
    </row>
    <row r="62" spans="1:6" x14ac:dyDescent="0.25">
      <c r="A62" s="7">
        <v>64</v>
      </c>
      <c r="B62" s="11" t="s">
        <v>470</v>
      </c>
      <c r="C62" s="12">
        <v>0</v>
      </c>
      <c r="D62" s="12">
        <v>0</v>
      </c>
      <c r="E62" s="5" t="s">
        <v>414</v>
      </c>
      <c r="F62" s="5" t="s">
        <v>243</v>
      </c>
    </row>
    <row r="63" spans="1:6" s="7" customFormat="1" x14ac:dyDescent="0.25">
      <c r="A63" s="7">
        <v>65</v>
      </c>
      <c r="B63" s="11" t="s">
        <v>470</v>
      </c>
      <c r="C63" s="13">
        <v>0</v>
      </c>
      <c r="D63" s="13">
        <v>0</v>
      </c>
      <c r="E63" s="7" t="s">
        <v>414</v>
      </c>
      <c r="F63" s="7" t="s">
        <v>243</v>
      </c>
    </row>
    <row r="64" spans="1:6" x14ac:dyDescent="0.25">
      <c r="A64" s="7">
        <v>66</v>
      </c>
      <c r="B64" s="11" t="s">
        <v>470</v>
      </c>
      <c r="C64" s="12">
        <v>0</v>
      </c>
      <c r="D64" s="12">
        <v>0</v>
      </c>
      <c r="E64" s="5" t="s">
        <v>414</v>
      </c>
      <c r="F64" s="5" t="s">
        <v>243</v>
      </c>
    </row>
    <row r="65" spans="1:6" x14ac:dyDescent="0.25">
      <c r="A65" s="7">
        <v>67</v>
      </c>
      <c r="B65" s="11" t="s">
        <v>470</v>
      </c>
      <c r="C65" s="12">
        <v>0</v>
      </c>
      <c r="D65" s="12">
        <v>0</v>
      </c>
      <c r="E65" s="5" t="s">
        <v>414</v>
      </c>
      <c r="F65" s="5" t="s">
        <v>243</v>
      </c>
    </row>
    <row r="66" spans="1:6" x14ac:dyDescent="0.25">
      <c r="A66" s="7">
        <v>68</v>
      </c>
      <c r="B66" s="11" t="s">
        <v>470</v>
      </c>
      <c r="C66" s="12">
        <v>0</v>
      </c>
      <c r="D66" s="12">
        <v>0</v>
      </c>
      <c r="E66" s="5" t="s">
        <v>414</v>
      </c>
      <c r="F66" s="5" t="s">
        <v>243</v>
      </c>
    </row>
    <row r="67" spans="1:6" x14ac:dyDescent="0.25">
      <c r="A67" s="7">
        <v>69</v>
      </c>
      <c r="B67" s="11" t="s">
        <v>470</v>
      </c>
      <c r="C67" s="12">
        <v>0</v>
      </c>
      <c r="D67" s="12">
        <v>0</v>
      </c>
      <c r="E67" s="5" t="s">
        <v>414</v>
      </c>
      <c r="F67" s="5" t="s">
        <v>243</v>
      </c>
    </row>
    <row r="68" spans="1:6" x14ac:dyDescent="0.25">
      <c r="A68" s="7">
        <v>70</v>
      </c>
      <c r="B68" s="11" t="s">
        <v>470</v>
      </c>
      <c r="C68" s="12">
        <v>0</v>
      </c>
      <c r="D68" s="12">
        <v>0</v>
      </c>
      <c r="E68" s="5" t="s">
        <v>414</v>
      </c>
      <c r="F68" s="5" t="s">
        <v>243</v>
      </c>
    </row>
    <row r="69" spans="1:6" x14ac:dyDescent="0.25">
      <c r="A69" s="7">
        <v>71</v>
      </c>
      <c r="B69" s="11" t="s">
        <v>470</v>
      </c>
      <c r="C69" s="12">
        <v>0</v>
      </c>
      <c r="D69" s="12">
        <v>0</v>
      </c>
      <c r="E69" s="5" t="s">
        <v>414</v>
      </c>
      <c r="F69" s="5" t="s">
        <v>243</v>
      </c>
    </row>
    <row r="70" spans="1:6" x14ac:dyDescent="0.25">
      <c r="A70" s="7">
        <v>72</v>
      </c>
      <c r="B70" s="11" t="s">
        <v>470</v>
      </c>
      <c r="C70" s="12">
        <v>0</v>
      </c>
      <c r="D70" s="12">
        <v>0</v>
      </c>
      <c r="E70" s="10" t="s">
        <v>414</v>
      </c>
      <c r="F70" s="10" t="s">
        <v>243</v>
      </c>
    </row>
    <row r="71" spans="1:6" x14ac:dyDescent="0.25">
      <c r="A71" s="7">
        <v>73</v>
      </c>
      <c r="B71" s="11" t="s">
        <v>470</v>
      </c>
      <c r="C71" s="12">
        <v>0</v>
      </c>
      <c r="D71" s="12">
        <v>0</v>
      </c>
      <c r="E71" s="10" t="s">
        <v>414</v>
      </c>
      <c r="F71" s="10" t="s">
        <v>243</v>
      </c>
    </row>
    <row r="72" spans="1:6" x14ac:dyDescent="0.25">
      <c r="A72" s="7">
        <v>74</v>
      </c>
      <c r="B72" s="16" t="s">
        <v>470</v>
      </c>
      <c r="C72" s="12">
        <v>0</v>
      </c>
      <c r="D72" s="12">
        <v>0</v>
      </c>
      <c r="E72" s="16" t="s">
        <v>414</v>
      </c>
      <c r="F72" s="16" t="s">
        <v>243</v>
      </c>
    </row>
    <row r="73" spans="1:6" x14ac:dyDescent="0.25">
      <c r="A73" s="7">
        <v>75</v>
      </c>
      <c r="B73" s="18" t="s">
        <v>470</v>
      </c>
      <c r="C73" s="12">
        <v>0</v>
      </c>
      <c r="D73" s="12">
        <v>0</v>
      </c>
      <c r="E73" s="18" t="s">
        <v>414</v>
      </c>
      <c r="F73" s="18" t="s">
        <v>243</v>
      </c>
    </row>
    <row r="74" spans="1:6" x14ac:dyDescent="0.25">
      <c r="A74" s="7">
        <v>76</v>
      </c>
      <c r="B74" s="18" t="s">
        <v>470</v>
      </c>
      <c r="C74" s="12">
        <v>0</v>
      </c>
      <c r="D74" s="12">
        <v>0</v>
      </c>
      <c r="E74" s="18" t="s">
        <v>414</v>
      </c>
      <c r="F74" s="18" t="s">
        <v>243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F74"/>
  <sheetViews>
    <sheetView topLeftCell="A15" workbookViewId="0">
      <selection activeCell="A3" sqref="A3:F74"/>
    </sheetView>
  </sheetViews>
  <sheetFormatPr baseColWidth="10" defaultColWidth="9.140625" defaultRowHeight="15" x14ac:dyDescent="0.25"/>
  <cols>
    <col min="1" max="1" width="3.4257812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200</v>
      </c>
      <c r="C2" t="s">
        <v>201</v>
      </c>
      <c r="D2" t="s">
        <v>202</v>
      </c>
      <c r="E2" t="s">
        <v>203</v>
      </c>
      <c r="F2" t="s">
        <v>204</v>
      </c>
    </row>
    <row r="3" spans="1:6" x14ac:dyDescent="0.25">
      <c r="A3" s="1" t="s">
        <v>100</v>
      </c>
      <c r="B3" s="1" t="s">
        <v>205</v>
      </c>
      <c r="C3" s="1" t="s">
        <v>206</v>
      </c>
      <c r="D3" s="1" t="s">
        <v>207</v>
      </c>
      <c r="E3" s="1" t="s">
        <v>208</v>
      </c>
      <c r="F3" s="1" t="s">
        <v>209</v>
      </c>
    </row>
    <row r="4" spans="1:6" x14ac:dyDescent="0.25">
      <c r="A4" s="7">
        <v>1</v>
      </c>
      <c r="B4" s="5" t="s">
        <v>482</v>
      </c>
      <c r="C4" s="22">
        <v>0</v>
      </c>
      <c r="D4" s="22">
        <v>0</v>
      </c>
      <c r="E4" s="5" t="s">
        <v>484</v>
      </c>
      <c r="F4" s="5" t="s">
        <v>483</v>
      </c>
    </row>
    <row r="5" spans="1:6" x14ac:dyDescent="0.25">
      <c r="A5" s="7">
        <v>2</v>
      </c>
      <c r="B5" s="21" t="s">
        <v>482</v>
      </c>
      <c r="C5" s="22">
        <v>0</v>
      </c>
      <c r="D5" s="22">
        <v>0</v>
      </c>
      <c r="E5" s="21" t="s">
        <v>484</v>
      </c>
      <c r="F5" s="21" t="s">
        <v>483</v>
      </c>
    </row>
    <row r="6" spans="1:6" x14ac:dyDescent="0.25">
      <c r="A6" s="7">
        <v>3</v>
      </c>
      <c r="B6" s="21" t="s">
        <v>482</v>
      </c>
      <c r="C6" s="22">
        <v>0</v>
      </c>
      <c r="D6" s="22">
        <v>0</v>
      </c>
      <c r="E6" s="21" t="s">
        <v>484</v>
      </c>
      <c r="F6" s="21" t="s">
        <v>483</v>
      </c>
    </row>
    <row r="7" spans="1:6" x14ac:dyDescent="0.25">
      <c r="A7" s="7">
        <v>4</v>
      </c>
      <c r="B7" s="21" t="s">
        <v>482</v>
      </c>
      <c r="C7" s="22">
        <v>0</v>
      </c>
      <c r="D7" s="22">
        <v>0</v>
      </c>
      <c r="E7" s="21" t="s">
        <v>484</v>
      </c>
      <c r="F7" s="21" t="s">
        <v>483</v>
      </c>
    </row>
    <row r="8" spans="1:6" x14ac:dyDescent="0.25">
      <c r="A8" s="7">
        <v>5</v>
      </c>
      <c r="B8" s="21" t="s">
        <v>482</v>
      </c>
      <c r="C8" s="22">
        <v>0</v>
      </c>
      <c r="D8" s="22">
        <v>0</v>
      </c>
      <c r="E8" s="21" t="s">
        <v>484</v>
      </c>
      <c r="F8" s="21" t="s">
        <v>483</v>
      </c>
    </row>
    <row r="9" spans="1:6" x14ac:dyDescent="0.25">
      <c r="A9" s="7">
        <v>6</v>
      </c>
      <c r="B9" s="21" t="s">
        <v>482</v>
      </c>
      <c r="C9" s="22">
        <v>0</v>
      </c>
      <c r="D9" s="22">
        <v>0</v>
      </c>
      <c r="E9" s="21" t="s">
        <v>484</v>
      </c>
      <c r="F9" s="21" t="s">
        <v>483</v>
      </c>
    </row>
    <row r="10" spans="1:6" x14ac:dyDescent="0.25">
      <c r="A10" s="7">
        <v>7</v>
      </c>
      <c r="B10" s="21" t="s">
        <v>482</v>
      </c>
      <c r="C10" s="22">
        <v>0</v>
      </c>
      <c r="D10" s="22">
        <v>0</v>
      </c>
      <c r="E10" s="21" t="s">
        <v>484</v>
      </c>
      <c r="F10" s="21" t="s">
        <v>483</v>
      </c>
    </row>
    <row r="11" spans="1:6" x14ac:dyDescent="0.25">
      <c r="A11" s="7">
        <v>8</v>
      </c>
      <c r="B11" s="21" t="s">
        <v>482</v>
      </c>
      <c r="C11" s="22">
        <v>0</v>
      </c>
      <c r="D11" s="22">
        <v>0</v>
      </c>
      <c r="E11" s="21" t="s">
        <v>484</v>
      </c>
      <c r="F11" s="21" t="s">
        <v>483</v>
      </c>
    </row>
    <row r="12" spans="1:6" x14ac:dyDescent="0.25">
      <c r="A12" s="7">
        <v>9</v>
      </c>
      <c r="B12" s="21" t="s">
        <v>482</v>
      </c>
      <c r="C12" s="22">
        <v>0</v>
      </c>
      <c r="D12" s="22">
        <v>0</v>
      </c>
      <c r="E12" s="21" t="s">
        <v>484</v>
      </c>
      <c r="F12" s="21" t="s">
        <v>483</v>
      </c>
    </row>
    <row r="13" spans="1:6" x14ac:dyDescent="0.25">
      <c r="A13" s="7">
        <v>10</v>
      </c>
      <c r="B13" s="21" t="s">
        <v>482</v>
      </c>
      <c r="C13" s="22">
        <v>0</v>
      </c>
      <c r="D13" s="22">
        <v>0</v>
      </c>
      <c r="E13" s="21" t="s">
        <v>484</v>
      </c>
      <c r="F13" s="21" t="s">
        <v>483</v>
      </c>
    </row>
    <row r="14" spans="1:6" x14ac:dyDescent="0.25">
      <c r="A14" s="7">
        <v>11</v>
      </c>
      <c r="B14" s="21" t="s">
        <v>482</v>
      </c>
      <c r="C14" s="22">
        <v>0</v>
      </c>
      <c r="D14" s="22">
        <v>0</v>
      </c>
      <c r="E14" s="21" t="s">
        <v>484</v>
      </c>
      <c r="F14" s="21" t="s">
        <v>483</v>
      </c>
    </row>
    <row r="15" spans="1:6" x14ac:dyDescent="0.25">
      <c r="A15" s="7">
        <v>12</v>
      </c>
      <c r="B15" s="21" t="s">
        <v>482</v>
      </c>
      <c r="C15" s="22">
        <v>0</v>
      </c>
      <c r="D15" s="22">
        <v>0</v>
      </c>
      <c r="E15" s="21" t="s">
        <v>484</v>
      </c>
      <c r="F15" s="21" t="s">
        <v>483</v>
      </c>
    </row>
    <row r="16" spans="1:6" x14ac:dyDescent="0.25">
      <c r="A16" s="7">
        <v>13</v>
      </c>
      <c r="B16" s="21" t="s">
        <v>482</v>
      </c>
      <c r="C16" s="22">
        <v>0</v>
      </c>
      <c r="D16" s="22">
        <v>0</v>
      </c>
      <c r="E16" s="21" t="s">
        <v>484</v>
      </c>
      <c r="F16" s="21" t="s">
        <v>483</v>
      </c>
    </row>
    <row r="17" spans="1:6" x14ac:dyDescent="0.25">
      <c r="A17" s="7">
        <v>14</v>
      </c>
      <c r="B17" s="21" t="s">
        <v>482</v>
      </c>
      <c r="C17" s="22">
        <v>0</v>
      </c>
      <c r="D17" s="22">
        <v>0</v>
      </c>
      <c r="E17" s="21" t="s">
        <v>484</v>
      </c>
      <c r="F17" s="21" t="s">
        <v>483</v>
      </c>
    </row>
    <row r="18" spans="1:6" x14ac:dyDescent="0.25">
      <c r="A18" s="7">
        <v>15</v>
      </c>
      <c r="B18" s="21" t="s">
        <v>482</v>
      </c>
      <c r="C18" s="22">
        <v>0</v>
      </c>
      <c r="D18" s="22">
        <v>0</v>
      </c>
      <c r="E18" s="21" t="s">
        <v>484</v>
      </c>
      <c r="F18" s="21" t="s">
        <v>483</v>
      </c>
    </row>
    <row r="19" spans="1:6" x14ac:dyDescent="0.25">
      <c r="A19" s="7">
        <v>16</v>
      </c>
      <c r="B19" s="21" t="s">
        <v>482</v>
      </c>
      <c r="C19" s="22">
        <v>0</v>
      </c>
      <c r="D19" s="22">
        <v>0</v>
      </c>
      <c r="E19" s="21" t="s">
        <v>484</v>
      </c>
      <c r="F19" s="21" t="s">
        <v>483</v>
      </c>
    </row>
    <row r="20" spans="1:6" x14ac:dyDescent="0.25">
      <c r="A20" s="7">
        <v>17</v>
      </c>
      <c r="B20" s="21" t="s">
        <v>482</v>
      </c>
      <c r="C20" s="22">
        <v>0</v>
      </c>
      <c r="D20" s="22">
        <v>0</v>
      </c>
      <c r="E20" s="21" t="s">
        <v>484</v>
      </c>
      <c r="F20" s="21" t="s">
        <v>483</v>
      </c>
    </row>
    <row r="21" spans="1:6" x14ac:dyDescent="0.25">
      <c r="A21" s="7">
        <v>18</v>
      </c>
      <c r="B21" s="21" t="s">
        <v>482</v>
      </c>
      <c r="C21" s="22">
        <v>0</v>
      </c>
      <c r="D21" s="22">
        <v>0</v>
      </c>
      <c r="E21" s="21" t="s">
        <v>484</v>
      </c>
      <c r="F21" s="21" t="s">
        <v>483</v>
      </c>
    </row>
    <row r="22" spans="1:6" x14ac:dyDescent="0.25">
      <c r="A22" s="7">
        <v>19</v>
      </c>
      <c r="B22" s="21" t="s">
        <v>482</v>
      </c>
      <c r="C22" s="22">
        <v>0</v>
      </c>
      <c r="D22" s="22">
        <v>0</v>
      </c>
      <c r="E22" s="21" t="s">
        <v>484</v>
      </c>
      <c r="F22" s="21" t="s">
        <v>483</v>
      </c>
    </row>
    <row r="23" spans="1:6" x14ac:dyDescent="0.25">
      <c r="A23" s="7">
        <v>20</v>
      </c>
      <c r="B23" s="21" t="s">
        <v>482</v>
      </c>
      <c r="C23" s="22">
        <v>0</v>
      </c>
      <c r="D23" s="22">
        <v>0</v>
      </c>
      <c r="E23" s="21" t="s">
        <v>484</v>
      </c>
      <c r="F23" s="21" t="s">
        <v>483</v>
      </c>
    </row>
    <row r="24" spans="1:6" x14ac:dyDescent="0.25">
      <c r="A24" s="7">
        <v>21</v>
      </c>
      <c r="B24" s="21" t="s">
        <v>482</v>
      </c>
      <c r="C24" s="22">
        <v>0</v>
      </c>
      <c r="D24" s="22">
        <v>0</v>
      </c>
      <c r="E24" s="21" t="s">
        <v>484</v>
      </c>
      <c r="F24" s="21" t="s">
        <v>483</v>
      </c>
    </row>
    <row r="25" spans="1:6" x14ac:dyDescent="0.25">
      <c r="A25" s="7">
        <v>22</v>
      </c>
      <c r="B25" s="21" t="s">
        <v>482</v>
      </c>
      <c r="C25" s="22">
        <v>0</v>
      </c>
      <c r="D25" s="22">
        <v>0</v>
      </c>
      <c r="E25" s="21" t="s">
        <v>484</v>
      </c>
      <c r="F25" s="21" t="s">
        <v>483</v>
      </c>
    </row>
    <row r="26" spans="1:6" x14ac:dyDescent="0.25">
      <c r="A26" s="7">
        <v>23</v>
      </c>
      <c r="B26" s="21" t="s">
        <v>482</v>
      </c>
      <c r="C26" s="22">
        <v>0</v>
      </c>
      <c r="D26" s="22">
        <v>0</v>
      </c>
      <c r="E26" s="21" t="s">
        <v>484</v>
      </c>
      <c r="F26" s="21" t="s">
        <v>483</v>
      </c>
    </row>
    <row r="27" spans="1:6" x14ac:dyDescent="0.25">
      <c r="A27" s="7">
        <v>24</v>
      </c>
      <c r="B27" s="21" t="s">
        <v>482</v>
      </c>
      <c r="C27" s="22">
        <v>0</v>
      </c>
      <c r="D27" s="22">
        <v>0</v>
      </c>
      <c r="E27" s="21" t="s">
        <v>484</v>
      </c>
      <c r="F27" s="21" t="s">
        <v>483</v>
      </c>
    </row>
    <row r="28" spans="1:6" x14ac:dyDescent="0.25">
      <c r="A28" s="7">
        <v>25</v>
      </c>
      <c r="B28" s="21" t="s">
        <v>482</v>
      </c>
      <c r="C28" s="22">
        <v>0</v>
      </c>
      <c r="D28" s="22">
        <v>0</v>
      </c>
      <c r="E28" s="21" t="s">
        <v>484</v>
      </c>
      <c r="F28" s="21" t="s">
        <v>483</v>
      </c>
    </row>
    <row r="29" spans="1:6" x14ac:dyDescent="0.25">
      <c r="A29" s="7">
        <v>26</v>
      </c>
      <c r="B29" s="21" t="s">
        <v>482</v>
      </c>
      <c r="C29" s="22">
        <v>0</v>
      </c>
      <c r="D29" s="22">
        <v>0</v>
      </c>
      <c r="E29" s="21" t="s">
        <v>484</v>
      </c>
      <c r="F29" s="21" t="s">
        <v>483</v>
      </c>
    </row>
    <row r="30" spans="1:6" x14ac:dyDescent="0.25">
      <c r="A30" s="7">
        <v>27</v>
      </c>
      <c r="B30" s="21" t="s">
        <v>482</v>
      </c>
      <c r="C30" s="22">
        <v>0</v>
      </c>
      <c r="D30" s="22">
        <v>0</v>
      </c>
      <c r="E30" s="21" t="s">
        <v>484</v>
      </c>
      <c r="F30" s="21" t="s">
        <v>483</v>
      </c>
    </row>
    <row r="31" spans="1:6" x14ac:dyDescent="0.25">
      <c r="A31" s="7">
        <v>28</v>
      </c>
      <c r="B31" s="21" t="s">
        <v>482</v>
      </c>
      <c r="C31" s="22">
        <v>0</v>
      </c>
      <c r="D31" s="22">
        <v>0</v>
      </c>
      <c r="E31" s="21" t="s">
        <v>484</v>
      </c>
      <c r="F31" s="21" t="s">
        <v>483</v>
      </c>
    </row>
    <row r="32" spans="1:6" x14ac:dyDescent="0.25">
      <c r="A32" s="7">
        <v>29</v>
      </c>
      <c r="B32" s="21" t="s">
        <v>482</v>
      </c>
      <c r="C32" s="22">
        <v>0</v>
      </c>
      <c r="D32" s="22">
        <v>0</v>
      </c>
      <c r="E32" s="21" t="s">
        <v>484</v>
      </c>
      <c r="F32" s="21" t="s">
        <v>483</v>
      </c>
    </row>
    <row r="33" spans="1:6" x14ac:dyDescent="0.25">
      <c r="A33" s="7">
        <v>30</v>
      </c>
      <c r="B33" s="21" t="s">
        <v>482</v>
      </c>
      <c r="C33" s="22">
        <v>0</v>
      </c>
      <c r="D33" s="22">
        <v>0</v>
      </c>
      <c r="E33" s="21" t="s">
        <v>484</v>
      </c>
      <c r="F33" s="21" t="s">
        <v>483</v>
      </c>
    </row>
    <row r="34" spans="1:6" x14ac:dyDescent="0.25">
      <c r="A34" s="7">
        <v>32</v>
      </c>
      <c r="B34" s="21" t="s">
        <v>482</v>
      </c>
      <c r="C34" s="22">
        <v>0</v>
      </c>
      <c r="D34" s="22">
        <v>0</v>
      </c>
      <c r="E34" s="21" t="s">
        <v>484</v>
      </c>
      <c r="F34" s="21" t="s">
        <v>483</v>
      </c>
    </row>
    <row r="35" spans="1:6" x14ac:dyDescent="0.25">
      <c r="A35" s="7">
        <v>34</v>
      </c>
      <c r="B35" s="21" t="s">
        <v>482</v>
      </c>
      <c r="C35" s="22">
        <v>0</v>
      </c>
      <c r="D35" s="22">
        <v>0</v>
      </c>
      <c r="E35" s="21" t="s">
        <v>484</v>
      </c>
      <c r="F35" s="21" t="s">
        <v>483</v>
      </c>
    </row>
    <row r="36" spans="1:6" x14ac:dyDescent="0.25">
      <c r="A36" s="7">
        <v>35</v>
      </c>
      <c r="B36" s="21" t="s">
        <v>482</v>
      </c>
      <c r="C36" s="22">
        <v>0</v>
      </c>
      <c r="D36" s="22">
        <v>0</v>
      </c>
      <c r="E36" s="21" t="s">
        <v>484</v>
      </c>
      <c r="F36" s="21" t="s">
        <v>483</v>
      </c>
    </row>
    <row r="37" spans="1:6" x14ac:dyDescent="0.25">
      <c r="A37" s="7">
        <v>36</v>
      </c>
      <c r="B37" s="21" t="s">
        <v>482</v>
      </c>
      <c r="C37" s="22">
        <v>0</v>
      </c>
      <c r="D37" s="22">
        <v>0</v>
      </c>
      <c r="E37" s="21" t="s">
        <v>484</v>
      </c>
      <c r="F37" s="21" t="s">
        <v>483</v>
      </c>
    </row>
    <row r="38" spans="1:6" x14ac:dyDescent="0.25">
      <c r="A38" s="7">
        <v>37</v>
      </c>
      <c r="B38" s="21" t="s">
        <v>482</v>
      </c>
      <c r="C38" s="22">
        <v>0</v>
      </c>
      <c r="D38" s="22">
        <v>0</v>
      </c>
      <c r="E38" s="21" t="s">
        <v>484</v>
      </c>
      <c r="F38" s="21" t="s">
        <v>483</v>
      </c>
    </row>
    <row r="39" spans="1:6" x14ac:dyDescent="0.25">
      <c r="A39" s="7">
        <v>38</v>
      </c>
      <c r="B39" s="21" t="s">
        <v>482</v>
      </c>
      <c r="C39" s="22">
        <v>0</v>
      </c>
      <c r="D39" s="22">
        <v>0</v>
      </c>
      <c r="E39" s="21" t="s">
        <v>484</v>
      </c>
      <c r="F39" s="21" t="s">
        <v>483</v>
      </c>
    </row>
    <row r="40" spans="1:6" x14ac:dyDescent="0.25">
      <c r="A40" s="7">
        <v>39</v>
      </c>
      <c r="B40" s="21" t="s">
        <v>482</v>
      </c>
      <c r="C40" s="22">
        <v>0</v>
      </c>
      <c r="D40" s="22">
        <v>0</v>
      </c>
      <c r="E40" s="21" t="s">
        <v>484</v>
      </c>
      <c r="F40" s="21" t="s">
        <v>483</v>
      </c>
    </row>
    <row r="41" spans="1:6" x14ac:dyDescent="0.25">
      <c r="A41" s="7">
        <v>40</v>
      </c>
      <c r="B41" s="21" t="s">
        <v>482</v>
      </c>
      <c r="C41" s="22">
        <v>0</v>
      </c>
      <c r="D41" s="22">
        <v>0</v>
      </c>
      <c r="E41" s="21" t="s">
        <v>484</v>
      </c>
      <c r="F41" s="21" t="s">
        <v>483</v>
      </c>
    </row>
    <row r="42" spans="1:6" x14ac:dyDescent="0.25">
      <c r="A42" s="7">
        <v>41</v>
      </c>
      <c r="B42" s="21" t="s">
        <v>482</v>
      </c>
      <c r="C42" s="22">
        <v>0</v>
      </c>
      <c r="D42" s="22">
        <v>0</v>
      </c>
      <c r="E42" s="21" t="s">
        <v>484</v>
      </c>
      <c r="F42" s="21" t="s">
        <v>483</v>
      </c>
    </row>
    <row r="43" spans="1:6" x14ac:dyDescent="0.25">
      <c r="A43" s="7">
        <v>42</v>
      </c>
      <c r="B43" s="21" t="s">
        <v>482</v>
      </c>
      <c r="C43" s="22">
        <v>0</v>
      </c>
      <c r="D43" s="22">
        <v>0</v>
      </c>
      <c r="E43" s="21" t="s">
        <v>484</v>
      </c>
      <c r="F43" s="21" t="s">
        <v>483</v>
      </c>
    </row>
    <row r="44" spans="1:6" x14ac:dyDescent="0.25">
      <c r="A44" s="7">
        <v>43</v>
      </c>
      <c r="B44" s="21" t="s">
        <v>482</v>
      </c>
      <c r="C44" s="22">
        <v>0</v>
      </c>
      <c r="D44" s="22">
        <v>0</v>
      </c>
      <c r="E44" s="21" t="s">
        <v>484</v>
      </c>
      <c r="F44" s="21" t="s">
        <v>483</v>
      </c>
    </row>
    <row r="45" spans="1:6" x14ac:dyDescent="0.25">
      <c r="A45" s="7">
        <v>44</v>
      </c>
      <c r="B45" s="21" t="s">
        <v>482</v>
      </c>
      <c r="C45" s="22">
        <v>0</v>
      </c>
      <c r="D45" s="22">
        <v>0</v>
      </c>
      <c r="E45" s="21" t="s">
        <v>484</v>
      </c>
      <c r="F45" s="21" t="s">
        <v>483</v>
      </c>
    </row>
    <row r="46" spans="1:6" x14ac:dyDescent="0.25">
      <c r="A46" s="7">
        <v>46</v>
      </c>
      <c r="B46" s="21" t="s">
        <v>482</v>
      </c>
      <c r="C46" s="22">
        <v>0</v>
      </c>
      <c r="D46" s="22">
        <v>0</v>
      </c>
      <c r="E46" s="21" t="s">
        <v>484</v>
      </c>
      <c r="F46" s="21" t="s">
        <v>483</v>
      </c>
    </row>
    <row r="47" spans="1:6" x14ac:dyDescent="0.25">
      <c r="A47" s="7">
        <v>48</v>
      </c>
      <c r="B47" s="21" t="s">
        <v>482</v>
      </c>
      <c r="C47" s="22">
        <v>0</v>
      </c>
      <c r="D47" s="22">
        <v>0</v>
      </c>
      <c r="E47" s="21" t="s">
        <v>484</v>
      </c>
      <c r="F47" s="21" t="s">
        <v>483</v>
      </c>
    </row>
    <row r="48" spans="1:6" x14ac:dyDescent="0.25">
      <c r="A48" s="7">
        <v>49</v>
      </c>
      <c r="B48" s="21" t="s">
        <v>482</v>
      </c>
      <c r="C48" s="22">
        <v>0</v>
      </c>
      <c r="D48" s="22">
        <v>0</v>
      </c>
      <c r="E48" s="21" t="s">
        <v>484</v>
      </c>
      <c r="F48" s="21" t="s">
        <v>483</v>
      </c>
    </row>
    <row r="49" spans="1:6" x14ac:dyDescent="0.25">
      <c r="A49" s="7">
        <v>50</v>
      </c>
      <c r="B49" s="21" t="s">
        <v>482</v>
      </c>
      <c r="C49" s="22">
        <v>0</v>
      </c>
      <c r="D49" s="22">
        <v>0</v>
      </c>
      <c r="E49" s="21" t="s">
        <v>484</v>
      </c>
      <c r="F49" s="21" t="s">
        <v>483</v>
      </c>
    </row>
    <row r="50" spans="1:6" x14ac:dyDescent="0.25">
      <c r="A50" s="7">
        <v>51</v>
      </c>
      <c r="B50" s="21" t="s">
        <v>482</v>
      </c>
      <c r="C50" s="22">
        <v>0</v>
      </c>
      <c r="D50" s="22">
        <v>0</v>
      </c>
      <c r="E50" s="21" t="s">
        <v>484</v>
      </c>
      <c r="F50" s="21" t="s">
        <v>483</v>
      </c>
    </row>
    <row r="51" spans="1:6" x14ac:dyDescent="0.25">
      <c r="A51" s="7">
        <v>52</v>
      </c>
      <c r="B51" s="21" t="s">
        <v>482</v>
      </c>
      <c r="C51" s="22">
        <v>0</v>
      </c>
      <c r="D51" s="22">
        <v>0</v>
      </c>
      <c r="E51" s="21" t="s">
        <v>484</v>
      </c>
      <c r="F51" s="21" t="s">
        <v>483</v>
      </c>
    </row>
    <row r="52" spans="1:6" x14ac:dyDescent="0.25">
      <c r="A52" s="7">
        <v>53</v>
      </c>
      <c r="B52" s="21" t="s">
        <v>482</v>
      </c>
      <c r="C52" s="22">
        <v>0</v>
      </c>
      <c r="D52" s="22">
        <v>0</v>
      </c>
      <c r="E52" s="21" t="s">
        <v>484</v>
      </c>
      <c r="F52" s="21" t="s">
        <v>483</v>
      </c>
    </row>
    <row r="53" spans="1:6" x14ac:dyDescent="0.25">
      <c r="A53" s="7">
        <v>54</v>
      </c>
      <c r="B53" s="21" t="s">
        <v>482</v>
      </c>
      <c r="C53" s="22">
        <v>0</v>
      </c>
      <c r="D53" s="22">
        <v>0</v>
      </c>
      <c r="E53" s="21" t="s">
        <v>484</v>
      </c>
      <c r="F53" s="21" t="s">
        <v>483</v>
      </c>
    </row>
    <row r="54" spans="1:6" x14ac:dyDescent="0.25">
      <c r="A54" s="7">
        <v>55</v>
      </c>
      <c r="B54" s="21" t="s">
        <v>482</v>
      </c>
      <c r="C54" s="22">
        <v>0</v>
      </c>
      <c r="D54" s="22">
        <v>0</v>
      </c>
      <c r="E54" s="21" t="s">
        <v>484</v>
      </c>
      <c r="F54" s="21" t="s">
        <v>483</v>
      </c>
    </row>
    <row r="55" spans="1:6" x14ac:dyDescent="0.25">
      <c r="A55" s="7">
        <v>56</v>
      </c>
      <c r="B55" s="21" t="s">
        <v>482</v>
      </c>
      <c r="C55" s="22">
        <v>0</v>
      </c>
      <c r="D55" s="22">
        <v>0</v>
      </c>
      <c r="E55" s="21" t="s">
        <v>484</v>
      </c>
      <c r="F55" s="21" t="s">
        <v>483</v>
      </c>
    </row>
    <row r="56" spans="1:6" x14ac:dyDescent="0.25">
      <c r="A56" s="7">
        <v>57</v>
      </c>
      <c r="B56" s="21" t="s">
        <v>482</v>
      </c>
      <c r="C56" s="22">
        <v>0</v>
      </c>
      <c r="D56" s="22">
        <v>0</v>
      </c>
      <c r="E56" s="21" t="s">
        <v>484</v>
      </c>
      <c r="F56" s="21" t="s">
        <v>483</v>
      </c>
    </row>
    <row r="57" spans="1:6" x14ac:dyDescent="0.25">
      <c r="A57" s="7">
        <v>58</v>
      </c>
      <c r="B57" s="21" t="s">
        <v>482</v>
      </c>
      <c r="C57" s="22">
        <v>0</v>
      </c>
      <c r="D57" s="22">
        <v>0</v>
      </c>
      <c r="E57" s="21" t="s">
        <v>484</v>
      </c>
      <c r="F57" s="21" t="s">
        <v>483</v>
      </c>
    </row>
    <row r="58" spans="1:6" x14ac:dyDescent="0.25">
      <c r="A58" s="7">
        <v>59</v>
      </c>
      <c r="B58" s="21" t="s">
        <v>482</v>
      </c>
      <c r="C58" s="22">
        <v>0</v>
      </c>
      <c r="D58" s="22">
        <v>0</v>
      </c>
      <c r="E58" s="21" t="s">
        <v>484</v>
      </c>
      <c r="F58" s="21" t="s">
        <v>483</v>
      </c>
    </row>
    <row r="59" spans="1:6" x14ac:dyDescent="0.25">
      <c r="A59" s="7">
        <v>60</v>
      </c>
      <c r="B59" s="21" t="s">
        <v>482</v>
      </c>
      <c r="C59" s="22">
        <v>0</v>
      </c>
      <c r="D59" s="22">
        <v>0</v>
      </c>
      <c r="E59" s="21" t="s">
        <v>484</v>
      </c>
      <c r="F59" s="21" t="s">
        <v>483</v>
      </c>
    </row>
    <row r="60" spans="1:6" x14ac:dyDescent="0.25">
      <c r="A60" s="7">
        <v>61</v>
      </c>
      <c r="B60" s="21" t="s">
        <v>482</v>
      </c>
      <c r="C60" s="22">
        <v>0</v>
      </c>
      <c r="D60" s="22">
        <v>0</v>
      </c>
      <c r="E60" s="21" t="s">
        <v>484</v>
      </c>
      <c r="F60" s="21" t="s">
        <v>483</v>
      </c>
    </row>
    <row r="61" spans="1:6" x14ac:dyDescent="0.25">
      <c r="A61" s="7">
        <v>63</v>
      </c>
      <c r="B61" s="21" t="s">
        <v>482</v>
      </c>
      <c r="C61" s="22">
        <v>0</v>
      </c>
      <c r="D61" s="22">
        <v>0</v>
      </c>
      <c r="E61" s="21" t="s">
        <v>484</v>
      </c>
      <c r="F61" s="21" t="s">
        <v>483</v>
      </c>
    </row>
    <row r="62" spans="1:6" x14ac:dyDescent="0.25">
      <c r="A62" s="7">
        <v>64</v>
      </c>
      <c r="B62" s="21" t="s">
        <v>482</v>
      </c>
      <c r="C62" s="22">
        <v>0</v>
      </c>
      <c r="D62" s="22">
        <v>0</v>
      </c>
      <c r="E62" s="21" t="s">
        <v>484</v>
      </c>
      <c r="F62" s="21" t="s">
        <v>483</v>
      </c>
    </row>
    <row r="63" spans="1:6" s="7" customFormat="1" x14ac:dyDescent="0.25">
      <c r="A63" s="7">
        <v>65</v>
      </c>
      <c r="B63" s="21" t="s">
        <v>482</v>
      </c>
      <c r="C63" s="22">
        <v>0</v>
      </c>
      <c r="D63" s="22">
        <v>0</v>
      </c>
      <c r="E63" s="21" t="s">
        <v>484</v>
      </c>
      <c r="F63" s="21" t="s">
        <v>483</v>
      </c>
    </row>
    <row r="64" spans="1:6" x14ac:dyDescent="0.25">
      <c r="A64" s="7">
        <v>66</v>
      </c>
      <c r="B64" s="21" t="s">
        <v>482</v>
      </c>
      <c r="C64" s="22">
        <v>0</v>
      </c>
      <c r="D64" s="22">
        <v>0</v>
      </c>
      <c r="E64" s="21" t="s">
        <v>484</v>
      </c>
      <c r="F64" s="21" t="s">
        <v>483</v>
      </c>
    </row>
    <row r="65" spans="1:6" x14ac:dyDescent="0.25">
      <c r="A65" s="7">
        <v>67</v>
      </c>
      <c r="B65" s="21" t="s">
        <v>482</v>
      </c>
      <c r="C65" s="22">
        <v>0</v>
      </c>
      <c r="D65" s="22">
        <v>0</v>
      </c>
      <c r="E65" s="21" t="s">
        <v>484</v>
      </c>
      <c r="F65" s="21" t="s">
        <v>483</v>
      </c>
    </row>
    <row r="66" spans="1:6" x14ac:dyDescent="0.25">
      <c r="A66" s="7">
        <v>68</v>
      </c>
      <c r="B66" s="21" t="s">
        <v>482</v>
      </c>
      <c r="C66" s="22">
        <v>0</v>
      </c>
      <c r="D66" s="22">
        <v>0</v>
      </c>
      <c r="E66" s="21" t="s">
        <v>484</v>
      </c>
      <c r="F66" s="21" t="s">
        <v>483</v>
      </c>
    </row>
    <row r="67" spans="1:6" x14ac:dyDescent="0.25">
      <c r="A67" s="7">
        <v>69</v>
      </c>
      <c r="B67" s="21" t="s">
        <v>482</v>
      </c>
      <c r="C67" s="22">
        <v>0</v>
      </c>
      <c r="D67" s="22">
        <v>0</v>
      </c>
      <c r="E67" s="21" t="s">
        <v>484</v>
      </c>
      <c r="F67" s="21" t="s">
        <v>483</v>
      </c>
    </row>
    <row r="68" spans="1:6" x14ac:dyDescent="0.25">
      <c r="A68" s="7">
        <v>70</v>
      </c>
      <c r="B68" s="21" t="s">
        <v>482</v>
      </c>
      <c r="C68" s="22">
        <v>0</v>
      </c>
      <c r="D68" s="22">
        <v>0</v>
      </c>
      <c r="E68" s="21" t="s">
        <v>484</v>
      </c>
      <c r="F68" s="21" t="s">
        <v>483</v>
      </c>
    </row>
    <row r="69" spans="1:6" x14ac:dyDescent="0.25">
      <c r="A69" s="7">
        <v>71</v>
      </c>
      <c r="B69" s="21" t="s">
        <v>482</v>
      </c>
      <c r="C69" s="22">
        <v>0</v>
      </c>
      <c r="D69" s="22">
        <v>0</v>
      </c>
      <c r="E69" s="21" t="s">
        <v>484</v>
      </c>
      <c r="F69" s="21" t="s">
        <v>483</v>
      </c>
    </row>
    <row r="70" spans="1:6" x14ac:dyDescent="0.25">
      <c r="A70" s="7">
        <v>72</v>
      </c>
      <c r="B70" s="21" t="s">
        <v>482</v>
      </c>
      <c r="C70" s="22">
        <v>0</v>
      </c>
      <c r="D70" s="22">
        <v>0</v>
      </c>
      <c r="E70" s="21" t="s">
        <v>484</v>
      </c>
      <c r="F70" s="21" t="s">
        <v>483</v>
      </c>
    </row>
    <row r="71" spans="1:6" x14ac:dyDescent="0.25">
      <c r="A71" s="7">
        <v>73</v>
      </c>
      <c r="B71" s="21" t="s">
        <v>482</v>
      </c>
      <c r="C71" s="22">
        <v>0</v>
      </c>
      <c r="D71" s="22">
        <v>0</v>
      </c>
      <c r="E71" s="21" t="s">
        <v>484</v>
      </c>
      <c r="F71" s="21" t="s">
        <v>483</v>
      </c>
    </row>
    <row r="72" spans="1:6" x14ac:dyDescent="0.25">
      <c r="A72" s="7">
        <v>74</v>
      </c>
      <c r="B72" s="21" t="s">
        <v>482</v>
      </c>
      <c r="C72" s="22">
        <v>0</v>
      </c>
      <c r="D72" s="22">
        <v>0</v>
      </c>
      <c r="E72" s="21" t="s">
        <v>484</v>
      </c>
      <c r="F72" s="21" t="s">
        <v>483</v>
      </c>
    </row>
    <row r="73" spans="1:6" x14ac:dyDescent="0.25">
      <c r="A73" s="7">
        <v>75</v>
      </c>
      <c r="B73" s="21" t="s">
        <v>482</v>
      </c>
      <c r="C73" s="22">
        <v>0</v>
      </c>
      <c r="D73" s="22">
        <v>0</v>
      </c>
      <c r="E73" s="21" t="s">
        <v>484</v>
      </c>
      <c r="F73" s="21" t="s">
        <v>483</v>
      </c>
    </row>
    <row r="74" spans="1:6" x14ac:dyDescent="0.25">
      <c r="A74" s="7">
        <v>76</v>
      </c>
      <c r="B74" s="21" t="s">
        <v>482</v>
      </c>
      <c r="C74" s="22">
        <v>0</v>
      </c>
      <c r="D74" s="22">
        <v>0</v>
      </c>
      <c r="E74" s="21" t="s">
        <v>484</v>
      </c>
      <c r="F74" s="21" t="s">
        <v>483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C74"/>
  <sheetViews>
    <sheetView topLeftCell="A3" workbookViewId="0">
      <selection activeCell="A3" sqref="A3:C74"/>
    </sheetView>
  </sheetViews>
  <sheetFormatPr baseColWidth="10" defaultColWidth="9.140625" defaultRowHeight="15" x14ac:dyDescent="0.25"/>
  <cols>
    <col min="1" max="1" width="3.42578125" bestFit="1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210</v>
      </c>
      <c r="C2" t="s">
        <v>211</v>
      </c>
    </row>
    <row r="3" spans="1:3" ht="30" x14ac:dyDescent="0.25">
      <c r="A3" s="1" t="s">
        <v>100</v>
      </c>
      <c r="B3" s="1" t="s">
        <v>212</v>
      </c>
      <c r="C3" s="1" t="s">
        <v>213</v>
      </c>
    </row>
    <row r="4" spans="1:3" x14ac:dyDescent="0.25">
      <c r="A4" s="7">
        <v>1</v>
      </c>
      <c r="B4" t="s">
        <v>246</v>
      </c>
      <c r="C4" s="3" t="s">
        <v>246</v>
      </c>
    </row>
    <row r="5" spans="1:3" x14ac:dyDescent="0.25">
      <c r="A5" s="7">
        <v>2</v>
      </c>
      <c r="B5" s="6" t="s">
        <v>246</v>
      </c>
      <c r="C5" s="6" t="s">
        <v>246</v>
      </c>
    </row>
    <row r="6" spans="1:3" x14ac:dyDescent="0.25">
      <c r="A6" s="7">
        <v>3</v>
      </c>
      <c r="B6" s="6" t="s">
        <v>246</v>
      </c>
      <c r="C6" s="6" t="s">
        <v>246</v>
      </c>
    </row>
    <row r="7" spans="1:3" x14ac:dyDescent="0.25">
      <c r="A7" s="7">
        <v>4</v>
      </c>
      <c r="B7" s="6" t="s">
        <v>246</v>
      </c>
      <c r="C7" s="6" t="s">
        <v>246</v>
      </c>
    </row>
    <row r="8" spans="1:3" x14ac:dyDescent="0.25">
      <c r="A8" s="7">
        <v>5</v>
      </c>
      <c r="B8" s="6" t="s">
        <v>246</v>
      </c>
      <c r="C8" s="6" t="s">
        <v>246</v>
      </c>
    </row>
    <row r="9" spans="1:3" x14ac:dyDescent="0.25">
      <c r="A9" s="7">
        <v>6</v>
      </c>
      <c r="B9" s="6" t="s">
        <v>246</v>
      </c>
      <c r="C9" s="6" t="s">
        <v>246</v>
      </c>
    </row>
    <row r="10" spans="1:3" x14ac:dyDescent="0.25">
      <c r="A10" s="7">
        <v>7</v>
      </c>
      <c r="B10" s="6" t="s">
        <v>246</v>
      </c>
      <c r="C10" s="6" t="s">
        <v>246</v>
      </c>
    </row>
    <row r="11" spans="1:3" x14ac:dyDescent="0.25">
      <c r="A11" s="7">
        <v>8</v>
      </c>
      <c r="B11" s="6" t="s">
        <v>246</v>
      </c>
      <c r="C11" s="6" t="s">
        <v>246</v>
      </c>
    </row>
    <row r="12" spans="1:3" x14ac:dyDescent="0.25">
      <c r="A12" s="7">
        <v>9</v>
      </c>
      <c r="B12" s="6" t="s">
        <v>246</v>
      </c>
      <c r="C12" s="6" t="s">
        <v>246</v>
      </c>
    </row>
    <row r="13" spans="1:3" x14ac:dyDescent="0.25">
      <c r="A13" s="7">
        <v>10</v>
      </c>
      <c r="B13" s="6" t="s">
        <v>246</v>
      </c>
      <c r="C13" s="6" t="s">
        <v>246</v>
      </c>
    </row>
    <row r="14" spans="1:3" x14ac:dyDescent="0.25">
      <c r="A14" s="7">
        <v>11</v>
      </c>
      <c r="B14" s="6" t="s">
        <v>246</v>
      </c>
      <c r="C14" s="6" t="s">
        <v>246</v>
      </c>
    </row>
    <row r="15" spans="1:3" x14ac:dyDescent="0.25">
      <c r="A15" s="7">
        <v>12</v>
      </c>
      <c r="B15" s="6" t="s">
        <v>246</v>
      </c>
      <c r="C15" s="6" t="s">
        <v>246</v>
      </c>
    </row>
    <row r="16" spans="1:3" x14ac:dyDescent="0.25">
      <c r="A16" s="7">
        <v>13</v>
      </c>
      <c r="B16" s="6" t="s">
        <v>246</v>
      </c>
      <c r="C16" s="6" t="s">
        <v>246</v>
      </c>
    </row>
    <row r="17" spans="1:3" x14ac:dyDescent="0.25">
      <c r="A17" s="7">
        <v>14</v>
      </c>
      <c r="B17" s="6" t="s">
        <v>246</v>
      </c>
      <c r="C17" s="6" t="s">
        <v>246</v>
      </c>
    </row>
    <row r="18" spans="1:3" x14ac:dyDescent="0.25">
      <c r="A18" s="7">
        <v>15</v>
      </c>
      <c r="B18" s="6" t="s">
        <v>246</v>
      </c>
      <c r="C18" s="6" t="s">
        <v>246</v>
      </c>
    </row>
    <row r="19" spans="1:3" x14ac:dyDescent="0.25">
      <c r="A19" s="7">
        <v>16</v>
      </c>
      <c r="B19" s="6" t="s">
        <v>246</v>
      </c>
      <c r="C19" s="6" t="s">
        <v>246</v>
      </c>
    </row>
    <row r="20" spans="1:3" x14ac:dyDescent="0.25">
      <c r="A20" s="7">
        <v>17</v>
      </c>
      <c r="B20" s="6" t="s">
        <v>246</v>
      </c>
      <c r="C20" s="6" t="s">
        <v>246</v>
      </c>
    </row>
    <row r="21" spans="1:3" x14ac:dyDescent="0.25">
      <c r="A21" s="7">
        <v>18</v>
      </c>
      <c r="B21" s="6" t="s">
        <v>246</v>
      </c>
      <c r="C21" s="6" t="s">
        <v>246</v>
      </c>
    </row>
    <row r="22" spans="1:3" x14ac:dyDescent="0.25">
      <c r="A22" s="7">
        <v>19</v>
      </c>
      <c r="B22" s="6" t="s">
        <v>246</v>
      </c>
      <c r="C22" s="6" t="s">
        <v>246</v>
      </c>
    </row>
    <row r="23" spans="1:3" x14ac:dyDescent="0.25">
      <c r="A23" s="7">
        <v>20</v>
      </c>
      <c r="B23" s="6" t="s">
        <v>246</v>
      </c>
      <c r="C23" s="6" t="s">
        <v>246</v>
      </c>
    </row>
    <row r="24" spans="1:3" x14ac:dyDescent="0.25">
      <c r="A24" s="7">
        <v>21</v>
      </c>
      <c r="B24" s="6" t="s">
        <v>246</v>
      </c>
      <c r="C24" s="6" t="s">
        <v>246</v>
      </c>
    </row>
    <row r="25" spans="1:3" x14ac:dyDescent="0.25">
      <c r="A25" s="7">
        <v>22</v>
      </c>
      <c r="B25" s="6" t="s">
        <v>246</v>
      </c>
      <c r="C25" s="6" t="s">
        <v>246</v>
      </c>
    </row>
    <row r="26" spans="1:3" x14ac:dyDescent="0.25">
      <c r="A26" s="7">
        <v>23</v>
      </c>
      <c r="B26" s="6" t="s">
        <v>246</v>
      </c>
      <c r="C26" s="6" t="s">
        <v>246</v>
      </c>
    </row>
    <row r="27" spans="1:3" x14ac:dyDescent="0.25">
      <c r="A27" s="7">
        <v>24</v>
      </c>
      <c r="B27" s="6" t="s">
        <v>246</v>
      </c>
      <c r="C27" s="6" t="s">
        <v>246</v>
      </c>
    </row>
    <row r="28" spans="1:3" x14ac:dyDescent="0.25">
      <c r="A28" s="7">
        <v>25</v>
      </c>
      <c r="B28" s="6" t="s">
        <v>246</v>
      </c>
      <c r="C28" s="6" t="s">
        <v>246</v>
      </c>
    </row>
    <row r="29" spans="1:3" x14ac:dyDescent="0.25">
      <c r="A29" s="7">
        <v>26</v>
      </c>
      <c r="B29" s="6" t="s">
        <v>246</v>
      </c>
      <c r="C29" s="6" t="s">
        <v>246</v>
      </c>
    </row>
    <row r="30" spans="1:3" x14ac:dyDescent="0.25">
      <c r="A30" s="7">
        <v>27</v>
      </c>
      <c r="B30" s="6" t="s">
        <v>246</v>
      </c>
      <c r="C30" s="6" t="s">
        <v>246</v>
      </c>
    </row>
    <row r="31" spans="1:3" x14ac:dyDescent="0.25">
      <c r="A31" s="7">
        <v>28</v>
      </c>
      <c r="B31" s="6" t="s">
        <v>246</v>
      </c>
      <c r="C31" s="6" t="s">
        <v>246</v>
      </c>
    </row>
    <row r="32" spans="1:3" x14ac:dyDescent="0.25">
      <c r="A32" s="7">
        <v>29</v>
      </c>
      <c r="B32" s="6" t="s">
        <v>246</v>
      </c>
      <c r="C32" s="6" t="s">
        <v>246</v>
      </c>
    </row>
    <row r="33" spans="1:3" x14ac:dyDescent="0.25">
      <c r="A33" s="7">
        <v>30</v>
      </c>
      <c r="B33" s="6" t="s">
        <v>246</v>
      </c>
      <c r="C33" s="6" t="s">
        <v>246</v>
      </c>
    </row>
    <row r="34" spans="1:3" x14ac:dyDescent="0.25">
      <c r="A34" s="7">
        <v>32</v>
      </c>
      <c r="B34" s="6" t="s">
        <v>246</v>
      </c>
      <c r="C34" s="6" t="s">
        <v>246</v>
      </c>
    </row>
    <row r="35" spans="1:3" x14ac:dyDescent="0.25">
      <c r="A35" s="7">
        <v>34</v>
      </c>
      <c r="B35" s="6" t="s">
        <v>246</v>
      </c>
      <c r="C35" s="6" t="s">
        <v>246</v>
      </c>
    </row>
    <row r="36" spans="1:3" x14ac:dyDescent="0.25">
      <c r="A36" s="7">
        <v>35</v>
      </c>
      <c r="B36" s="6" t="s">
        <v>246</v>
      </c>
      <c r="C36" s="6" t="s">
        <v>246</v>
      </c>
    </row>
    <row r="37" spans="1:3" x14ac:dyDescent="0.25">
      <c r="A37" s="7">
        <v>36</v>
      </c>
      <c r="B37" s="6" t="s">
        <v>246</v>
      </c>
      <c r="C37" s="6" t="s">
        <v>246</v>
      </c>
    </row>
    <row r="38" spans="1:3" x14ac:dyDescent="0.25">
      <c r="A38" s="7">
        <v>37</v>
      </c>
      <c r="B38" s="6" t="s">
        <v>246</v>
      </c>
      <c r="C38" s="6" t="s">
        <v>246</v>
      </c>
    </row>
    <row r="39" spans="1:3" x14ac:dyDescent="0.25">
      <c r="A39" s="7">
        <v>38</v>
      </c>
      <c r="B39" s="6" t="s">
        <v>246</v>
      </c>
      <c r="C39" s="6" t="s">
        <v>246</v>
      </c>
    </row>
    <row r="40" spans="1:3" x14ac:dyDescent="0.25">
      <c r="A40" s="7">
        <v>39</v>
      </c>
      <c r="B40" s="6" t="s">
        <v>246</v>
      </c>
      <c r="C40" s="6" t="s">
        <v>246</v>
      </c>
    </row>
    <row r="41" spans="1:3" x14ac:dyDescent="0.25">
      <c r="A41" s="7">
        <v>40</v>
      </c>
      <c r="B41" s="6" t="s">
        <v>246</v>
      </c>
      <c r="C41" s="6" t="s">
        <v>246</v>
      </c>
    </row>
    <row r="42" spans="1:3" x14ac:dyDescent="0.25">
      <c r="A42" s="7">
        <v>41</v>
      </c>
      <c r="B42" s="6" t="s">
        <v>246</v>
      </c>
      <c r="C42" s="6" t="s">
        <v>246</v>
      </c>
    </row>
    <row r="43" spans="1:3" x14ac:dyDescent="0.25">
      <c r="A43" s="7">
        <v>42</v>
      </c>
      <c r="B43" s="6" t="s">
        <v>246</v>
      </c>
      <c r="C43" s="6" t="s">
        <v>246</v>
      </c>
    </row>
    <row r="44" spans="1:3" x14ac:dyDescent="0.25">
      <c r="A44" s="7">
        <v>43</v>
      </c>
      <c r="B44" s="6" t="s">
        <v>246</v>
      </c>
      <c r="C44" s="6" t="s">
        <v>246</v>
      </c>
    </row>
    <row r="45" spans="1:3" x14ac:dyDescent="0.25">
      <c r="A45" s="7">
        <v>44</v>
      </c>
      <c r="B45" s="6" t="s">
        <v>246</v>
      </c>
      <c r="C45" s="6" t="s">
        <v>246</v>
      </c>
    </row>
    <row r="46" spans="1:3" x14ac:dyDescent="0.25">
      <c r="A46" s="7">
        <v>46</v>
      </c>
      <c r="B46" s="6" t="s">
        <v>246</v>
      </c>
      <c r="C46" s="6" t="s">
        <v>246</v>
      </c>
    </row>
    <row r="47" spans="1:3" x14ac:dyDescent="0.25">
      <c r="A47" s="7">
        <v>48</v>
      </c>
      <c r="B47" s="6" t="s">
        <v>246</v>
      </c>
      <c r="C47" s="6" t="s">
        <v>246</v>
      </c>
    </row>
    <row r="48" spans="1:3" x14ac:dyDescent="0.25">
      <c r="A48" s="7">
        <v>49</v>
      </c>
      <c r="B48" s="6" t="s">
        <v>246</v>
      </c>
      <c r="C48" s="6" t="s">
        <v>246</v>
      </c>
    </row>
    <row r="49" spans="1:3" x14ac:dyDescent="0.25">
      <c r="A49" s="7">
        <v>50</v>
      </c>
      <c r="B49" s="6" t="s">
        <v>246</v>
      </c>
      <c r="C49" s="6" t="s">
        <v>246</v>
      </c>
    </row>
    <row r="50" spans="1:3" x14ac:dyDescent="0.25">
      <c r="A50" s="7">
        <v>51</v>
      </c>
      <c r="B50" s="6" t="s">
        <v>246</v>
      </c>
      <c r="C50" s="6" t="s">
        <v>246</v>
      </c>
    </row>
    <row r="51" spans="1:3" x14ac:dyDescent="0.25">
      <c r="A51" s="7">
        <v>52</v>
      </c>
      <c r="B51" s="6" t="s">
        <v>246</v>
      </c>
      <c r="C51" s="6" t="s">
        <v>246</v>
      </c>
    </row>
    <row r="52" spans="1:3" x14ac:dyDescent="0.25">
      <c r="A52" s="7">
        <v>53</v>
      </c>
      <c r="B52" s="6" t="s">
        <v>246</v>
      </c>
      <c r="C52" s="6" t="s">
        <v>246</v>
      </c>
    </row>
    <row r="53" spans="1:3" x14ac:dyDescent="0.25">
      <c r="A53" s="7">
        <v>54</v>
      </c>
      <c r="B53" s="6" t="s">
        <v>246</v>
      </c>
      <c r="C53" s="6" t="s">
        <v>246</v>
      </c>
    </row>
    <row r="54" spans="1:3" x14ac:dyDescent="0.25">
      <c r="A54" s="7">
        <v>55</v>
      </c>
      <c r="B54" s="6" t="s">
        <v>246</v>
      </c>
      <c r="C54" s="6" t="s">
        <v>246</v>
      </c>
    </row>
    <row r="55" spans="1:3" x14ac:dyDescent="0.25">
      <c r="A55" s="7">
        <v>56</v>
      </c>
      <c r="B55" s="6" t="s">
        <v>246</v>
      </c>
      <c r="C55" s="6" t="s">
        <v>246</v>
      </c>
    </row>
    <row r="56" spans="1:3" x14ac:dyDescent="0.25">
      <c r="A56" s="7">
        <v>57</v>
      </c>
      <c r="B56" s="6" t="s">
        <v>246</v>
      </c>
      <c r="C56" s="6" t="s">
        <v>246</v>
      </c>
    </row>
    <row r="57" spans="1:3" x14ac:dyDescent="0.25">
      <c r="A57" s="7">
        <v>58</v>
      </c>
      <c r="B57" s="6" t="s">
        <v>246</v>
      </c>
      <c r="C57" s="6" t="s">
        <v>246</v>
      </c>
    </row>
    <row r="58" spans="1:3" x14ac:dyDescent="0.25">
      <c r="A58" s="7">
        <v>59</v>
      </c>
      <c r="B58" s="6" t="s">
        <v>246</v>
      </c>
      <c r="C58" s="6" t="s">
        <v>246</v>
      </c>
    </row>
    <row r="59" spans="1:3" x14ac:dyDescent="0.25">
      <c r="A59" s="7">
        <v>60</v>
      </c>
      <c r="B59" s="6" t="s">
        <v>246</v>
      </c>
      <c r="C59" s="6" t="s">
        <v>246</v>
      </c>
    </row>
    <row r="60" spans="1:3" x14ac:dyDescent="0.25">
      <c r="A60" s="7">
        <v>61</v>
      </c>
      <c r="B60" s="6" t="s">
        <v>246</v>
      </c>
      <c r="C60" s="6" t="s">
        <v>246</v>
      </c>
    </row>
    <row r="61" spans="1:3" x14ac:dyDescent="0.25">
      <c r="A61" s="7">
        <v>63</v>
      </c>
      <c r="B61" s="6" t="s">
        <v>246</v>
      </c>
      <c r="C61" s="6" t="s">
        <v>246</v>
      </c>
    </row>
    <row r="62" spans="1:3" x14ac:dyDescent="0.25">
      <c r="A62" s="7">
        <v>64</v>
      </c>
      <c r="B62" s="6" t="s">
        <v>246</v>
      </c>
      <c r="C62" s="6" t="s">
        <v>246</v>
      </c>
    </row>
    <row r="63" spans="1:3" s="7" customFormat="1" x14ac:dyDescent="0.25">
      <c r="A63" s="7">
        <v>65</v>
      </c>
      <c r="B63" s="7" t="s">
        <v>246</v>
      </c>
      <c r="C63" s="7" t="s">
        <v>246</v>
      </c>
    </row>
    <row r="64" spans="1:3" x14ac:dyDescent="0.25">
      <c r="A64" s="7">
        <v>66</v>
      </c>
      <c r="B64" s="6" t="s">
        <v>246</v>
      </c>
      <c r="C64" s="6" t="s">
        <v>246</v>
      </c>
    </row>
    <row r="65" spans="1:3" x14ac:dyDescent="0.25">
      <c r="A65" s="7">
        <v>67</v>
      </c>
      <c r="B65" s="6" t="s">
        <v>246</v>
      </c>
      <c r="C65" s="6" t="s">
        <v>246</v>
      </c>
    </row>
    <row r="66" spans="1:3" x14ac:dyDescent="0.25">
      <c r="A66" s="7">
        <v>68</v>
      </c>
      <c r="B66" s="6" t="s">
        <v>246</v>
      </c>
      <c r="C66" s="6" t="s">
        <v>246</v>
      </c>
    </row>
    <row r="67" spans="1:3" x14ac:dyDescent="0.25">
      <c r="A67" s="7">
        <v>69</v>
      </c>
      <c r="B67" s="6" t="s">
        <v>246</v>
      </c>
      <c r="C67" s="6" t="s">
        <v>246</v>
      </c>
    </row>
    <row r="68" spans="1:3" x14ac:dyDescent="0.25">
      <c r="A68" s="7">
        <v>70</v>
      </c>
      <c r="B68" s="6" t="s">
        <v>246</v>
      </c>
      <c r="C68" s="6" t="s">
        <v>246</v>
      </c>
    </row>
    <row r="69" spans="1:3" x14ac:dyDescent="0.25">
      <c r="A69" s="7">
        <v>71</v>
      </c>
      <c r="B69" s="6" t="s">
        <v>246</v>
      </c>
      <c r="C69" s="6" t="s">
        <v>246</v>
      </c>
    </row>
    <row r="70" spans="1:3" x14ac:dyDescent="0.25">
      <c r="A70" s="7">
        <v>72</v>
      </c>
      <c r="B70" s="10" t="s">
        <v>246</v>
      </c>
      <c r="C70" s="10" t="s">
        <v>246</v>
      </c>
    </row>
    <row r="71" spans="1:3" x14ac:dyDescent="0.25">
      <c r="A71" s="7">
        <v>73</v>
      </c>
      <c r="B71" s="10" t="s">
        <v>246</v>
      </c>
      <c r="C71" s="10" t="s">
        <v>246</v>
      </c>
    </row>
    <row r="72" spans="1:3" x14ac:dyDescent="0.25">
      <c r="A72" s="7">
        <v>74</v>
      </c>
      <c r="B72" s="16" t="s">
        <v>246</v>
      </c>
      <c r="C72" s="16" t="s">
        <v>246</v>
      </c>
    </row>
    <row r="73" spans="1:3" x14ac:dyDescent="0.25">
      <c r="A73" s="7">
        <v>75</v>
      </c>
      <c r="B73" s="18" t="s">
        <v>246</v>
      </c>
      <c r="C73" s="18" t="s">
        <v>246</v>
      </c>
    </row>
    <row r="74" spans="1:3" x14ac:dyDescent="0.25">
      <c r="A74" s="7">
        <v>76</v>
      </c>
      <c r="B74" s="18" t="s">
        <v>246</v>
      </c>
      <c r="C74" s="18" t="s">
        <v>246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2018-06-16T16:21:27Z</dcterms:created>
  <dcterms:modified xsi:type="dcterms:W3CDTF">2023-02-06T21:20:41Z</dcterms:modified>
</cp:coreProperties>
</file>