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NIDAD.TRANSPARENCIA\Desktop\PETS MAYO\admon\LTAIPSLP84XIV-1\"/>
    </mc:Choice>
  </mc:AlternateContent>
  <bookViews>
    <workbookView xWindow="0" yWindow="0" windowWidth="20490" windowHeight="6750" tabRatio="689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A16" i="1" l="1"/>
  <c r="AA15" i="1"/>
  <c r="AA14" i="1"/>
  <c r="AA13" i="1"/>
  <c r="D13" i="5" l="1"/>
  <c r="D12" i="5"/>
  <c r="AA11" i="1"/>
  <c r="AA9" i="1"/>
  <c r="AA8" i="1"/>
  <c r="D16" i="1"/>
  <c r="D15" i="1"/>
  <c r="D14" i="1"/>
  <c r="D13" i="1"/>
  <c r="D12" i="1"/>
  <c r="D11" i="1"/>
  <c r="D10" i="1"/>
  <c r="D9" i="1"/>
  <c r="D18" i="5"/>
  <c r="D17" i="5"/>
  <c r="D16" i="5"/>
  <c r="D15" i="5"/>
  <c r="D10" i="5" l="1"/>
  <c r="AA12" i="1" s="1"/>
  <c r="D8" i="5" l="1"/>
  <c r="AA10" i="1" s="1"/>
  <c r="D8" i="1" l="1"/>
</calcChain>
</file>

<file path=xl/sharedStrings.xml><?xml version="1.0" encoding="utf-8"?>
<sst xmlns="http://schemas.openxmlformats.org/spreadsheetml/2006/main" count="367" uniqueCount="197">
  <si>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</si>
  <si>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</si>
  <si>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</si>
  <si>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</si>
  <si>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</si>
  <si>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</si>
  <si>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</si>
  <si>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</si>
  <si>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</si>
  <si>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</si>
  <si>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</si>
  <si>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</si>
  <si>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</si>
  <si>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</si>
  <si>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</si>
  <si>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</si>
  <si>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</si>
  <si>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</si>
  <si>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</si>
  <si>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</si>
  <si>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</si>
  <si>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</si>
  <si>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</si>
  <si>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</si>
  <si>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</si>
  <si>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</si>
  <si>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</si>
  <si>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</si>
  <si>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</si>
  <si>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</si>
  <si>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</si>
  <si>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</si>
  <si>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</si>
  <si>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</si>
  <si>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</si>
  <si>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</si>
  <si>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</si>
  <si>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</si>
  <si>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</si>
  <si>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</si>
  <si>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</si>
  <si>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</si>
  <si>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</si>
  <si>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</si>
  <si>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</si>
  <si>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</si>
  <si>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</si>
  <si>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</si>
  <si>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</si>
  <si>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</si>
  <si>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</si>
  <si>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</si>
  <si>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</si>
  <si>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</si>
  <si>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</si>
  <si>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</si>
  <si>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</si>
  <si>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</si>
  <si>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</si>
  <si>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</si>
  <si>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</si>
  <si>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</si>
  <si>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</si>
  <si>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</si>
  <si>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</si>
  <si>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</si>
  <si>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</si>
  <si>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</si>
  <si>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</si>
  <si>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</si>
  <si>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</si>
  <si>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</si>
  <si>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</si>
  <si>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</si>
  <si>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</si>
  <si>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</si>
  <si>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</si>
  <si>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</si>
  <si>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</si>
  <si>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</si>
  <si>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</si>
  <si>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</si>
  <si>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</si>
  <si>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</si>
  <si>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</si>
  <si>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</si>
  <si>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</si>
  <si>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</si>
  <si>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</si>
  <si>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</si>
  <si>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</si>
  <si>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</si>
  <si>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</si>
  <si>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</si>
  <si>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</si>
  <si>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</si>
  <si>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</si>
  <si>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</si>
  <si>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</si>
  <si>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</si>
  <si>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</si>
  <si>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</si>
  <si>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</si>
  <si>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</si>
  <si>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</si>
  <si>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</si>
  <si>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</si>
  <si>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</si>
  <si>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</si>
  <si>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</si>
  <si>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</si>
  <si>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</si>
  <si>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</si>
  <si>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</si>
  <si>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</si>
  <si>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MÉXICO</t>
  </si>
  <si>
    <t>http://www.cegaipslp.org.mx/HV2021Tres.nsf/nombre_de_la_vista/3ADF5E3C2BA33470862587A7005D3C41/$File/Normatividad+reguladora+del+gasto.PDF</t>
  </si>
  <si>
    <t xml:space="preserve">DIRECTOR </t>
  </si>
  <si>
    <t>MEXICO</t>
  </si>
  <si>
    <t>18</t>
  </si>
  <si>
    <t>ORGANO INTERNO DE CONTROL</t>
  </si>
  <si>
    <t>DIRECTOR</t>
  </si>
  <si>
    <t>PATRICIA</t>
  </si>
  <si>
    <t>MENDOZA</t>
  </si>
  <si>
    <t>CUELLAR</t>
  </si>
  <si>
    <t>REVISION DE EXPEDIENTES EN OF RECAUDADORA POR AUDITORIA DE DESEMPEÑO QUE SE REALIZA A LA DIR GENERAL DE INGRESOS</t>
  </si>
  <si>
    <t>MATEHUALA</t>
  </si>
  <si>
    <t>SE REPORTA INFORMACIÓN COMPLEMENTARIA DEL MES DE ABRIL, EN VIRTUD DE QUE LOS COMISIONADOS PRESENTARON LAS COMPROBACIONES RESPECTIVAS EN EL MES DE MAYO</t>
  </si>
  <si>
    <t>CONSUMO</t>
  </si>
  <si>
    <t>YANETT</t>
  </si>
  <si>
    <t>MORALES</t>
  </si>
  <si>
    <t>ORTA</t>
  </si>
  <si>
    <t>GASOLINA Y PEAJES</t>
  </si>
  <si>
    <t>SUBDIRECTOR</t>
  </si>
  <si>
    <t>DIRECCION ADMINISTRATIVA</t>
  </si>
  <si>
    <t>FELIPE</t>
  </si>
  <si>
    <t>MORENO</t>
  </si>
  <si>
    <t>DE LOS SANTOS</t>
  </si>
  <si>
    <t>MANTENIMIENTO DE LA OFICINA RECAUDADORA DE RIOVERDE, DEL AIRE ACONDICIONADO Y PUERTA PRINCIPAL</t>
  </si>
  <si>
    <t>RIOVERDE</t>
  </si>
  <si>
    <t>TECNICO ESPECIALIZDO</t>
  </si>
  <si>
    <t>DIRECCION DE INFORMATICA Y SISTEMAS</t>
  </si>
  <si>
    <t xml:space="preserve">GARCIA </t>
  </si>
  <si>
    <t>GARCIA</t>
  </si>
  <si>
    <t>CABLEADO, INSTALACION Y CONFIGURACIÓN DE INTERNET Y MANTENIMIENTO DE EQUIPOS</t>
  </si>
  <si>
    <t>SANTA MRIA DEL RIO</t>
  </si>
  <si>
    <t>DIRECCIÓN JURIDICA Y DE CAPACITACIÓN FISCA</t>
  </si>
  <si>
    <t xml:space="preserve">FRANCISCO JAVIER </t>
  </si>
  <si>
    <t>VALENCIA</t>
  </si>
  <si>
    <t>PONCE</t>
  </si>
  <si>
    <t>PARTICIPACION EN REUNION CON TEMA DE PRESUPUSTO A COMUNIDADES INDIGENAS EN LA SECRETARIA DE GOBIERNO Y SECRETARUA DE FINANZAS</t>
  </si>
  <si>
    <t>MORELIA</t>
  </si>
  <si>
    <t>MICHOACAN</t>
  </si>
  <si>
    <t>CONSUMO Y HOSPEDAJE</t>
  </si>
  <si>
    <t>DIRECCIÓN GENERAL DE PLANEACIÓN Y PRESUPUESTO</t>
  </si>
  <si>
    <t>GUSTAVO</t>
  </si>
  <si>
    <t>ROSILES</t>
  </si>
  <si>
    <t>SANCHEZ</t>
  </si>
  <si>
    <t>TOMAR MEDIDAS A LA NUEVA OFICINA DE CHARCAS Y REPARACION DE DUCTOS DE VENTILACION DEL SITE DE MATEHUALA</t>
  </si>
  <si>
    <t>CHARCAS Y MATEHUALA</t>
  </si>
  <si>
    <t>OSCAR</t>
  </si>
  <si>
    <t xml:space="preserve">HURTADO </t>
  </si>
  <si>
    <t>NIETO</t>
  </si>
  <si>
    <t>PRIMERA SESION ORDINARIA DE 2022 RED NACIONAL DE INSTANCIAS ESTATALES DE MONITOREO Y EVALUACIÓN</t>
  </si>
  <si>
    <t>PUEBLA</t>
  </si>
  <si>
    <t>PUEBLA DE ZARAGOZA</t>
  </si>
  <si>
    <t>AUTOBUSES Y TAXIS</t>
  </si>
  <si>
    <t>MIGUEL ANGEL</t>
  </si>
  <si>
    <t>PLACENCIA</t>
  </si>
  <si>
    <t>CAZARES</t>
  </si>
  <si>
    <t>PROGRMACION EN LOS SERVICIOS DE FUMIGACION DE LA OFICINA RECAUDADORA DE SANTA MARIA  DEL RIO</t>
  </si>
  <si>
    <t>AUXILIAR ADMINISTRATIVO</t>
  </si>
  <si>
    <t>JEFE DE SECCION</t>
  </si>
  <si>
    <t>ESTACIONAMIENTO</t>
  </si>
  <si>
    <t>JESHUA ISRAEL</t>
  </si>
  <si>
    <t>15</t>
  </si>
  <si>
    <t>AUXILIAR EN ADMINISTRACION</t>
  </si>
  <si>
    <t>RECURSOS FINANCIEROS</t>
  </si>
  <si>
    <t>NO SE GENERA</t>
  </si>
  <si>
    <t xml:space="preserve">
http://www.cegaipslp.org.mx/HV2022.nsf/nombre_de_la_vista/73483FAD575483438625885D0066A2FE/$File/INFORME+13.pdf</t>
  </si>
  <si>
    <t>http://www.cegaipslp.org.mx/HV2022.nsf/nombre_de_la_vista/887A80438F95A2488625885D0066C8AF/$File/FACTURAS+13.pdf</t>
  </si>
  <si>
    <t>http://www.cegaipslp.org.mx/HV2022.nsf/nombre_de_la_vista/F599067BF9684F188625885D0067089C/$File/INFORME+14.pdf</t>
  </si>
  <si>
    <t>http://www.cegaipslp.org.mx/HV2022.nsf/nombre_de_la_vista/AFD9D77123A1AF268625885D0068E7A6/$File/FACTURAS+14.pdf</t>
  </si>
  <si>
    <t>http://www.cegaipslp.org.mx/HV2022.nsf/nombre_de_la_vista/E87F65FB6FF57E128625885D00690068/$File/INFORME+19.pdf</t>
  </si>
  <si>
    <t>http://www.cegaipslp.org.mx/HV2022.nsf/nombre_de_la_vista/06C2CCBACE99F80B8625885D00698492/$File/FACTURAS+19.pdf</t>
  </si>
  <si>
    <t>http://www.cegaipslp.org.mx/HV2022.nsf/nombre_de_la_vista/41BEF56726F8C0998625885D0069EF59/$File/INFORME+16.pdf</t>
  </si>
  <si>
    <t>http://www.cegaipslp.org.mx/HV2022.nsf/nombre_de_la_vista/2689EEFA85894CD38625885D006A2280/$File/FACTURAS+16.pdf</t>
  </si>
  <si>
    <t>http://www.cegaipslp.org.mx/HV2022.nsf/nombre_de_la_vista/C99D99572AEB82258625885D006A5D57/$File/INFORME+17.pdf</t>
  </si>
  <si>
    <t>http://www.cegaipslp.org.mx/HV2022.nsf/nombre_de_la_vista/548CB9865F6F75498625885D006A7AE1/$File/FACTURAS+17.pdf</t>
  </si>
  <si>
    <t>http://www.cegaipslp.org.mx/HV2022.nsf/nombre_de_la_vista/B38C3D31BBFCF1398625885D006A8B54/$File/INFORME+18.pdf</t>
  </si>
  <si>
    <t>http://www.cegaipslp.org.mx/HV2022.nsf/nombre_de_la_vista/4DB340C4BF03D1258625885D006AA285/$File/FACTURAS+18.pdf</t>
  </si>
  <si>
    <t>http://www.cegaipslp.org.mx/HV2022.nsf/nombre_de_la_vista/026E892467F158E18625885D006AB348/$File/INFORME+15.pdf</t>
  </si>
  <si>
    <t>http://www.cegaipslp.org.mx/HV2022.nsf/nombre_de_la_vista/4E54866116EA15558625885D006AC575/$File/FACTURAS+15.pdf</t>
  </si>
  <si>
    <t>http://www.cegaipslp.org.mx/HV2022.nsf/nombre_de_la_vista/709A5CE4C9F428D28625885D006ADD95/$File/INFORME+20.pdf</t>
  </si>
  <si>
    <t>http://www.cegaipslp.org.mx/HV2022.nsf/nombre_de_la_vista/E2CAA34CDB342EEC8625885D006AE7C4/$File/FACTURAS+20.pdf</t>
  </si>
  <si>
    <t>http://www.cegaipslp.org.mx/HV2022.nsf/nombre_de_la_vista/08101B7BAA84763B8625885D006AF784/$File/INFORME+21.pdf</t>
  </si>
  <si>
    <t>http://www.cegaipslp.org.mx/HV2022.nsf/nombre_de_la_vista/36FAB5F37E0261F78625885D006B031C/$File/FACTURAS+21.pdf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</si>
</sst>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8" fillId="3" borderId="0" applyNumberFormat="0" applyFill="0" applyBorder="0" applyAlignment="0" applyProtection="0"/>
    <xf numFmtId="44" fontId="9" fillId="0" borderId="0" applyFont="0" applyFill="0" applyBorder="0" applyAlignment="0" applyProtection="0"/>
  </cellStyleXfs>
  <cellXfs count="48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10" fillId="0" borderId="0" xfId="0" applyFont="1" applyFill="1" applyBorder="1" applyAlignment="1" applyProtection="1"/>
    <xf numFmtId="0" fontId="8" fillId="0" borderId="0" xfId="1" applyFill="1" applyBorder="1" applyAlignment="1" applyProtection="1"/>
    <xf numFmtId="49" fontId="10" fillId="0" borderId="0" xfId="0" applyNumberFormat="1" applyFont="1" applyFill="1" applyBorder="1" applyAlignment="1" applyProtection="1"/>
    <xf numFmtId="0" fontId="5" fillId="0" borderId="0" xfId="0" applyFont="1" applyFill="1" applyBorder="1" applyAlignment="1"/>
    <xf numFmtId="0" fontId="10" fillId="0" borderId="0" xfId="2" applyNumberFormat="1" applyFont="1" applyFill="1" applyBorder="1" applyAlignment="1" applyProtection="1"/>
    <xf numFmtId="14" fontId="5" fillId="0" borderId="0" xfId="0" applyNumberFormat="1" applyFont="1" applyFill="1" applyBorder="1" applyAlignment="1"/>
    <xf numFmtId="44" fontId="10" fillId="0" borderId="0" xfId="2" applyFont="1" applyFill="1" applyBorder="1" applyAlignment="1" applyProtection="1"/>
    <xf numFmtId="14" fontId="10" fillId="0" borderId="0" xfId="0" applyNumberFormat="1" applyFont="1" applyFill="1" applyBorder="1" applyAlignment="1" applyProtection="1"/>
    <xf numFmtId="0" fontId="7" fillId="4" borderId="2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/>
    <xf numFmtId="0" fontId="0" fillId="0" borderId="0" xfId="0" applyFill="1" applyProtection="1"/>
    <xf numFmtId="0" fontId="0" fillId="0" borderId="0" xfId="0"/>
    <xf numFmtId="0" fontId="10" fillId="0" borderId="0" xfId="0" quotePrefix="1" applyFont="1" applyFill="1" applyBorder="1" applyAlignment="1" applyProtection="1"/>
    <xf numFmtId="0" fontId="0" fillId="0" borderId="0" xfId="0"/>
    <xf numFmtId="0" fontId="4" fillId="0" borderId="0" xfId="0" applyFont="1" applyFill="1" applyBorder="1" applyAlignment="1"/>
    <xf numFmtId="44" fontId="0" fillId="0" borderId="0" xfId="0" applyNumberFormat="1" applyFill="1"/>
    <xf numFmtId="0" fontId="0" fillId="0" borderId="0" xfId="0" applyFill="1"/>
    <xf numFmtId="0" fontId="0" fillId="0" borderId="0" xfId="0"/>
    <xf numFmtId="0" fontId="3" fillId="0" borderId="0" xfId="0" applyFont="1" applyFill="1" applyBorder="1" applyAlignment="1"/>
    <xf numFmtId="0" fontId="0" fillId="0" borderId="0" xfId="0"/>
    <xf numFmtId="0" fontId="0" fillId="0" borderId="0" xfId="0"/>
    <xf numFmtId="1" fontId="0" fillId="0" borderId="0" xfId="0" applyNumberFormat="1" applyFill="1" applyProtection="1"/>
    <xf numFmtId="1" fontId="0" fillId="0" borderId="0" xfId="0" applyNumberFormat="1" applyFill="1" applyBorder="1" applyProtection="1"/>
    <xf numFmtId="14" fontId="0" fillId="0" borderId="0" xfId="0" applyNumberFormat="1" applyFill="1" applyBorder="1"/>
    <xf numFmtId="0" fontId="0" fillId="0" borderId="0" xfId="0" applyBorder="1"/>
    <xf numFmtId="14" fontId="0" fillId="0" borderId="0" xfId="0" applyNumberFormat="1" applyBorder="1"/>
    <xf numFmtId="0" fontId="8" fillId="0" borderId="0" xfId="1" applyFill="1" applyBorder="1"/>
    <xf numFmtId="0" fontId="10" fillId="0" borderId="0" xfId="0" quotePrefix="1" applyFont="1" applyFill="1" applyBorder="1" applyAlignment="1" applyProtection="1">
      <alignment horizontal="right"/>
    </xf>
    <xf numFmtId="0" fontId="0" fillId="0" borderId="0" xfId="0"/>
    <xf numFmtId="0" fontId="0" fillId="3" borderId="0" xfId="0" applyFill="1" applyProtection="1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2" fillId="0" borderId="0" xfId="0" applyFont="1" applyFill="1" applyBorder="1" applyAlignment="1"/>
    <xf numFmtId="0" fontId="0" fillId="3" borderId="0" xfId="0" applyFill="1" applyBorder="1"/>
    <xf numFmtId="14" fontId="2" fillId="0" borderId="0" xfId="0" applyNumberFormat="1" applyFont="1" applyFill="1" applyBorder="1" applyAlignment="1"/>
    <xf numFmtId="0" fontId="10" fillId="3" borderId="0" xfId="0" applyFont="1" applyFill="1" applyBorder="1" applyAlignment="1" applyProtection="1"/>
    <xf numFmtId="0" fontId="1" fillId="0" borderId="0" xfId="0" applyFont="1" applyFill="1" applyBorder="1" applyAlignment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4" borderId="1" xfId="0" applyFont="1" applyFill="1" applyBorder="1"/>
    <xf numFmtId="0" fontId="11" fillId="0" borderId="0" xfId="1" applyFont="1" applyFill="1"/>
    <xf numFmtId="0" fontId="8" fillId="0" borderId="0" xfId="1" applyFill="1" applyBorder="1" applyAlignment="1" applyProtection="1">
      <alignment horizontal="left"/>
    </xf>
    <xf numFmtId="0" fontId="11" fillId="0" borderId="0" xfId="1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B38C3D31BBFCF1398625885D006A8B54/$File/INFORME+18.pdf" TargetMode="External"/><Relationship Id="rId13" Type="http://schemas.openxmlformats.org/officeDocument/2006/relationships/hyperlink" Target="http://www.cegaipslp.org.mx/HV2022.nsf/nombre_de_la_vista/08101B7BAA84763B8625885D006AF784/$File/INFORME+21.pdf" TargetMode="External"/><Relationship Id="rId3" Type="http://schemas.openxmlformats.org/officeDocument/2006/relationships/hyperlink" Target="http://www.cegaipslp.org.mx/HV2022.nsf/nombre_de_la_vista/06C2CCBACE99F80B8625885D00698492/$File/FACTURAS+19.pdf" TargetMode="External"/><Relationship Id="rId7" Type="http://schemas.openxmlformats.org/officeDocument/2006/relationships/hyperlink" Target="http://www.cegaipslp.org.mx/HV2022.nsf/nombre_de_la_vista/548CB9865F6F75498625885D006A7AE1/$File/FACTURAS+17.pdf" TargetMode="External"/><Relationship Id="rId12" Type="http://schemas.openxmlformats.org/officeDocument/2006/relationships/hyperlink" Target="http://www.cegaipslp.org.mx/HV2022.nsf/nombre_de_la_vista/E2CAA34CDB342EEC8625885D006AE7C4/$File/FACTURAS+20.pdf" TargetMode="External"/><Relationship Id="rId2" Type="http://schemas.openxmlformats.org/officeDocument/2006/relationships/hyperlink" Target="http://www.cegaipslp.org.mx/HV2022.nsf/nombre_de_la_vista/AFD9D77123A1AF268625885D0068E7A6/$File/FACTURAS+14.pdf" TargetMode="External"/><Relationship Id="rId1" Type="http://schemas.openxmlformats.org/officeDocument/2006/relationships/hyperlink" Target="http://www.cegaipslp.org.mx/HV2022.nsf/nombre_de_la_vista/887A80438F95A2488625885D0066C8AF/$File/FACTURAS+13.pdf" TargetMode="External"/><Relationship Id="rId6" Type="http://schemas.openxmlformats.org/officeDocument/2006/relationships/hyperlink" Target="http://www.cegaipslp.org.mx/HV2022.nsf/nombre_de_la_vista/C99D99572AEB82258625885D006A5D57/$File/INFORME+17.pdf" TargetMode="External"/><Relationship Id="rId11" Type="http://schemas.openxmlformats.org/officeDocument/2006/relationships/hyperlink" Target="http://www.cegaipslp.org.mx/HV2022.nsf/nombre_de_la_vista/709A5CE4C9F428D28625885D006ADD95/$File/INFORME+20.pdf" TargetMode="External"/><Relationship Id="rId5" Type="http://schemas.openxmlformats.org/officeDocument/2006/relationships/hyperlink" Target="http://www.cegaipslp.org.mx/HV2022.nsf/nombre_de_la_vista/2689EEFA85894CD38625885D006A2280/$File/FACTURAS+16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.nsf/nombre_de_la_vista/4E54866116EA15558625885D006AC575/$File/FACTURAS+15.pdf" TargetMode="External"/><Relationship Id="rId4" Type="http://schemas.openxmlformats.org/officeDocument/2006/relationships/hyperlink" Target="http://www.cegaipslp.org.mx/HV2022.nsf/nombre_de_la_vista/41BEF56726F8C0998625885D0069EF59/$File/INFORME+16.pdf" TargetMode="External"/><Relationship Id="rId9" Type="http://schemas.openxmlformats.org/officeDocument/2006/relationships/hyperlink" Target="http://www.cegaipslp.org.mx/HV2022.nsf/nombre_de_la_vista/4DB340C4BF03D1258625885D006AA285/$File/FACTURAS+18.pdf" TargetMode="External"/><Relationship Id="rId14" Type="http://schemas.openxmlformats.org/officeDocument/2006/relationships/hyperlink" Target="http://www.cegaipslp.org.mx/HV2022.nsf/nombre_de_la_vista/36FAB5F37E0261F78625885D006B031C/$File/FACTURAS+21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2CAA34CDB342EEC8625885D006AE7C4/$File/FACTURAS+20.pdf" TargetMode="External"/><Relationship Id="rId3" Type="http://schemas.openxmlformats.org/officeDocument/2006/relationships/hyperlink" Target="http://www.cegaipslp.org.mx/HV2022.nsf/nombre_de_la_vista/06C2CCBACE99F80B8625885D00698492/$File/FACTURAS+19.pdf" TargetMode="External"/><Relationship Id="rId7" Type="http://schemas.openxmlformats.org/officeDocument/2006/relationships/hyperlink" Target="http://www.cegaipslp.org.mx/HV2022.nsf/nombre_de_la_vista/4E54866116EA15558625885D006AC575/$File/FACTURAS+15.pdf" TargetMode="External"/><Relationship Id="rId2" Type="http://schemas.openxmlformats.org/officeDocument/2006/relationships/hyperlink" Target="http://www.cegaipslp.org.mx/HV2022.nsf/nombre_de_la_vista/AFD9D77123A1AF268625885D0068E7A6/$File/FACTURAS+14.pdf" TargetMode="External"/><Relationship Id="rId1" Type="http://schemas.openxmlformats.org/officeDocument/2006/relationships/hyperlink" Target="http://www.cegaipslp.org.mx/HV2022.nsf/nombre_de_la_vista/887A80438F95A2488625885D0066C8AF/$File/FACTURAS+13.pdf" TargetMode="External"/><Relationship Id="rId6" Type="http://schemas.openxmlformats.org/officeDocument/2006/relationships/hyperlink" Target="http://www.cegaipslp.org.mx/HV2022.nsf/nombre_de_la_vista/4DB340C4BF03D1258625885D006AA285/$File/FACTURAS+18.pdf" TargetMode="External"/><Relationship Id="rId5" Type="http://schemas.openxmlformats.org/officeDocument/2006/relationships/hyperlink" Target="http://www.cegaipslp.org.mx/HV2022.nsf/nombre_de_la_vista/548CB9865F6F75498625885D006A7AE1/$File/FACTURAS+17.pdf" TargetMode="External"/><Relationship Id="rId4" Type="http://schemas.openxmlformats.org/officeDocument/2006/relationships/hyperlink" Target="http://www.cegaipslp.org.mx/HV2022.nsf/nombre_de_la_vista/2689EEFA85894CD38625885D006A2280/$File/FACTURAS+16.pdf" TargetMode="External"/><Relationship Id="rId9" Type="http://schemas.openxmlformats.org/officeDocument/2006/relationships/hyperlink" Target="http://www.cegaipslp.org.mx/HV2022.nsf/nombre_de_la_vista/36FAB5F37E0261F78625885D006B031C/$File/FACTURAS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abSelected="1" topLeftCell="AA2" zoomScale="89" zoomScaleNormal="89" workbookViewId="0">
      <selection activeCell="AA20" sqref="A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1.28515625" bestFit="1" customWidth="1"/>
  </cols>
  <sheetData>
    <row r="1" spans="1:36" hidden="1" x14ac:dyDescent="0.25">
      <c r="A1" t="s">
        <v>0</v>
      </c>
    </row>
    <row r="2" spans="1:36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6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2" t="s">
        <v>53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3"/>
      <c r="AI6" s="43"/>
      <c r="AJ6" s="43"/>
    </row>
    <row r="7" spans="1:36" ht="26.25" x14ac:dyDescent="0.25">
      <c r="A7" s="10" t="s">
        <v>54</v>
      </c>
      <c r="B7" s="10" t="s">
        <v>55</v>
      </c>
      <c r="C7" s="10" t="s">
        <v>56</v>
      </c>
      <c r="D7" s="10" t="s">
        <v>57</v>
      </c>
      <c r="E7" s="10" t="s">
        <v>58</v>
      </c>
      <c r="F7" s="10" t="s">
        <v>59</v>
      </c>
      <c r="G7" s="10" t="s">
        <v>60</v>
      </c>
      <c r="H7" s="10" t="s">
        <v>61</v>
      </c>
      <c r="I7" s="10" t="s">
        <v>62</v>
      </c>
      <c r="J7" s="10" t="s">
        <v>63</v>
      </c>
      <c r="K7" s="10" t="s">
        <v>64</v>
      </c>
      <c r="L7" s="10" t="s">
        <v>65</v>
      </c>
      <c r="M7" s="10" t="s">
        <v>66</v>
      </c>
      <c r="N7" s="10" t="s">
        <v>67</v>
      </c>
      <c r="O7" s="10" t="s">
        <v>68</v>
      </c>
      <c r="P7" s="10" t="s">
        <v>69</v>
      </c>
      <c r="Q7" s="10" t="s">
        <v>70</v>
      </c>
      <c r="R7" s="10" t="s">
        <v>71</v>
      </c>
      <c r="S7" s="10" t="s">
        <v>72</v>
      </c>
      <c r="T7" s="10" t="s">
        <v>73</v>
      </c>
      <c r="U7" s="10" t="s">
        <v>74</v>
      </c>
      <c r="V7" s="10" t="s">
        <v>75</v>
      </c>
      <c r="W7" s="10" t="s">
        <v>76</v>
      </c>
      <c r="X7" s="10" t="s">
        <v>77</v>
      </c>
      <c r="Y7" s="10" t="s">
        <v>78</v>
      </c>
      <c r="Z7" s="10" t="s">
        <v>79</v>
      </c>
      <c r="AA7" s="10" t="s">
        <v>80</v>
      </c>
      <c r="AB7" s="10" t="s">
        <v>81</v>
      </c>
      <c r="AC7" s="10" t="s">
        <v>82</v>
      </c>
      <c r="AD7" s="10" t="s">
        <v>83</v>
      </c>
      <c r="AE7" s="10" t="s">
        <v>84</v>
      </c>
      <c r="AF7" s="10" t="s">
        <v>85</v>
      </c>
      <c r="AG7" s="10" t="s">
        <v>86</v>
      </c>
      <c r="AH7" s="10" t="s">
        <v>87</v>
      </c>
      <c r="AI7" s="10" t="s">
        <v>88</v>
      </c>
      <c r="AJ7" s="10" t="s">
        <v>89</v>
      </c>
    </row>
    <row r="8" spans="1:36" s="34" customFormat="1" x14ac:dyDescent="0.25">
      <c r="A8" s="27">
        <v>2022</v>
      </c>
      <c r="B8" s="28">
        <v>44682</v>
      </c>
      <c r="C8" s="28">
        <v>44712</v>
      </c>
      <c r="D8" s="2" t="str">
        <f>Hidden_1!A2</f>
        <v>Servidor(a) público(a)</v>
      </c>
      <c r="E8" s="4" t="s">
        <v>119</v>
      </c>
      <c r="F8" s="2" t="s">
        <v>117</v>
      </c>
      <c r="G8" s="2" t="s">
        <v>121</v>
      </c>
      <c r="H8" s="37" t="s">
        <v>120</v>
      </c>
      <c r="I8" s="37" t="s">
        <v>122</v>
      </c>
      <c r="J8" s="2" t="s">
        <v>123</v>
      </c>
      <c r="K8" s="2" t="s">
        <v>124</v>
      </c>
      <c r="L8" s="11" t="s">
        <v>101</v>
      </c>
      <c r="M8" s="37" t="s">
        <v>125</v>
      </c>
      <c r="N8" s="11" t="s">
        <v>103</v>
      </c>
      <c r="O8" s="6">
        <v>0</v>
      </c>
      <c r="P8" s="11">
        <v>0</v>
      </c>
      <c r="Q8" s="2" t="s">
        <v>115</v>
      </c>
      <c r="R8" s="5" t="s">
        <v>114</v>
      </c>
      <c r="S8" s="17" t="s">
        <v>114</v>
      </c>
      <c r="T8" s="2" t="s">
        <v>118</v>
      </c>
      <c r="U8" s="37" t="s">
        <v>114</v>
      </c>
      <c r="V8" s="37" t="s">
        <v>126</v>
      </c>
      <c r="W8" s="37" t="s">
        <v>125</v>
      </c>
      <c r="X8" s="7">
        <v>44662</v>
      </c>
      <c r="Y8" s="7">
        <v>44662</v>
      </c>
      <c r="Z8" s="30">
        <v>1</v>
      </c>
      <c r="AA8" s="8">
        <f>+Tabla_549575!D4</f>
        <v>577.32000000000005</v>
      </c>
      <c r="AB8" s="2">
        <v>0</v>
      </c>
      <c r="AC8" s="9">
        <v>44677</v>
      </c>
      <c r="AD8" s="46" t="s">
        <v>179</v>
      </c>
      <c r="AE8" s="45" t="s">
        <v>180</v>
      </c>
      <c r="AF8" s="3" t="s">
        <v>116</v>
      </c>
      <c r="AG8" s="11" t="s">
        <v>177</v>
      </c>
      <c r="AH8" s="26">
        <v>44752</v>
      </c>
      <c r="AI8" s="26">
        <v>44722</v>
      </c>
      <c r="AJ8" s="19" t="s">
        <v>127</v>
      </c>
    </row>
    <row r="9" spans="1:36" s="23" customFormat="1" x14ac:dyDescent="0.25">
      <c r="A9" s="27">
        <v>2022</v>
      </c>
      <c r="B9" s="28">
        <v>44682</v>
      </c>
      <c r="C9" s="28">
        <v>44712</v>
      </c>
      <c r="D9" s="2" t="str">
        <f>Hidden_1!A5</f>
        <v>Empleado</v>
      </c>
      <c r="E9" s="4" t="s">
        <v>13</v>
      </c>
      <c r="F9" s="2" t="s">
        <v>172</v>
      </c>
      <c r="G9" s="2" t="s">
        <v>172</v>
      </c>
      <c r="H9" s="37" t="s">
        <v>120</v>
      </c>
      <c r="I9" s="37" t="s">
        <v>129</v>
      </c>
      <c r="J9" s="2" t="s">
        <v>130</v>
      </c>
      <c r="K9" s="2" t="s">
        <v>131</v>
      </c>
      <c r="L9" s="38" t="s">
        <v>101</v>
      </c>
      <c r="M9" s="37" t="s">
        <v>125</v>
      </c>
      <c r="N9" s="11" t="s">
        <v>103</v>
      </c>
      <c r="O9" s="6">
        <v>0</v>
      </c>
      <c r="P9" s="11">
        <v>0</v>
      </c>
      <c r="Q9" s="2" t="s">
        <v>115</v>
      </c>
      <c r="R9" s="5" t="s">
        <v>114</v>
      </c>
      <c r="S9" s="17" t="s">
        <v>114</v>
      </c>
      <c r="T9" s="2" t="s">
        <v>118</v>
      </c>
      <c r="U9" s="37" t="s">
        <v>114</v>
      </c>
      <c r="V9" s="37" t="s">
        <v>126</v>
      </c>
      <c r="W9" s="37" t="s">
        <v>125</v>
      </c>
      <c r="X9" s="39">
        <v>44662</v>
      </c>
      <c r="Y9" s="7">
        <v>44662</v>
      </c>
      <c r="Z9" s="30">
        <v>2</v>
      </c>
      <c r="AA9" s="8">
        <f>+Tabla_549575!D5+Tabla_549575!D6</f>
        <v>1161.1399999999999</v>
      </c>
      <c r="AB9" s="2">
        <v>0</v>
      </c>
      <c r="AC9" s="9">
        <v>44677</v>
      </c>
      <c r="AD9" s="3" t="s">
        <v>181</v>
      </c>
      <c r="AE9" s="47" t="s">
        <v>182</v>
      </c>
      <c r="AF9" s="3" t="s">
        <v>116</v>
      </c>
      <c r="AG9" s="11" t="s">
        <v>177</v>
      </c>
      <c r="AH9" s="26">
        <v>44752</v>
      </c>
      <c r="AI9" s="26">
        <v>44722</v>
      </c>
      <c r="AJ9" s="19" t="s">
        <v>127</v>
      </c>
    </row>
    <row r="10" spans="1:36" s="23" customFormat="1" x14ac:dyDescent="0.25">
      <c r="A10" s="27">
        <v>2022</v>
      </c>
      <c r="B10" s="28">
        <v>44682</v>
      </c>
      <c r="C10" s="28">
        <v>44712</v>
      </c>
      <c r="D10" s="2" t="str">
        <f>Hidden_1!A2</f>
        <v>Servidor(a) público(a)</v>
      </c>
      <c r="E10" s="4" t="s">
        <v>16</v>
      </c>
      <c r="F10" s="2" t="s">
        <v>133</v>
      </c>
      <c r="G10" s="2" t="s">
        <v>133</v>
      </c>
      <c r="H10" s="41" t="s">
        <v>134</v>
      </c>
      <c r="I10" s="37" t="s">
        <v>135</v>
      </c>
      <c r="J10" s="2" t="s">
        <v>136</v>
      </c>
      <c r="K10" s="2" t="s">
        <v>137</v>
      </c>
      <c r="L10" s="40" t="s">
        <v>101</v>
      </c>
      <c r="M10" s="37" t="s">
        <v>138</v>
      </c>
      <c r="N10" s="38" t="s">
        <v>103</v>
      </c>
      <c r="O10" s="6">
        <v>0</v>
      </c>
      <c r="P10" s="11">
        <v>0</v>
      </c>
      <c r="Q10" s="2" t="s">
        <v>115</v>
      </c>
      <c r="R10" s="37" t="s">
        <v>114</v>
      </c>
      <c r="S10" s="37" t="s">
        <v>114</v>
      </c>
      <c r="T10" s="2" t="s">
        <v>118</v>
      </c>
      <c r="U10" s="37" t="s">
        <v>114</v>
      </c>
      <c r="V10" s="37" t="s">
        <v>139</v>
      </c>
      <c r="W10" s="37" t="s">
        <v>138</v>
      </c>
      <c r="X10" s="7">
        <v>44659</v>
      </c>
      <c r="Y10" s="7">
        <v>44659</v>
      </c>
      <c r="Z10" s="30">
        <v>3</v>
      </c>
      <c r="AA10" s="8">
        <f>+Tabla_549575!D7+Tabla_549575!D8</f>
        <v>1723.3200000000002</v>
      </c>
      <c r="AB10" s="2">
        <v>0</v>
      </c>
      <c r="AC10" s="9">
        <v>44678</v>
      </c>
      <c r="AD10" s="3" t="s">
        <v>183</v>
      </c>
      <c r="AE10" s="29" t="s">
        <v>184</v>
      </c>
      <c r="AF10" s="3" t="s">
        <v>116</v>
      </c>
      <c r="AG10" s="11" t="s">
        <v>177</v>
      </c>
      <c r="AH10" s="26">
        <v>44752</v>
      </c>
      <c r="AI10" s="26">
        <v>44722</v>
      </c>
      <c r="AJ10" s="19" t="s">
        <v>127</v>
      </c>
    </row>
    <row r="11" spans="1:36" s="23" customFormat="1" x14ac:dyDescent="0.25">
      <c r="A11" s="38">
        <v>2022</v>
      </c>
      <c r="B11" s="28">
        <v>44682</v>
      </c>
      <c r="C11" s="28">
        <v>44712</v>
      </c>
      <c r="D11" s="2" t="str">
        <f>Hidden_1!A5</f>
        <v>Empleado</v>
      </c>
      <c r="E11" s="4" t="s">
        <v>14</v>
      </c>
      <c r="F11" s="40" t="s">
        <v>140</v>
      </c>
      <c r="G11" s="2" t="s">
        <v>140</v>
      </c>
      <c r="H11" s="37" t="s">
        <v>141</v>
      </c>
      <c r="I11" s="41" t="s">
        <v>174</v>
      </c>
      <c r="J11" s="2" t="s">
        <v>142</v>
      </c>
      <c r="K11" s="2" t="s">
        <v>143</v>
      </c>
      <c r="L11" s="40" t="s">
        <v>101</v>
      </c>
      <c r="M11" s="37" t="s">
        <v>144</v>
      </c>
      <c r="N11" s="11" t="s">
        <v>103</v>
      </c>
      <c r="O11" s="6">
        <v>0</v>
      </c>
      <c r="P11" s="38">
        <v>0</v>
      </c>
      <c r="Q11" s="2" t="s">
        <v>115</v>
      </c>
      <c r="R11" s="37" t="s">
        <v>114</v>
      </c>
      <c r="S11" s="37" t="s">
        <v>114</v>
      </c>
      <c r="T11" s="2" t="s">
        <v>118</v>
      </c>
      <c r="U11" s="37" t="s">
        <v>114</v>
      </c>
      <c r="V11" s="37" t="s">
        <v>145</v>
      </c>
      <c r="W11" s="37" t="s">
        <v>144</v>
      </c>
      <c r="X11" s="7">
        <v>20213</v>
      </c>
      <c r="Y11" s="7">
        <v>44685</v>
      </c>
      <c r="Z11" s="30">
        <v>4</v>
      </c>
      <c r="AA11" s="8">
        <f>+Tabla_549575!D9</f>
        <v>300</v>
      </c>
      <c r="AB11" s="2">
        <v>0</v>
      </c>
      <c r="AC11" s="9">
        <v>44692</v>
      </c>
      <c r="AD11" s="3" t="s">
        <v>185</v>
      </c>
      <c r="AE11" s="29" t="s">
        <v>186</v>
      </c>
      <c r="AF11" s="3" t="s">
        <v>116</v>
      </c>
      <c r="AG11" s="11" t="s">
        <v>177</v>
      </c>
      <c r="AH11" s="26">
        <v>44752</v>
      </c>
      <c r="AI11" s="26">
        <v>44722</v>
      </c>
      <c r="AJ11" s="38" t="s">
        <v>178</v>
      </c>
    </row>
    <row r="12" spans="1:36" s="31" customFormat="1" x14ac:dyDescent="0.25">
      <c r="A12" s="38">
        <v>2022</v>
      </c>
      <c r="B12" s="28">
        <v>44682</v>
      </c>
      <c r="C12" s="28">
        <v>44712</v>
      </c>
      <c r="D12" s="2" t="str">
        <f>Hidden_1!A2</f>
        <v>Servidor(a) público(a)</v>
      </c>
      <c r="E12" s="4" t="s">
        <v>175</v>
      </c>
      <c r="F12" s="40" t="s">
        <v>121</v>
      </c>
      <c r="G12" s="2" t="s">
        <v>121</v>
      </c>
      <c r="H12" s="37" t="s">
        <v>146</v>
      </c>
      <c r="I12" s="37" t="s">
        <v>147</v>
      </c>
      <c r="J12" s="2" t="s">
        <v>148</v>
      </c>
      <c r="K12" s="2" t="s">
        <v>149</v>
      </c>
      <c r="L12" s="40" t="s">
        <v>101</v>
      </c>
      <c r="M12" s="37" t="s">
        <v>150</v>
      </c>
      <c r="N12" s="38" t="s">
        <v>103</v>
      </c>
      <c r="O12" s="6">
        <v>0</v>
      </c>
      <c r="P12" s="38">
        <v>0</v>
      </c>
      <c r="Q12" s="2" t="s">
        <v>115</v>
      </c>
      <c r="R12" s="37" t="s">
        <v>114</v>
      </c>
      <c r="S12" s="37" t="s">
        <v>114</v>
      </c>
      <c r="T12" s="2" t="s">
        <v>118</v>
      </c>
      <c r="U12" s="37" t="s">
        <v>152</v>
      </c>
      <c r="V12" s="37" t="s">
        <v>151</v>
      </c>
      <c r="W12" s="37" t="s">
        <v>150</v>
      </c>
      <c r="X12" s="7">
        <v>44685</v>
      </c>
      <c r="Y12" s="7">
        <v>44686</v>
      </c>
      <c r="Z12" s="30">
        <v>5</v>
      </c>
      <c r="AA12" s="8">
        <f>+Tabla_549575!D10</f>
        <v>2563.6400000000003</v>
      </c>
      <c r="AB12" s="2">
        <v>0</v>
      </c>
      <c r="AC12" s="9">
        <v>44690</v>
      </c>
      <c r="AD12" s="3" t="s">
        <v>187</v>
      </c>
      <c r="AE12" s="29" t="s">
        <v>188</v>
      </c>
      <c r="AF12" s="3" t="s">
        <v>116</v>
      </c>
      <c r="AG12" s="11" t="s">
        <v>177</v>
      </c>
      <c r="AH12" s="26">
        <v>44752</v>
      </c>
      <c r="AI12" s="26">
        <v>44722</v>
      </c>
      <c r="AJ12" s="38" t="s">
        <v>178</v>
      </c>
    </row>
    <row r="13" spans="1:36" s="36" customFormat="1" x14ac:dyDescent="0.25">
      <c r="A13" s="38">
        <v>2022</v>
      </c>
      <c r="B13" s="28">
        <v>44682</v>
      </c>
      <c r="C13" s="28">
        <v>44712</v>
      </c>
      <c r="D13" s="2" t="str">
        <f>Hidden_1!A2</f>
        <v>Servidor(a) público(a)</v>
      </c>
      <c r="E13" s="4" t="s">
        <v>175</v>
      </c>
      <c r="F13" s="40" t="s">
        <v>121</v>
      </c>
      <c r="G13" s="2" t="s">
        <v>121</v>
      </c>
      <c r="H13" s="37" t="s">
        <v>154</v>
      </c>
      <c r="I13" s="37" t="s">
        <v>155</v>
      </c>
      <c r="J13" s="2" t="s">
        <v>156</v>
      </c>
      <c r="K13" s="2" t="s">
        <v>157</v>
      </c>
      <c r="L13" s="40" t="s">
        <v>101</v>
      </c>
      <c r="M13" s="37" t="s">
        <v>150</v>
      </c>
      <c r="N13" s="38" t="s">
        <v>103</v>
      </c>
      <c r="O13" s="6">
        <v>0</v>
      </c>
      <c r="P13" s="38">
        <v>0</v>
      </c>
      <c r="Q13" s="2" t="s">
        <v>115</v>
      </c>
      <c r="R13" s="37" t="s">
        <v>114</v>
      </c>
      <c r="S13" s="37" t="s">
        <v>114</v>
      </c>
      <c r="T13" s="2" t="s">
        <v>118</v>
      </c>
      <c r="U13" s="37" t="s">
        <v>152</v>
      </c>
      <c r="V13" s="37" t="s">
        <v>151</v>
      </c>
      <c r="W13" s="37" t="s">
        <v>150</v>
      </c>
      <c r="X13" s="7">
        <v>44685</v>
      </c>
      <c r="Y13" s="7">
        <v>44686</v>
      </c>
      <c r="Z13" s="30">
        <v>6</v>
      </c>
      <c r="AA13" s="8">
        <f>+Tabla_549575!D11+Tabla_549575!D12+Tabla_549575!D13</f>
        <v>4269.4799999999996</v>
      </c>
      <c r="AB13" s="2">
        <v>0</v>
      </c>
      <c r="AC13" s="9">
        <v>44690</v>
      </c>
      <c r="AD13" s="3" t="s">
        <v>189</v>
      </c>
      <c r="AE13" s="29" t="s">
        <v>190</v>
      </c>
      <c r="AF13" s="3" t="s">
        <v>116</v>
      </c>
      <c r="AG13" s="11" t="s">
        <v>177</v>
      </c>
      <c r="AH13" s="26">
        <v>44752</v>
      </c>
      <c r="AI13" s="26">
        <v>44722</v>
      </c>
      <c r="AJ13" s="38" t="s">
        <v>178</v>
      </c>
    </row>
    <row r="14" spans="1:36" s="36" customFormat="1" x14ac:dyDescent="0.25">
      <c r="A14" s="27">
        <v>2022</v>
      </c>
      <c r="B14" s="28">
        <v>44682</v>
      </c>
      <c r="C14" s="28">
        <v>44712</v>
      </c>
      <c r="D14" s="2" t="str">
        <f>Hidden_1!A2</f>
        <v>Servidor(a) público(a)</v>
      </c>
      <c r="E14" s="4" t="s">
        <v>16</v>
      </c>
      <c r="F14" s="40" t="s">
        <v>133</v>
      </c>
      <c r="G14" s="2" t="s">
        <v>133</v>
      </c>
      <c r="H14" s="41" t="s">
        <v>134</v>
      </c>
      <c r="I14" s="37" t="s">
        <v>135</v>
      </c>
      <c r="J14" s="2" t="s">
        <v>136</v>
      </c>
      <c r="K14" s="2" t="s">
        <v>137</v>
      </c>
      <c r="L14" s="40" t="s">
        <v>101</v>
      </c>
      <c r="M14" s="37" t="s">
        <v>158</v>
      </c>
      <c r="N14" s="38" t="s">
        <v>103</v>
      </c>
      <c r="O14" s="6">
        <v>0</v>
      </c>
      <c r="P14" s="11">
        <v>0</v>
      </c>
      <c r="Q14" s="2" t="s">
        <v>115</v>
      </c>
      <c r="R14" s="37" t="s">
        <v>114</v>
      </c>
      <c r="S14" s="37" t="s">
        <v>114</v>
      </c>
      <c r="T14" s="2" t="s">
        <v>118</v>
      </c>
      <c r="U14" s="37" t="s">
        <v>114</v>
      </c>
      <c r="V14" s="37" t="s">
        <v>159</v>
      </c>
      <c r="W14" s="37" t="s">
        <v>158</v>
      </c>
      <c r="X14" s="7">
        <v>44685</v>
      </c>
      <c r="Y14" s="7">
        <v>44685</v>
      </c>
      <c r="Z14" s="30">
        <v>7</v>
      </c>
      <c r="AA14" s="8">
        <f>+Tabla_549575!D14+Tabla_549575!D15</f>
        <v>2077.3200000000002</v>
      </c>
      <c r="AB14" s="2">
        <v>0</v>
      </c>
      <c r="AC14" s="9">
        <v>44694</v>
      </c>
      <c r="AD14" s="3" t="s">
        <v>191</v>
      </c>
      <c r="AE14" s="29" t="s">
        <v>192</v>
      </c>
      <c r="AF14" s="3" t="s">
        <v>116</v>
      </c>
      <c r="AG14" s="11" t="s">
        <v>177</v>
      </c>
      <c r="AH14" s="26">
        <v>44752</v>
      </c>
      <c r="AI14" s="26">
        <v>44722</v>
      </c>
      <c r="AJ14" s="38" t="s">
        <v>178</v>
      </c>
    </row>
    <row r="15" spans="1:36" s="36" customFormat="1" x14ac:dyDescent="0.25">
      <c r="A15" s="38">
        <v>2022</v>
      </c>
      <c r="B15" s="28">
        <v>44682</v>
      </c>
      <c r="C15" s="28">
        <v>44712</v>
      </c>
      <c r="D15" s="2" t="str">
        <f>Hidden_1!A2</f>
        <v>Servidor(a) público(a)</v>
      </c>
      <c r="E15" s="4" t="s">
        <v>175</v>
      </c>
      <c r="F15" s="40" t="s">
        <v>121</v>
      </c>
      <c r="G15" s="2" t="s">
        <v>121</v>
      </c>
      <c r="H15" s="37" t="s">
        <v>154</v>
      </c>
      <c r="I15" s="37" t="s">
        <v>160</v>
      </c>
      <c r="J15" s="2" t="s">
        <v>161</v>
      </c>
      <c r="K15" s="2" t="s">
        <v>162</v>
      </c>
      <c r="L15" s="40" t="s">
        <v>101</v>
      </c>
      <c r="M15" s="37" t="s">
        <v>163</v>
      </c>
      <c r="N15" s="38" t="s">
        <v>103</v>
      </c>
      <c r="O15" s="6">
        <v>0</v>
      </c>
      <c r="P15" s="38">
        <v>0</v>
      </c>
      <c r="Q15" s="2" t="s">
        <v>115</v>
      </c>
      <c r="R15" s="37" t="s">
        <v>114</v>
      </c>
      <c r="S15" s="37" t="s">
        <v>114</v>
      </c>
      <c r="T15" s="2" t="s">
        <v>118</v>
      </c>
      <c r="U15" s="37" t="s">
        <v>164</v>
      </c>
      <c r="V15" s="37" t="s">
        <v>165</v>
      </c>
      <c r="W15" s="37" t="s">
        <v>163</v>
      </c>
      <c r="X15" s="7">
        <v>44692</v>
      </c>
      <c r="Y15" s="7">
        <v>44694</v>
      </c>
      <c r="Z15" s="30">
        <v>8</v>
      </c>
      <c r="AA15" s="8">
        <f>+Tabla_549575!D16+Tabla_549575!D17</f>
        <v>5356</v>
      </c>
      <c r="AB15" s="2">
        <v>0</v>
      </c>
      <c r="AC15" s="9">
        <v>44708</v>
      </c>
      <c r="AD15" s="3" t="s">
        <v>193</v>
      </c>
      <c r="AE15" s="29" t="s">
        <v>194</v>
      </c>
      <c r="AF15" s="3" t="s">
        <v>116</v>
      </c>
      <c r="AG15" s="11" t="s">
        <v>177</v>
      </c>
      <c r="AH15" s="26">
        <v>44752</v>
      </c>
      <c r="AI15" s="26">
        <v>44722</v>
      </c>
      <c r="AJ15" s="38" t="s">
        <v>178</v>
      </c>
    </row>
    <row r="16" spans="1:36" s="36" customFormat="1" x14ac:dyDescent="0.25">
      <c r="A16" s="38">
        <v>2022</v>
      </c>
      <c r="B16" s="28">
        <v>44682</v>
      </c>
      <c r="C16" s="28">
        <v>44712</v>
      </c>
      <c r="D16" s="2" t="str">
        <f>Hidden_1!A5</f>
        <v>Empleado</v>
      </c>
      <c r="E16" s="4" t="s">
        <v>14</v>
      </c>
      <c r="F16" s="2" t="s">
        <v>176</v>
      </c>
      <c r="G16" s="2" t="s">
        <v>171</v>
      </c>
      <c r="H16" s="37" t="s">
        <v>134</v>
      </c>
      <c r="I16" s="37" t="s">
        <v>167</v>
      </c>
      <c r="J16" s="2" t="s">
        <v>168</v>
      </c>
      <c r="K16" s="2" t="s">
        <v>169</v>
      </c>
      <c r="L16" s="40" t="s">
        <v>101</v>
      </c>
      <c r="M16" s="37" t="s">
        <v>170</v>
      </c>
      <c r="N16" s="38" t="s">
        <v>103</v>
      </c>
      <c r="O16" s="6">
        <v>0</v>
      </c>
      <c r="P16" s="38">
        <v>0</v>
      </c>
      <c r="Q16" s="2" t="s">
        <v>115</v>
      </c>
      <c r="R16" s="37" t="s">
        <v>114</v>
      </c>
      <c r="S16" s="37" t="s">
        <v>114</v>
      </c>
      <c r="T16" s="2" t="s">
        <v>118</v>
      </c>
      <c r="U16" s="37" t="s">
        <v>114</v>
      </c>
      <c r="V16" s="37" t="s">
        <v>145</v>
      </c>
      <c r="W16" s="37" t="s">
        <v>170</v>
      </c>
      <c r="X16" s="7">
        <v>44700</v>
      </c>
      <c r="Y16" s="7">
        <v>44701</v>
      </c>
      <c r="Z16" s="30">
        <v>9</v>
      </c>
      <c r="AA16" s="8">
        <f>+Tabla_549575!D18</f>
        <v>800</v>
      </c>
      <c r="AB16" s="2">
        <v>0</v>
      </c>
      <c r="AC16" s="9">
        <v>44705</v>
      </c>
      <c r="AD16" s="3" t="s">
        <v>195</v>
      </c>
      <c r="AE16" s="29" t="s">
        <v>196</v>
      </c>
      <c r="AF16" s="3" t="s">
        <v>116</v>
      </c>
      <c r="AG16" s="11" t="s">
        <v>177</v>
      </c>
      <c r="AH16" s="26">
        <v>44752</v>
      </c>
      <c r="AI16" s="26">
        <v>44722</v>
      </c>
      <c r="AJ16" s="38" t="s">
        <v>178</v>
      </c>
    </row>
    <row r="17" spans="2:35" s="20" customFormat="1" x14ac:dyDescent="0.25">
      <c r="B17" s="12"/>
      <c r="C17" s="12"/>
      <c r="D17" s="2"/>
      <c r="E17" s="4"/>
      <c r="F17" s="2"/>
      <c r="G17" s="2"/>
      <c r="H17" s="21"/>
      <c r="I17" s="21"/>
      <c r="J17" s="2"/>
      <c r="K17" s="2"/>
      <c r="L17" s="11"/>
      <c r="M17" s="21"/>
      <c r="N17" s="11"/>
      <c r="O17" s="6"/>
      <c r="P17" s="11"/>
      <c r="Q17" s="2"/>
      <c r="R17" s="5"/>
      <c r="S17" s="17"/>
      <c r="T17" s="2"/>
      <c r="U17" s="17"/>
      <c r="V17" s="21"/>
      <c r="W17" s="21"/>
      <c r="X17" s="7"/>
      <c r="Y17" s="7"/>
      <c r="Z17" s="15"/>
      <c r="AA17" s="8"/>
      <c r="AB17" s="2"/>
      <c r="AC17" s="9"/>
      <c r="AD17" s="3"/>
      <c r="AE17" s="11"/>
      <c r="AF17" s="3"/>
      <c r="AG17" s="11"/>
      <c r="AH17" s="26"/>
      <c r="AI17" s="26"/>
    </row>
    <row r="18" spans="2:35" s="16" customFormat="1" x14ac:dyDescent="0.25">
      <c r="B18" s="12"/>
      <c r="C18" s="12"/>
      <c r="D18" s="2"/>
      <c r="E18" s="4"/>
      <c r="F18" s="2"/>
      <c r="G18" s="2"/>
      <c r="H18" s="17"/>
      <c r="I18" s="17"/>
      <c r="J18" s="2"/>
      <c r="K18" s="2"/>
      <c r="L18" s="11"/>
      <c r="M18" s="17"/>
      <c r="N18" s="11"/>
      <c r="O18" s="6"/>
      <c r="P18" s="11"/>
      <c r="Q18" s="2"/>
      <c r="R18" s="5"/>
      <c r="S18" s="17"/>
      <c r="T18" s="2"/>
      <c r="U18" s="17"/>
      <c r="V18" s="17"/>
      <c r="W18" s="17"/>
      <c r="X18" s="7"/>
      <c r="Y18" s="7"/>
      <c r="Z18" s="15"/>
      <c r="AA18" s="8"/>
      <c r="AB18" s="2"/>
      <c r="AC18" s="9"/>
      <c r="AD18" s="3"/>
      <c r="AE18" s="11"/>
      <c r="AF18" s="3"/>
      <c r="AG18" s="11"/>
      <c r="AH18" s="26"/>
      <c r="AI18" s="26"/>
    </row>
    <row r="19" spans="2:35" s="16" customFormat="1" x14ac:dyDescent="0.25">
      <c r="B19" s="12"/>
      <c r="C19" s="12"/>
      <c r="D19" s="2"/>
      <c r="E19" s="4"/>
      <c r="F19" s="2"/>
      <c r="G19" s="2"/>
      <c r="H19" s="17"/>
      <c r="I19" s="17"/>
      <c r="J19" s="2"/>
      <c r="K19" s="2"/>
      <c r="L19" s="11"/>
      <c r="M19" s="17"/>
      <c r="N19" s="11"/>
      <c r="O19" s="6"/>
      <c r="P19" s="11"/>
      <c r="Q19" s="2"/>
      <c r="R19" s="5"/>
      <c r="S19" s="17"/>
      <c r="T19" s="2"/>
      <c r="U19" s="17"/>
      <c r="V19" s="17"/>
      <c r="W19" s="17"/>
      <c r="X19" s="7"/>
      <c r="Y19" s="7"/>
      <c r="Z19" s="15"/>
      <c r="AA19" s="8"/>
      <c r="AB19" s="2"/>
      <c r="AC19" s="9"/>
      <c r="AD19" s="3"/>
      <c r="AE19" s="11"/>
      <c r="AF19" s="3"/>
      <c r="AG19" s="11"/>
      <c r="AH19" s="26"/>
      <c r="AI19" s="2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0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N8:N198">
      <formula1>Hidden_313</formula1>
    </dataValidation>
  </dataValidations>
  <hyperlinks>
    <hyperlink ref="AE8" r:id="rId1"/>
    <hyperlink ref="AE9" r:id="rId2"/>
    <hyperlink ref="AE10" r:id="rId3"/>
    <hyperlink ref="AD11" r:id="rId4"/>
    <hyperlink ref="AE11" r:id="rId5"/>
    <hyperlink ref="AD12" r:id="rId6"/>
    <hyperlink ref="AE12" r:id="rId7"/>
    <hyperlink ref="AD13" r:id="rId8"/>
    <hyperlink ref="AE13" r:id="rId9"/>
    <hyperlink ref="AE14" r:id="rId10"/>
    <hyperlink ref="AD15" r:id="rId11"/>
    <hyperlink ref="AE15" r:id="rId12"/>
    <hyperlink ref="AD16" r:id="rId13"/>
    <hyperlink ref="AE16" r:id="rId14"/>
  </hyperlinks>
  <pageMargins left="0" right="0" top="0.74803149606299213" bottom="0.74803149606299213" header="0.31496062992125984" footer="0.31496062992125984"/>
  <pageSetup scale="70" orientation="landscape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5" sqref="C35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5" sqref="F35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4" spans="1:1" ht="15.75" customHeight="1" x14ac:dyDescent="0.2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32" customWidth="1"/>
    <col min="4" max="4" width="22.140625" customWidth="1"/>
    <col min="5" max="6" width="11.5703125" bestFit="1" customWidth="1"/>
  </cols>
  <sheetData>
    <row r="1" spans="1:6" hidden="1" x14ac:dyDescent="0.25">
      <c r="B1" t="s">
        <v>7</v>
      </c>
      <c r="C1" t="s">
        <v>10</v>
      </c>
      <c r="D1" t="s">
        <v>12</v>
      </c>
    </row>
    <row r="2" spans="1:6" hidden="1" x14ac:dyDescent="0.25">
      <c r="B2" t="s">
        <v>105</v>
      </c>
      <c r="C2" t="s">
        <v>106</v>
      </c>
      <c r="D2" t="s">
        <v>107</v>
      </c>
    </row>
    <row r="3" spans="1:6" ht="7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6" s="14" customFormat="1" x14ac:dyDescent="0.25">
      <c r="A4" s="13">
        <v>1</v>
      </c>
      <c r="B4" s="13">
        <v>3751</v>
      </c>
      <c r="C4" s="32" t="s">
        <v>128</v>
      </c>
      <c r="D4" s="8">
        <v>577.32000000000005</v>
      </c>
      <c r="E4" s="24"/>
      <c r="F4" s="18"/>
    </row>
    <row r="5" spans="1:6" s="33" customFormat="1" x14ac:dyDescent="0.25">
      <c r="A5" s="13">
        <v>2</v>
      </c>
      <c r="B5" s="13">
        <v>3751</v>
      </c>
      <c r="C5" s="32" t="s">
        <v>128</v>
      </c>
      <c r="D5" s="8">
        <v>481.1</v>
      </c>
      <c r="E5" s="24"/>
      <c r="F5" s="18"/>
    </row>
    <row r="6" spans="1:6" s="33" customFormat="1" x14ac:dyDescent="0.25">
      <c r="A6" s="13">
        <v>2</v>
      </c>
      <c r="B6" s="13">
        <v>3752</v>
      </c>
      <c r="C6" s="13" t="s">
        <v>132</v>
      </c>
      <c r="D6" s="8">
        <v>680.04</v>
      </c>
      <c r="E6" s="24"/>
      <c r="F6" s="18"/>
    </row>
    <row r="7" spans="1:6" s="33" customFormat="1" x14ac:dyDescent="0.25">
      <c r="A7" s="35">
        <v>3</v>
      </c>
      <c r="B7" s="35">
        <v>3751</v>
      </c>
      <c r="C7" s="13" t="s">
        <v>128</v>
      </c>
      <c r="D7" s="8">
        <v>577.32000000000005</v>
      </c>
      <c r="E7" s="24"/>
      <c r="F7" s="18"/>
    </row>
    <row r="8" spans="1:6" s="31" customFormat="1" x14ac:dyDescent="0.25">
      <c r="A8" s="32">
        <v>3</v>
      </c>
      <c r="B8" s="13">
        <v>3752</v>
      </c>
      <c r="C8" s="13" t="s">
        <v>132</v>
      </c>
      <c r="D8" s="8">
        <f>173+173+400+400</f>
        <v>1146</v>
      </c>
      <c r="E8" s="24"/>
      <c r="F8" s="18"/>
    </row>
    <row r="9" spans="1:6" s="31" customFormat="1" x14ac:dyDescent="0.25">
      <c r="A9" s="32">
        <v>4</v>
      </c>
      <c r="B9" s="13">
        <v>3752</v>
      </c>
      <c r="C9" s="13" t="s">
        <v>132</v>
      </c>
      <c r="D9" s="8">
        <v>300</v>
      </c>
      <c r="E9" s="24"/>
      <c r="F9" s="18"/>
    </row>
    <row r="10" spans="1:6" s="31" customFormat="1" x14ac:dyDescent="0.25">
      <c r="A10" s="32">
        <v>5</v>
      </c>
      <c r="B10" s="32">
        <v>3751</v>
      </c>
      <c r="C10" s="13" t="s">
        <v>153</v>
      </c>
      <c r="D10" s="8">
        <f>1125.89+200+610.75+627</f>
        <v>2563.6400000000003</v>
      </c>
      <c r="E10" s="24"/>
      <c r="F10" s="18"/>
    </row>
    <row r="11" spans="1:6" s="36" customFormat="1" x14ac:dyDescent="0.25">
      <c r="A11" s="32">
        <v>6</v>
      </c>
      <c r="B11" s="32">
        <v>3751</v>
      </c>
      <c r="C11" s="13" t="s">
        <v>153</v>
      </c>
      <c r="D11" s="8">
        <v>627</v>
      </c>
      <c r="E11" s="24"/>
      <c r="F11" s="18"/>
    </row>
    <row r="12" spans="1:6" s="36" customFormat="1" x14ac:dyDescent="0.25">
      <c r="A12" s="32">
        <v>6</v>
      </c>
      <c r="B12" s="13">
        <v>3752</v>
      </c>
      <c r="C12" s="13" t="s">
        <v>132</v>
      </c>
      <c r="D12" s="8">
        <f>880.16+880.16+460.16+126+236+240+94+179+240+191</f>
        <v>3526.48</v>
      </c>
      <c r="E12" s="24"/>
      <c r="F12" s="18"/>
    </row>
    <row r="13" spans="1:6" s="36" customFormat="1" x14ac:dyDescent="0.25">
      <c r="A13" s="32">
        <v>6</v>
      </c>
      <c r="B13" s="32">
        <v>3752</v>
      </c>
      <c r="C13" s="32" t="s">
        <v>173</v>
      </c>
      <c r="D13" s="8">
        <f>71+45</f>
        <v>116</v>
      </c>
      <c r="E13" s="24"/>
      <c r="F13" s="18"/>
    </row>
    <row r="14" spans="1:6" s="31" customFormat="1" x14ac:dyDescent="0.25">
      <c r="A14" s="32">
        <v>7</v>
      </c>
      <c r="B14" s="32">
        <v>3751</v>
      </c>
      <c r="C14" s="13" t="s">
        <v>153</v>
      </c>
      <c r="D14" s="8">
        <v>577.32000000000005</v>
      </c>
      <c r="E14" s="24"/>
      <c r="F14" s="18"/>
    </row>
    <row r="15" spans="1:6" s="31" customFormat="1" x14ac:dyDescent="0.25">
      <c r="A15" s="32">
        <v>7</v>
      </c>
      <c r="B15" s="13">
        <v>3752</v>
      </c>
      <c r="C15" s="13" t="s">
        <v>132</v>
      </c>
      <c r="D15" s="8">
        <f>500+1000</f>
        <v>1500</v>
      </c>
      <c r="E15" s="24"/>
      <c r="F15" s="18"/>
    </row>
    <row r="16" spans="1:6" s="23" customFormat="1" x14ac:dyDescent="0.25">
      <c r="A16" s="32">
        <v>8</v>
      </c>
      <c r="B16" s="32">
        <v>3751</v>
      </c>
      <c r="C16" s="13" t="s">
        <v>153</v>
      </c>
      <c r="D16" s="8">
        <f>2142+299+377+100</f>
        <v>2918</v>
      </c>
      <c r="E16" s="24"/>
      <c r="F16" s="18"/>
    </row>
    <row r="17" spans="1:6" s="23" customFormat="1" x14ac:dyDescent="0.25">
      <c r="A17" s="32">
        <v>8</v>
      </c>
      <c r="B17" s="32">
        <v>3721</v>
      </c>
      <c r="C17" s="32" t="s">
        <v>166</v>
      </c>
      <c r="D17" s="8">
        <f>1115+1200+123</f>
        <v>2438</v>
      </c>
      <c r="E17" s="24"/>
      <c r="F17" s="18"/>
    </row>
    <row r="18" spans="1:6" s="23" customFormat="1" x14ac:dyDescent="0.25">
      <c r="A18" s="32">
        <v>9</v>
      </c>
      <c r="B18" s="13">
        <v>3752</v>
      </c>
      <c r="C18" s="13" t="s">
        <v>132</v>
      </c>
      <c r="D18" s="8">
        <f>400+400</f>
        <v>800</v>
      </c>
      <c r="E18" s="24"/>
      <c r="F18" s="18"/>
    </row>
    <row r="19" spans="1:6" s="20" customFormat="1" x14ac:dyDescent="0.25">
      <c r="A19" s="13"/>
      <c r="B19" s="13"/>
      <c r="C19" s="13"/>
      <c r="D19" s="8"/>
      <c r="E19" s="25"/>
      <c r="F19" s="18"/>
    </row>
    <row r="20" spans="1:6" s="23" customFormat="1" x14ac:dyDescent="0.25">
      <c r="A20" s="13"/>
      <c r="B20" s="13"/>
      <c r="C20" s="13"/>
      <c r="D20" s="8"/>
      <c r="E20" s="25"/>
      <c r="F20" s="18"/>
    </row>
    <row r="21" spans="1:6" s="23" customFormat="1" x14ac:dyDescent="0.25">
      <c r="A21" s="13"/>
      <c r="B21" s="13"/>
      <c r="C21" s="13"/>
      <c r="D21" s="8"/>
      <c r="E21" s="25"/>
      <c r="F21" s="18"/>
    </row>
    <row r="22" spans="1:6" s="23" customFormat="1" x14ac:dyDescent="0.25">
      <c r="A22" s="13"/>
      <c r="B22" s="13"/>
      <c r="C22" s="13"/>
      <c r="D22" s="8"/>
      <c r="E22" s="25"/>
      <c r="F22" s="18"/>
    </row>
    <row r="23" spans="1:6" s="23" customFormat="1" x14ac:dyDescent="0.25">
      <c r="A23" s="13"/>
      <c r="B23" s="13"/>
      <c r="C23" s="13"/>
      <c r="D23" s="8"/>
      <c r="E23" s="25"/>
      <c r="F23" s="18"/>
    </row>
    <row r="24" spans="1:6" s="16" customFormat="1" x14ac:dyDescent="0.25">
      <c r="A24" s="13"/>
      <c r="B24" s="13"/>
      <c r="C24" s="13"/>
      <c r="D24" s="8"/>
      <c r="E24" s="25"/>
      <c r="F24" s="18"/>
    </row>
    <row r="25" spans="1:6" s="22" customFormat="1" x14ac:dyDescent="0.25">
      <c r="A25" s="19"/>
      <c r="B25" s="19"/>
      <c r="C25" s="19"/>
      <c r="D25" s="19"/>
      <c r="E25" s="25"/>
      <c r="F25" s="18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3">
        <v>1</v>
      </c>
      <c r="B4" s="45" t="s">
        <v>180</v>
      </c>
    </row>
    <row r="5" spans="1:2" x14ac:dyDescent="0.25">
      <c r="A5" s="13">
        <v>2</v>
      </c>
      <c r="B5" s="47" t="s">
        <v>182</v>
      </c>
    </row>
    <row r="6" spans="1:2" x14ac:dyDescent="0.25">
      <c r="A6" s="13">
        <v>3</v>
      </c>
      <c r="B6" s="29" t="s">
        <v>184</v>
      </c>
    </row>
    <row r="7" spans="1:2" x14ac:dyDescent="0.25">
      <c r="A7" s="13">
        <v>4</v>
      </c>
      <c r="B7" s="29" t="s">
        <v>186</v>
      </c>
    </row>
    <row r="8" spans="1:2" x14ac:dyDescent="0.25">
      <c r="A8" s="13">
        <v>5</v>
      </c>
      <c r="B8" s="29" t="s">
        <v>188</v>
      </c>
    </row>
    <row r="9" spans="1:2" x14ac:dyDescent="0.25">
      <c r="A9" s="13">
        <v>6</v>
      </c>
      <c r="B9" s="29" t="s">
        <v>190</v>
      </c>
    </row>
    <row r="10" spans="1:2" x14ac:dyDescent="0.25">
      <c r="A10" s="13">
        <v>7</v>
      </c>
      <c r="B10" s="29" t="s">
        <v>192</v>
      </c>
    </row>
    <row r="11" spans="1:2" x14ac:dyDescent="0.25">
      <c r="A11" s="32">
        <v>8</v>
      </c>
      <c r="B11" s="29" t="s">
        <v>194</v>
      </c>
    </row>
    <row r="12" spans="1:2" x14ac:dyDescent="0.25">
      <c r="A12" s="32">
        <v>9</v>
      </c>
      <c r="B12" s="29" t="s">
        <v>196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cp:lastPrinted>2020-03-04T19:43:12Z</cp:lastPrinted>
  <dcterms:created xsi:type="dcterms:W3CDTF">2018-09-12T19:05:04Z</dcterms:created>
  <dcterms:modified xsi:type="dcterms:W3CDTF">2022-06-10T19:26:30Z</dcterms:modified>
</cp:coreProperties>
</file>