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TRANSPARENCIA ESTATAL\ART.84\XXXVII BALANCES GENERALES ESTADOS FINANCIEROS\2021\A ACTUALIZADO\"/>
    </mc:Choice>
  </mc:AlternateContent>
  <bookViews>
    <workbookView xWindow="-105" yWindow="-105" windowWidth="19425" windowHeight="1056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29" i="1" l="1"/>
  <c r="L29" i="1"/>
  <c r="K29" i="1"/>
  <c r="J29" i="1"/>
  <c r="M26" i="1"/>
  <c r="L26" i="1"/>
  <c r="K26" i="1"/>
  <c r="J26" i="1"/>
  <c r="M25" i="1"/>
  <c r="L25" i="1"/>
  <c r="K25" i="1"/>
  <c r="J25" i="1"/>
  <c r="M23" i="1"/>
  <c r="L23" i="1"/>
  <c r="K23" i="1"/>
  <c r="J23" i="1"/>
  <c r="M21" i="1"/>
  <c r="L21" i="1"/>
  <c r="K21" i="1"/>
  <c r="J21" i="1"/>
  <c r="M20" i="1"/>
  <c r="L20" i="1"/>
  <c r="K20" i="1"/>
  <c r="J20" i="1"/>
  <c r="H20" i="1"/>
  <c r="M19" i="1"/>
  <c r="L19" i="1"/>
  <c r="K19" i="1"/>
  <c r="J19" i="1"/>
  <c r="M13" i="1"/>
  <c r="L13" i="1"/>
  <c r="K13" i="1"/>
  <c r="J13" i="1"/>
  <c r="M11" i="1"/>
  <c r="L11" i="1"/>
  <c r="K11" i="1"/>
  <c r="J11" i="1"/>
  <c r="M10" i="1"/>
  <c r="L10" i="1"/>
  <c r="K10" i="1"/>
  <c r="J10" i="1"/>
</calcChain>
</file>

<file path=xl/sharedStrings.xml><?xml version="1.0" encoding="utf-8"?>
<sst xmlns="http://schemas.openxmlformats.org/spreadsheetml/2006/main" count="153" uniqueCount="78">
  <si>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</si>
  <si>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</si>
  <si>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</si>
  <si>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</si>
  <si>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</si>
  <si>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</si>
  <si>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</si>
  <si>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</si>
  <si>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</si>
  <si>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</si>
  <si>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</si>
  <si>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</si>
  <si>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</si>
  <si>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</si>
  <si>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</si>
  <si>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</si>
  <si>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</si>
  <si>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</si>
  <si>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</si>
  <si>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</si>
  <si>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</si>
  <si>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</si>
  <si>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</si>
  <si>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</si>
  <si>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</si>
  <si>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</si>
  <si>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</si>
  <si>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</si>
  <si>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</si>
  <si>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</si>
  <si>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</si>
  <si>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</si>
  <si>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</si>
  <si>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</si>
  <si>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</si>
  <si>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</si>
  <si>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</si>
  <si>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</si>
  <si>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</si>
  <si>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</si>
  <si>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</si>
  <si>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</si>
  <si>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</si>
  <si>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</si>
  <si>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</si>
  <si>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</si>
  <si>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</si>
  <si>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</si>
  <si>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</si>
  <si>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</si>
  <si>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</si>
  <si>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</si>
  <si>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</si>
  <si>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PERMENENTE</t>
  </si>
  <si>
    <t>No  hay modificacion de presupuesto autorizado para el año 2021</t>
  </si>
  <si>
    <t>http://www.cegaipslp.org.mx/HV2021.nsf/nombre_de_la_vista/9F1D4FAA7A300516862586F00061367C/$File/ANAL+EJE+PRES+FTE+FINAN+MAYO+21.pdf</t>
  </si>
  <si>
    <t>Área Administrativa</t>
  </si>
  <si>
    <t>REMUNERACIONES AL PERSONAL DE CARÁCTER TRANSITORIO</t>
  </si>
  <si>
    <t>MATERIALES Y SUMINISTROS</t>
  </si>
  <si>
    <t>MATERIALES DE ADMINISTRACION, EMISIÓN DE DOCUMENTOS</t>
  </si>
  <si>
    <t>ALIMENTOS Y UTENSILIOS</t>
  </si>
  <si>
    <t>MATERIAS PRIMAS Y MATERIALES DE PRODUCCION Y COMERCIALIZACIÓN</t>
  </si>
  <si>
    <t>MATERIALES Y ARTICULOS DE CONSTRUCCION Y DE REPARA</t>
  </si>
  <si>
    <t>PRODUCTOS QUIMICOS, FARMACÉUTICOS Y DE LABORATORIO</t>
  </si>
  <si>
    <t>COMBUSTIBLES, LUBRICANTES Y ADITIVOS</t>
  </si>
  <si>
    <t>VESTUARIOS,BLANCOS,PRENDAS DE PROTECCION Y ARTICULOS</t>
  </si>
  <si>
    <t>MATERIALES Y SUMINISTROS PARA SEGURIDAD</t>
  </si>
  <si>
    <t>HERRAMIENTAS, REFACCIONES Y ACCESORIOS MENORES</t>
  </si>
  <si>
    <t>SERVICIOS GENERALES</t>
  </si>
  <si>
    <t>SERVICIOS BASICOS</t>
  </si>
  <si>
    <t>SERVICIOS DE ARRENDAMIENTO</t>
  </si>
  <si>
    <t>SERVICIOS PROFESIONALES, CIENTIFICOS, TECNICOS</t>
  </si>
  <si>
    <t>SERVICIOS FINANCIEROS, BANCARIOS Y COMERCIALES</t>
  </si>
  <si>
    <t>SERVICIOS DE INSTALACION REPARACION MANTENIMIENTO</t>
  </si>
  <si>
    <t>SERVICIOS DE COMUNICACIÓN SOCIAL Y PUBLICIDAD</t>
  </si>
  <si>
    <t>SERVICIOS DE TRASLADO Y VIÁTICOS</t>
  </si>
  <si>
    <t>EXPOSICIONES</t>
  </si>
  <si>
    <t>OTROS SERVICIOS GENERALES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</si>
</sst>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XDR&quot;* #,##0.00_-;\-&quot;XDR&quot;* #,##0.00_-;_-&quot;XDR&quot;* &quot;-&quot;??_-;_-@_-"/>
    <numFmt numFmtId="165" formatCode="#,##0.00_ ;\-#,##0.00\ "/>
    <numFmt numFmtId="166"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name val="Arial"/>
      <family val="2"/>
    </font>
    <font>
      <b/>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5" fontId="5" fillId="0" borderId="0" xfId="1" applyNumberFormat="1" applyFont="1" applyProtection="1"/>
    <xf numFmtId="0" fontId="4" fillId="0" borderId="0" xfId="2"/>
    <xf numFmtId="165" fontId="6" fillId="0" borderId="0" xfId="1" applyNumberFormat="1" applyFont="1" applyProtection="1"/>
    <xf numFmtId="165" fontId="5" fillId="0" borderId="0" xfId="1" applyNumberFormat="1"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xf numFmtId="166" fontId="0" fillId="0" borderId="0" xfId="0" applyNumberFormat="1" applyAlignment="1">
      <alignment horizontal="right"/>
    </xf>
    <xf numFmtId="0" fontId="0" fillId="0" borderId="0" xfId="0"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F1D4FAA7A300516862586F00061367C/$File/ANAL+EJE+PRES+FTE+FINAN+MAYO+21.pdf" TargetMode="External"/><Relationship Id="rId1" Type="http://schemas.openxmlformats.org/officeDocument/2006/relationships/hyperlink" Target="http://www.cegaipslp.org.mx/HV2021.nsf/nombre_de_la_vista/9F1D4FAA7A300516862586F00061367C/$File/ANAL+EJE+PRES+FTE+FINAN+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9"/>
  <sheetViews>
    <sheetView tabSelected="1" topLeftCell="A2" workbookViewId="0">
      <selection activeCell="U25" sqref="U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140625" bestFit="1" customWidth="1"/>
    <col min="6" max="6" width="57.85546875" bestFit="1" customWidth="1"/>
    <col min="7" max="7" width="39.85546875"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7">
        <v>2021</v>
      </c>
      <c r="B8" s="11">
        <v>44317</v>
      </c>
      <c r="C8" s="12">
        <v>44347</v>
      </c>
      <c r="D8" s="2">
        <v>1</v>
      </c>
      <c r="E8" s="7">
        <v>1000</v>
      </c>
      <c r="F8" s="7">
        <v>1100</v>
      </c>
      <c r="G8" s="7" t="s">
        <v>53</v>
      </c>
      <c r="H8" s="3">
        <v>21032863.059999999</v>
      </c>
      <c r="I8" s="3">
        <v>0</v>
      </c>
      <c r="J8" s="3">
        <v>0</v>
      </c>
      <c r="K8" s="3">
        <v>0</v>
      </c>
      <c r="L8" s="3">
        <v>0</v>
      </c>
      <c r="M8" s="3">
        <v>0</v>
      </c>
      <c r="N8" s="7" t="s">
        <v>54</v>
      </c>
      <c r="O8" s="4" t="s">
        <v>55</v>
      </c>
      <c r="P8" s="7" t="s">
        <v>56</v>
      </c>
      <c r="Q8" s="11">
        <v>44417</v>
      </c>
      <c r="R8" s="11">
        <v>44356</v>
      </c>
    </row>
    <row r="9" spans="1:19" x14ac:dyDescent="0.25">
      <c r="A9" s="7">
        <v>2021</v>
      </c>
      <c r="B9" s="11">
        <v>44317</v>
      </c>
      <c r="C9" s="12">
        <v>44347</v>
      </c>
      <c r="D9" s="2">
        <v>1</v>
      </c>
      <c r="E9" s="7">
        <v>1000</v>
      </c>
      <c r="F9" s="7">
        <v>1110</v>
      </c>
      <c r="G9" s="7" t="s">
        <v>57</v>
      </c>
      <c r="H9" s="3">
        <v>21032863.059999999</v>
      </c>
      <c r="I9" s="3">
        <v>0</v>
      </c>
      <c r="J9" s="3">
        <v>319615</v>
      </c>
      <c r="K9" s="3">
        <v>319615</v>
      </c>
      <c r="L9" s="3">
        <v>312223</v>
      </c>
      <c r="M9" s="3">
        <v>312223</v>
      </c>
      <c r="N9" s="7" t="s">
        <v>54</v>
      </c>
      <c r="O9" s="4" t="s">
        <v>55</v>
      </c>
      <c r="P9" s="7" t="s">
        <v>56</v>
      </c>
      <c r="Q9" s="11">
        <v>44417</v>
      </c>
      <c r="R9" s="11">
        <v>44356</v>
      </c>
    </row>
    <row r="10" spans="1:19" x14ac:dyDescent="0.25">
      <c r="A10" s="7">
        <v>2021</v>
      </c>
      <c r="B10" s="11">
        <v>44317</v>
      </c>
      <c r="C10" s="12">
        <v>44347</v>
      </c>
      <c r="D10" s="2">
        <v>1</v>
      </c>
      <c r="E10" s="7">
        <v>2000</v>
      </c>
      <c r="F10" s="7">
        <v>2000</v>
      </c>
      <c r="G10" s="7" t="s">
        <v>58</v>
      </c>
      <c r="H10" s="3">
        <v>225320</v>
      </c>
      <c r="I10" s="5">
        <v>0</v>
      </c>
      <c r="J10" s="5">
        <f t="shared" ref="J10:M10" si="0">SUM(J11:J19)</f>
        <v>38403.380000000005</v>
      </c>
      <c r="K10" s="5">
        <f>SUM(K11:K19)</f>
        <v>38403.380000000005</v>
      </c>
      <c r="L10" s="5">
        <f t="shared" si="0"/>
        <v>38403.380000000005</v>
      </c>
      <c r="M10" s="5">
        <f t="shared" si="0"/>
        <v>38403.380000000005</v>
      </c>
      <c r="N10" s="7" t="s">
        <v>54</v>
      </c>
      <c r="O10" s="4" t="s">
        <v>55</v>
      </c>
      <c r="P10" s="7" t="s">
        <v>56</v>
      </c>
      <c r="Q10" s="11">
        <v>44417</v>
      </c>
      <c r="R10" s="11">
        <v>44356</v>
      </c>
    </row>
    <row r="11" spans="1:19" x14ac:dyDescent="0.25">
      <c r="A11" s="7">
        <v>2021</v>
      </c>
      <c r="B11" s="11">
        <v>44317</v>
      </c>
      <c r="C11" s="12">
        <v>44347</v>
      </c>
      <c r="D11" s="2">
        <v>1</v>
      </c>
      <c r="E11" s="13">
        <v>2000</v>
      </c>
      <c r="F11" s="13">
        <v>2100</v>
      </c>
      <c r="G11" s="13" t="s">
        <v>59</v>
      </c>
      <c r="H11" s="3">
        <v>0</v>
      </c>
      <c r="I11" s="3">
        <v>0</v>
      </c>
      <c r="J11" s="3">
        <f>6046.92+1916.32+47.5</f>
        <v>8010.74</v>
      </c>
      <c r="K11" s="3">
        <f t="shared" ref="K11:M11" si="1">6046.92+1916.32+47.5</f>
        <v>8010.74</v>
      </c>
      <c r="L11" s="3">
        <f t="shared" si="1"/>
        <v>8010.74</v>
      </c>
      <c r="M11" s="3">
        <f t="shared" si="1"/>
        <v>8010.74</v>
      </c>
      <c r="N11" s="7" t="s">
        <v>54</v>
      </c>
      <c r="O11" s="4" t="s">
        <v>55</v>
      </c>
      <c r="P11" s="7" t="s">
        <v>56</v>
      </c>
      <c r="Q11" s="11">
        <v>44417</v>
      </c>
      <c r="R11" s="11">
        <v>44356</v>
      </c>
    </row>
    <row r="12" spans="1:19" x14ac:dyDescent="0.25">
      <c r="A12" s="7">
        <v>2021</v>
      </c>
      <c r="B12" s="11">
        <v>44317</v>
      </c>
      <c r="C12" s="12">
        <v>44347</v>
      </c>
      <c r="D12" s="2">
        <v>1</v>
      </c>
      <c r="E12" s="7">
        <v>2000</v>
      </c>
      <c r="F12" s="13">
        <v>2200</v>
      </c>
      <c r="G12" s="13" t="s">
        <v>60</v>
      </c>
      <c r="H12" s="3">
        <v>0</v>
      </c>
      <c r="I12" s="3">
        <v>0</v>
      </c>
      <c r="J12" s="3">
        <v>946.19</v>
      </c>
      <c r="K12" s="3">
        <v>946.19</v>
      </c>
      <c r="L12" s="3">
        <v>946.19</v>
      </c>
      <c r="M12" s="3">
        <v>946.19</v>
      </c>
      <c r="N12" s="7" t="s">
        <v>54</v>
      </c>
      <c r="O12" s="4" t="s">
        <v>55</v>
      </c>
      <c r="P12" s="7" t="s">
        <v>56</v>
      </c>
      <c r="Q12" s="11">
        <v>44417</v>
      </c>
      <c r="R12" s="11">
        <v>44356</v>
      </c>
    </row>
    <row r="13" spans="1:19" x14ac:dyDescent="0.25">
      <c r="A13" s="7">
        <v>2021</v>
      </c>
      <c r="B13" s="11">
        <v>44317</v>
      </c>
      <c r="C13" s="12">
        <v>44347</v>
      </c>
      <c r="D13" s="2">
        <v>1</v>
      </c>
      <c r="E13" s="13">
        <v>2000</v>
      </c>
      <c r="F13" s="13">
        <v>2300</v>
      </c>
      <c r="G13" s="13" t="s">
        <v>61</v>
      </c>
      <c r="H13" s="3">
        <v>0</v>
      </c>
      <c r="I13" s="3">
        <v>0</v>
      </c>
      <c r="J13" s="3">
        <f>827+6767.35+7686.98+3200</f>
        <v>18481.330000000002</v>
      </c>
      <c r="K13" s="3">
        <f t="shared" ref="K13:M13" si="2">827+6767.35+7686.98+3200</f>
        <v>18481.330000000002</v>
      </c>
      <c r="L13" s="3">
        <f t="shared" si="2"/>
        <v>18481.330000000002</v>
      </c>
      <c r="M13" s="3">
        <f t="shared" si="2"/>
        <v>18481.330000000002</v>
      </c>
      <c r="N13" s="7" t="s">
        <v>54</v>
      </c>
      <c r="O13" s="4" t="s">
        <v>55</v>
      </c>
      <c r="P13" s="7" t="s">
        <v>56</v>
      </c>
      <c r="Q13" s="11">
        <v>44417</v>
      </c>
      <c r="R13" s="11">
        <v>44356</v>
      </c>
    </row>
    <row r="14" spans="1:19" x14ac:dyDescent="0.25">
      <c r="A14" s="7">
        <v>2021</v>
      </c>
      <c r="B14" s="11">
        <v>44317</v>
      </c>
      <c r="C14" s="12">
        <v>44347</v>
      </c>
      <c r="D14" s="2">
        <v>1</v>
      </c>
      <c r="E14" s="7">
        <v>2000</v>
      </c>
      <c r="F14" s="13">
        <v>2400</v>
      </c>
      <c r="G14" s="13" t="s">
        <v>62</v>
      </c>
      <c r="H14" s="3">
        <v>0</v>
      </c>
      <c r="I14" s="3">
        <v>0</v>
      </c>
      <c r="J14" s="6">
        <v>0</v>
      </c>
      <c r="K14" s="6">
        <v>0</v>
      </c>
      <c r="L14" s="6">
        <v>0</v>
      </c>
      <c r="M14" s="6">
        <v>0</v>
      </c>
      <c r="N14" s="7" t="s">
        <v>54</v>
      </c>
      <c r="O14" s="4" t="s">
        <v>55</v>
      </c>
      <c r="P14" s="7" t="s">
        <v>56</v>
      </c>
      <c r="Q14" s="11">
        <v>44417</v>
      </c>
      <c r="R14" s="11">
        <v>44356</v>
      </c>
    </row>
    <row r="15" spans="1:19" x14ac:dyDescent="0.25">
      <c r="A15" s="7">
        <v>2021</v>
      </c>
      <c r="B15" s="11">
        <v>44317</v>
      </c>
      <c r="C15" s="12">
        <v>44347</v>
      </c>
      <c r="D15" s="2">
        <v>1</v>
      </c>
      <c r="E15" s="13">
        <v>2000</v>
      </c>
      <c r="F15" s="13">
        <v>2500</v>
      </c>
      <c r="G15" s="13" t="s">
        <v>63</v>
      </c>
      <c r="H15" s="3">
        <v>0</v>
      </c>
      <c r="I15" s="3">
        <v>0</v>
      </c>
      <c r="J15" s="6">
        <v>0</v>
      </c>
      <c r="K15" s="6">
        <v>0</v>
      </c>
      <c r="L15" s="6">
        <v>0</v>
      </c>
      <c r="M15" s="6">
        <v>0</v>
      </c>
      <c r="N15" s="7" t="s">
        <v>54</v>
      </c>
      <c r="O15" s="4" t="s">
        <v>55</v>
      </c>
      <c r="P15" s="7" t="s">
        <v>56</v>
      </c>
      <c r="Q15" s="11">
        <v>44417</v>
      </c>
      <c r="R15" s="11">
        <v>44356</v>
      </c>
    </row>
    <row r="16" spans="1:19" x14ac:dyDescent="0.25">
      <c r="A16" s="7">
        <v>2021</v>
      </c>
      <c r="B16" s="11">
        <v>44317</v>
      </c>
      <c r="C16" s="12">
        <v>44347</v>
      </c>
      <c r="D16" s="2">
        <v>1</v>
      </c>
      <c r="E16" s="7">
        <v>2000</v>
      </c>
      <c r="F16" s="13">
        <v>2600</v>
      </c>
      <c r="G16" s="13" t="s">
        <v>64</v>
      </c>
      <c r="H16" s="3">
        <v>0</v>
      </c>
      <c r="I16" s="3">
        <v>0</v>
      </c>
      <c r="J16" s="6">
        <v>2429.1</v>
      </c>
      <c r="K16" s="6">
        <v>2429.1</v>
      </c>
      <c r="L16" s="6">
        <v>2429.1</v>
      </c>
      <c r="M16" s="6">
        <v>2429.1</v>
      </c>
      <c r="N16" s="7" t="s">
        <v>54</v>
      </c>
      <c r="O16" s="4" t="s">
        <v>55</v>
      </c>
      <c r="P16" s="7" t="s">
        <v>56</v>
      </c>
      <c r="Q16" s="11">
        <v>44417</v>
      </c>
      <c r="R16" s="11">
        <v>44356</v>
      </c>
    </row>
    <row r="17" spans="1:18" x14ac:dyDescent="0.25">
      <c r="A17" s="7">
        <v>2021</v>
      </c>
      <c r="B17" s="11">
        <v>44317</v>
      </c>
      <c r="C17" s="12">
        <v>44347</v>
      </c>
      <c r="D17" s="2">
        <v>1</v>
      </c>
      <c r="E17" s="13">
        <v>2000</v>
      </c>
      <c r="F17" s="13">
        <v>2700</v>
      </c>
      <c r="G17" s="13" t="s">
        <v>65</v>
      </c>
      <c r="H17" s="3">
        <v>0</v>
      </c>
      <c r="I17" s="3">
        <v>0</v>
      </c>
      <c r="J17" s="6">
        <v>0</v>
      </c>
      <c r="K17" s="6">
        <v>0</v>
      </c>
      <c r="L17" s="6">
        <v>0</v>
      </c>
      <c r="M17" s="6">
        <v>0</v>
      </c>
      <c r="N17" s="7" t="s">
        <v>54</v>
      </c>
      <c r="O17" s="4" t="s">
        <v>55</v>
      </c>
      <c r="P17" s="7" t="s">
        <v>56</v>
      </c>
      <c r="Q17" s="11">
        <v>44417</v>
      </c>
      <c r="R17" s="11">
        <v>44356</v>
      </c>
    </row>
    <row r="18" spans="1:18" x14ac:dyDescent="0.25">
      <c r="A18" s="7">
        <v>2021</v>
      </c>
      <c r="B18" s="11">
        <v>44317</v>
      </c>
      <c r="C18" s="12">
        <v>44347</v>
      </c>
      <c r="D18" s="2">
        <v>1</v>
      </c>
      <c r="E18" s="7">
        <v>2000</v>
      </c>
      <c r="F18" s="13">
        <v>2800</v>
      </c>
      <c r="G18" s="13" t="s">
        <v>66</v>
      </c>
      <c r="H18" s="3">
        <v>0</v>
      </c>
      <c r="I18" s="3">
        <v>0</v>
      </c>
      <c r="J18" s="6">
        <v>0</v>
      </c>
      <c r="K18" s="6">
        <v>0</v>
      </c>
      <c r="L18" s="6">
        <v>0</v>
      </c>
      <c r="M18" s="6">
        <v>0</v>
      </c>
      <c r="N18" s="7" t="s">
        <v>54</v>
      </c>
      <c r="O18" s="4" t="s">
        <v>55</v>
      </c>
      <c r="P18" s="7" t="s">
        <v>56</v>
      </c>
      <c r="Q18" s="11">
        <v>44417</v>
      </c>
      <c r="R18" s="11">
        <v>44356</v>
      </c>
    </row>
    <row r="19" spans="1:18" x14ac:dyDescent="0.25">
      <c r="A19" s="7">
        <v>2021</v>
      </c>
      <c r="B19" s="11">
        <v>44317</v>
      </c>
      <c r="C19" s="12">
        <v>44347</v>
      </c>
      <c r="D19" s="2">
        <v>1</v>
      </c>
      <c r="E19" s="13">
        <v>2000</v>
      </c>
      <c r="F19" s="13">
        <v>2900</v>
      </c>
      <c r="G19" s="13" t="s">
        <v>67</v>
      </c>
      <c r="H19" s="3">
        <v>0</v>
      </c>
      <c r="I19" s="3">
        <v>0</v>
      </c>
      <c r="J19" s="6">
        <f>5336+3200.02</f>
        <v>8536.02</v>
      </c>
      <c r="K19" s="6">
        <f t="shared" ref="K19:M19" si="3">5336+3200.02</f>
        <v>8536.02</v>
      </c>
      <c r="L19" s="6">
        <f t="shared" si="3"/>
        <v>8536.02</v>
      </c>
      <c r="M19" s="6">
        <f t="shared" si="3"/>
        <v>8536.02</v>
      </c>
      <c r="N19" s="7" t="s">
        <v>54</v>
      </c>
      <c r="O19" s="4" t="s">
        <v>55</v>
      </c>
      <c r="P19" s="7" t="s">
        <v>56</v>
      </c>
      <c r="Q19" s="11">
        <v>44417</v>
      </c>
      <c r="R19" s="11">
        <v>44356</v>
      </c>
    </row>
    <row r="20" spans="1:18" x14ac:dyDescent="0.25">
      <c r="A20" s="7">
        <v>2021</v>
      </c>
      <c r="B20" s="11">
        <v>44317</v>
      </c>
      <c r="C20" s="12">
        <v>44347</v>
      </c>
      <c r="D20" s="2">
        <v>1</v>
      </c>
      <c r="E20" s="13">
        <v>3000</v>
      </c>
      <c r="F20" s="13">
        <v>3000</v>
      </c>
      <c r="G20" s="7" t="s">
        <v>68</v>
      </c>
      <c r="H20" s="5">
        <f>408185.67+867359.55</f>
        <v>1275545.22</v>
      </c>
      <c r="I20" s="5">
        <v>0</v>
      </c>
      <c r="J20" s="5">
        <f t="shared" ref="J20:M20" si="4">SUM(J21:J29)</f>
        <v>346462.69999999995</v>
      </c>
      <c r="K20" s="5">
        <f t="shared" si="4"/>
        <v>346462.69999999995</v>
      </c>
      <c r="L20" s="5">
        <f t="shared" si="4"/>
        <v>344623.12</v>
      </c>
      <c r="M20" s="5">
        <f t="shared" si="4"/>
        <v>344623.12</v>
      </c>
      <c r="N20" s="7" t="s">
        <v>54</v>
      </c>
      <c r="O20" s="4" t="s">
        <v>55</v>
      </c>
      <c r="P20" s="7" t="s">
        <v>56</v>
      </c>
      <c r="Q20" s="11">
        <v>44417</v>
      </c>
      <c r="R20" s="11">
        <v>44356</v>
      </c>
    </row>
    <row r="21" spans="1:18" x14ac:dyDescent="0.25">
      <c r="A21" s="7">
        <v>2021</v>
      </c>
      <c r="B21" s="11">
        <v>44317</v>
      </c>
      <c r="C21" s="12">
        <v>44347</v>
      </c>
      <c r="D21" s="2">
        <v>1</v>
      </c>
      <c r="E21" s="13">
        <v>3000</v>
      </c>
      <c r="F21" s="13">
        <v>3100</v>
      </c>
      <c r="G21" s="7" t="s">
        <v>69</v>
      </c>
      <c r="H21" s="3">
        <v>0</v>
      </c>
      <c r="I21" s="3">
        <v>0</v>
      </c>
      <c r="J21" s="3">
        <f>24980+9453.51+13543+4104</f>
        <v>52080.51</v>
      </c>
      <c r="K21" s="3">
        <f t="shared" ref="K21:M21" si="5">24980+9453.51+13543+4104</f>
        <v>52080.51</v>
      </c>
      <c r="L21" s="3">
        <f t="shared" si="5"/>
        <v>52080.51</v>
      </c>
      <c r="M21" s="3">
        <f t="shared" si="5"/>
        <v>52080.51</v>
      </c>
      <c r="N21" s="7" t="s">
        <v>54</v>
      </c>
      <c r="O21" s="4" t="s">
        <v>55</v>
      </c>
      <c r="P21" s="7" t="s">
        <v>56</v>
      </c>
      <c r="Q21" s="11">
        <v>44417</v>
      </c>
      <c r="R21" s="11">
        <v>44356</v>
      </c>
    </row>
    <row r="22" spans="1:18" x14ac:dyDescent="0.25">
      <c r="A22" s="7">
        <v>2021</v>
      </c>
      <c r="B22" s="11">
        <v>44317</v>
      </c>
      <c r="C22" s="12">
        <v>44347</v>
      </c>
      <c r="D22" s="2">
        <v>1</v>
      </c>
      <c r="E22" s="13">
        <v>3000</v>
      </c>
      <c r="F22" s="13">
        <v>3200</v>
      </c>
      <c r="G22" s="7" t="s">
        <v>70</v>
      </c>
      <c r="H22" s="3">
        <v>0</v>
      </c>
      <c r="I22" s="3">
        <v>0</v>
      </c>
      <c r="J22" s="3">
        <v>0</v>
      </c>
      <c r="K22" s="3">
        <v>0</v>
      </c>
      <c r="L22" s="3">
        <v>0</v>
      </c>
      <c r="M22" s="3">
        <v>0</v>
      </c>
      <c r="N22" s="7" t="s">
        <v>54</v>
      </c>
      <c r="O22" s="4" t="s">
        <v>55</v>
      </c>
      <c r="P22" s="7" t="s">
        <v>56</v>
      </c>
      <c r="Q22" s="11">
        <v>44417</v>
      </c>
      <c r="R22" s="11">
        <v>44356</v>
      </c>
    </row>
    <row r="23" spans="1:18" x14ac:dyDescent="0.25">
      <c r="A23" s="7">
        <v>2021</v>
      </c>
      <c r="B23" s="11">
        <v>44317</v>
      </c>
      <c r="C23" s="12">
        <v>44347</v>
      </c>
      <c r="D23" s="2">
        <v>1</v>
      </c>
      <c r="E23" s="13">
        <v>3000</v>
      </c>
      <c r="F23" s="13">
        <v>3300</v>
      </c>
      <c r="G23" s="7" t="s">
        <v>71</v>
      </c>
      <c r="H23" s="3">
        <v>0</v>
      </c>
      <c r="I23" s="3">
        <v>0</v>
      </c>
      <c r="J23" s="3">
        <f>45375.36+12528+31320+970+4720.4+22578.98</f>
        <v>117492.73999999999</v>
      </c>
      <c r="K23" s="3">
        <f t="shared" ref="K23" si="6">45375.36+12528+31320+970+4720.4+22578.98</f>
        <v>117492.73999999999</v>
      </c>
      <c r="L23" s="3">
        <f>44080.56+12528+31320+970+4720.4+22578.98</f>
        <v>116197.93999999999</v>
      </c>
      <c r="M23" s="3">
        <f>44080.56+12528+31320+970+4720.4+22578.98</f>
        <v>116197.93999999999</v>
      </c>
      <c r="N23" s="7" t="s">
        <v>54</v>
      </c>
      <c r="O23" s="4" t="s">
        <v>55</v>
      </c>
      <c r="P23" s="7" t="s">
        <v>56</v>
      </c>
      <c r="Q23" s="11">
        <v>44417</v>
      </c>
      <c r="R23" s="11">
        <v>44356</v>
      </c>
    </row>
    <row r="24" spans="1:18" x14ac:dyDescent="0.25">
      <c r="A24" s="7">
        <v>2021</v>
      </c>
      <c r="B24" s="11">
        <v>44317</v>
      </c>
      <c r="C24" s="12">
        <v>44347</v>
      </c>
      <c r="D24" s="2">
        <v>1</v>
      </c>
      <c r="E24" s="13">
        <v>3000</v>
      </c>
      <c r="F24" s="13">
        <v>3400</v>
      </c>
      <c r="G24" s="7" t="s">
        <v>72</v>
      </c>
      <c r="H24" s="3">
        <v>0</v>
      </c>
      <c r="I24" s="3">
        <v>0</v>
      </c>
      <c r="J24" s="3">
        <v>7353.35</v>
      </c>
      <c r="K24" s="3">
        <v>7353.35</v>
      </c>
      <c r="L24" s="3">
        <v>7353.35</v>
      </c>
      <c r="M24" s="3">
        <v>7353.35</v>
      </c>
      <c r="N24" s="7" t="s">
        <v>54</v>
      </c>
      <c r="O24" s="4" t="s">
        <v>55</v>
      </c>
      <c r="P24" s="7" t="s">
        <v>56</v>
      </c>
      <c r="Q24" s="11">
        <v>44417</v>
      </c>
      <c r="R24" s="11">
        <v>44356</v>
      </c>
    </row>
    <row r="25" spans="1:18" x14ac:dyDescent="0.25">
      <c r="A25" s="7">
        <v>2021</v>
      </c>
      <c r="B25" s="11">
        <v>44317</v>
      </c>
      <c r="C25" s="12">
        <v>44347</v>
      </c>
      <c r="D25" s="2">
        <v>1</v>
      </c>
      <c r="E25" s="13">
        <v>3000</v>
      </c>
      <c r="F25" s="13">
        <v>3500</v>
      </c>
      <c r="G25" s="7" t="s">
        <v>73</v>
      </c>
      <c r="H25" s="3">
        <v>0</v>
      </c>
      <c r="I25" s="3">
        <v>0</v>
      </c>
      <c r="J25" s="3">
        <f>4106.4+3056+1400+10365.8</f>
        <v>18928.199999999997</v>
      </c>
      <c r="K25" s="3">
        <f t="shared" ref="K25:M25" si="7">4106.4+3056+1400+10365.8</f>
        <v>18928.199999999997</v>
      </c>
      <c r="L25" s="3">
        <f t="shared" si="7"/>
        <v>18928.199999999997</v>
      </c>
      <c r="M25" s="3">
        <f t="shared" si="7"/>
        <v>18928.199999999997</v>
      </c>
      <c r="N25" s="7" t="s">
        <v>54</v>
      </c>
      <c r="O25" s="4" t="s">
        <v>55</v>
      </c>
      <c r="P25" s="7" t="s">
        <v>56</v>
      </c>
      <c r="Q25" s="11">
        <v>44417</v>
      </c>
      <c r="R25" s="11">
        <v>44356</v>
      </c>
    </row>
    <row r="26" spans="1:18" x14ac:dyDescent="0.25">
      <c r="A26" s="7">
        <v>2021</v>
      </c>
      <c r="B26" s="11">
        <v>44317</v>
      </c>
      <c r="C26" s="12">
        <v>44347</v>
      </c>
      <c r="D26" s="2">
        <v>1</v>
      </c>
      <c r="E26" s="13">
        <v>3000</v>
      </c>
      <c r="F26" s="13">
        <v>3600</v>
      </c>
      <c r="G26" s="7" t="s">
        <v>74</v>
      </c>
      <c r="H26" s="3">
        <v>0</v>
      </c>
      <c r="I26" s="3">
        <v>0</v>
      </c>
      <c r="J26" s="3">
        <f>2088+3073.15</f>
        <v>5161.1499999999996</v>
      </c>
      <c r="K26" s="3">
        <f t="shared" ref="K26:M26" si="8">2088+3073.15</f>
        <v>5161.1499999999996</v>
      </c>
      <c r="L26" s="3">
        <f t="shared" si="8"/>
        <v>5161.1499999999996</v>
      </c>
      <c r="M26" s="3">
        <f t="shared" si="8"/>
        <v>5161.1499999999996</v>
      </c>
      <c r="N26" s="7" t="s">
        <v>54</v>
      </c>
      <c r="O26" s="4" t="s">
        <v>55</v>
      </c>
      <c r="P26" s="7" t="s">
        <v>56</v>
      </c>
      <c r="Q26" s="11">
        <v>44417</v>
      </c>
      <c r="R26" s="11">
        <v>44356</v>
      </c>
    </row>
    <row r="27" spans="1:18" x14ac:dyDescent="0.25">
      <c r="A27" s="7">
        <v>2021</v>
      </c>
      <c r="B27" s="11">
        <v>44317</v>
      </c>
      <c r="C27" s="12">
        <v>44347</v>
      </c>
      <c r="D27" s="2">
        <v>1</v>
      </c>
      <c r="E27" s="13">
        <v>3000</v>
      </c>
      <c r="F27" s="13">
        <v>3700</v>
      </c>
      <c r="G27" s="7" t="s">
        <v>75</v>
      </c>
      <c r="H27" s="3">
        <v>0</v>
      </c>
      <c r="I27" s="3">
        <v>0</v>
      </c>
      <c r="J27" s="3">
        <v>716.5</v>
      </c>
      <c r="K27" s="3">
        <v>716.5</v>
      </c>
      <c r="L27" s="3">
        <v>716.5</v>
      </c>
      <c r="M27" s="3">
        <v>716.5</v>
      </c>
      <c r="N27" s="7" t="s">
        <v>54</v>
      </c>
      <c r="O27" s="4" t="s">
        <v>55</v>
      </c>
      <c r="P27" s="7" t="s">
        <v>56</v>
      </c>
      <c r="Q27" s="11">
        <v>44417</v>
      </c>
      <c r="R27" s="11">
        <v>44356</v>
      </c>
    </row>
    <row r="28" spans="1:18" x14ac:dyDescent="0.25">
      <c r="A28" s="7">
        <v>2021</v>
      </c>
      <c r="B28" s="11">
        <v>44317</v>
      </c>
      <c r="C28" s="12">
        <v>44347</v>
      </c>
      <c r="D28" s="2">
        <v>1</v>
      </c>
      <c r="E28" s="13">
        <v>3000</v>
      </c>
      <c r="F28" s="13">
        <v>3800</v>
      </c>
      <c r="G28" s="7" t="s">
        <v>76</v>
      </c>
      <c r="H28" s="3">
        <v>0</v>
      </c>
      <c r="I28" s="3">
        <v>0</v>
      </c>
      <c r="J28" s="3">
        <v>29410.03</v>
      </c>
      <c r="K28" s="3">
        <v>29410.03</v>
      </c>
      <c r="L28" s="3">
        <v>28865.25</v>
      </c>
      <c r="M28" s="3">
        <v>28865.25</v>
      </c>
      <c r="N28" s="7" t="s">
        <v>54</v>
      </c>
      <c r="O28" s="4" t="s">
        <v>55</v>
      </c>
      <c r="P28" s="7" t="s">
        <v>56</v>
      </c>
      <c r="Q28" s="11">
        <v>44417</v>
      </c>
      <c r="R28" s="11">
        <v>44356</v>
      </c>
    </row>
    <row r="29" spans="1:18" x14ac:dyDescent="0.25">
      <c r="A29" s="7">
        <v>2021</v>
      </c>
      <c r="B29" s="11">
        <v>44317</v>
      </c>
      <c r="C29" s="12">
        <v>44347</v>
      </c>
      <c r="D29" s="2">
        <v>1</v>
      </c>
      <c r="E29" s="13">
        <v>3000</v>
      </c>
      <c r="F29" s="13">
        <v>3900</v>
      </c>
      <c r="G29" s="7" t="s">
        <v>77</v>
      </c>
      <c r="H29" s="3">
        <v>0</v>
      </c>
      <c r="I29" s="3">
        <v>0</v>
      </c>
      <c r="J29" s="3">
        <f>115241.22+79</f>
        <v>115320.22</v>
      </c>
      <c r="K29" s="3">
        <f t="shared" ref="K29:M29" si="9">115241.22+79</f>
        <v>115320.22</v>
      </c>
      <c r="L29" s="3">
        <f t="shared" si="9"/>
        <v>115320.22</v>
      </c>
      <c r="M29" s="3">
        <f t="shared" si="9"/>
        <v>115320.22</v>
      </c>
      <c r="N29" s="7" t="s">
        <v>54</v>
      </c>
      <c r="O29" s="4" t="s">
        <v>55</v>
      </c>
      <c r="P29" s="7" t="s">
        <v>56</v>
      </c>
      <c r="Q29" s="11">
        <v>44417</v>
      </c>
      <c r="R29" s="11">
        <v>44356</v>
      </c>
    </row>
  </sheetData>
  <mergeCells count="7">
    <mergeCell ref="A6:S6"/>
    <mergeCell ref="A2:C2"/>
    <mergeCell ref="D2:F2"/>
    <mergeCell ref="G2:I2"/>
    <mergeCell ref="A3:C3"/>
    <mergeCell ref="D3:F3"/>
    <mergeCell ref="G3:I3"/>
  </mergeCells>
  <hyperlinks>
    <hyperlink ref="O8" r:id="rId1"/>
    <hyperlink ref="O9:O29" r:id="rId2" display="http://www.cegaipslp.org.mx/HV2021.nsf/nombre_de_la_vista/9F1D4FAA7A300516862586F00061367C/$File/ANAL+EJE+PRES+FTE+FINAN+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2021-03-11T21:23:59Z</dcterms:created>
  <dcterms:modified xsi:type="dcterms:W3CDTF">2021-08-09T20:02:56Z</dcterms:modified>
</cp:coreProperties>
</file>