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/>
  <mc:AlternateContent xmlns:mc="http://schemas.openxmlformats.org/markup-compatibility/2006">
    <mc:Choice Requires="x15">
      <x15ac:absPath xmlns:x15ac="http://schemas.microsoft.com/office/spreadsheetml/2010/11/ac" url="F:\VIATICOS 2021\MARZO\"/>
    </mc:Choice>
  </mc:AlternateContent>
  <xr:revisionPtr revIDLastSave="0" documentId="13_ncr:1_{E0C1396B-3003-43A5-97A7-4B8F1296BEC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49575" sheetId="5" r:id="rId5"/>
    <sheet name="Tabla_549576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3" i="5" l="1"/>
  <c r="D22" i="5"/>
  <c r="D20" i="5"/>
  <c r="D18" i="5"/>
  <c r="D17" i="5"/>
  <c r="D15" i="5"/>
  <c r="D14" i="5"/>
  <c r="D13" i="5"/>
  <c r="D12" i="5"/>
  <c r="D11" i="5"/>
  <c r="D10" i="5"/>
  <c r="D9" i="5"/>
  <c r="D5" i="5"/>
  <c r="Y27" i="1"/>
  <c r="P27" i="1"/>
  <c r="AA27" i="1" s="1"/>
  <c r="W27" i="1"/>
  <c r="Y26" i="1"/>
  <c r="P26" i="1"/>
  <c r="AA26" i="1" s="1"/>
  <c r="W26" i="1"/>
  <c r="AA25" i="1"/>
  <c r="Y25" i="1"/>
  <c r="W25" i="1"/>
  <c r="AA24" i="1"/>
  <c r="Y24" i="1"/>
  <c r="P24" i="1"/>
  <c r="W24" i="1"/>
  <c r="AA23" i="1"/>
  <c r="Y23" i="1"/>
  <c r="W23" i="1"/>
  <c r="AA22" i="1"/>
  <c r="AA10" i="1"/>
  <c r="AA11" i="1"/>
  <c r="AA12" i="1"/>
  <c r="AA20" i="1"/>
  <c r="Y22" i="1"/>
  <c r="P22" i="1"/>
  <c r="W22" i="1"/>
  <c r="Y21" i="1" l="1"/>
  <c r="P21" i="1"/>
  <c r="AA21" i="1" s="1"/>
  <c r="W21" i="1"/>
  <c r="Y20" i="1"/>
  <c r="W20" i="1"/>
  <c r="Y19" i="1" l="1"/>
  <c r="P19" i="1"/>
  <c r="AA19" i="1" s="1"/>
  <c r="W19" i="1"/>
  <c r="Y18" i="1"/>
  <c r="P18" i="1"/>
  <c r="AA18" i="1" s="1"/>
  <c r="W18" i="1"/>
  <c r="Y17" i="1"/>
  <c r="Y9" i="1"/>
  <c r="Y10" i="1"/>
  <c r="Y11" i="1"/>
  <c r="Y12" i="1"/>
  <c r="Y13" i="1"/>
  <c r="Y14" i="1"/>
  <c r="Y15" i="1"/>
  <c r="Y16" i="1"/>
  <c r="W9" i="1"/>
  <c r="W10" i="1"/>
  <c r="W11" i="1"/>
  <c r="W12" i="1"/>
  <c r="W13" i="1"/>
  <c r="W14" i="1"/>
  <c r="W15" i="1"/>
  <c r="W16" i="1"/>
  <c r="W17" i="1"/>
  <c r="P17" i="1"/>
  <c r="AA17" i="1" s="1"/>
  <c r="P16" i="1"/>
  <c r="AA16" i="1" s="1"/>
  <c r="P15" i="1"/>
  <c r="AA15" i="1" s="1"/>
  <c r="P14" i="1"/>
  <c r="AA14" i="1" s="1"/>
  <c r="P13" i="1" l="1"/>
  <c r="AA13" i="1" s="1"/>
  <c r="P9" i="1"/>
  <c r="AA9" i="1" s="1"/>
  <c r="AA8" i="1"/>
  <c r="Y8" i="1" l="1"/>
  <c r="W8" i="1" l="1"/>
</calcChain>
</file>

<file path=xl/sharedStrings.xml><?xml version="1.0" encoding="utf-8"?>
<sst xmlns="http://schemas.openxmlformats.org/spreadsheetml/2006/main" count="604" uniqueCount="165">
  <si>
    <t>56157</t>
  </si>
  <si>
    <t>TÍTULO</t>
  </si>
  <si>
    <t>NOMBRE CORTO</t>
  </si>
  <si>
    <t>DESCRIPCIÓN</t>
  </si>
  <si>
    <t>Gastos por concepto de viáticos y representación</t>
  </si>
  <si>
    <t>LTAIPSLP84XIV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</si>
  <si>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</si>
  <si>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</si>
  <si>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</si>
  <si>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</si>
  <si>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</si>
  <si>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</si>
  <si>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</si>
  <si>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</si>
  <si>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</si>
  <si>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</si>
  <si>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</si>
  <si>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549559</t>
  </si>
  <si>
    <t>549582</t>
  </si>
  <si>
    <t>549583</t>
  </si>
  <si>
    <t>549577</t>
  </si>
  <si>
    <t>549578</t>
  </si>
  <si>
    <t>549566</t>
  </si>
  <si>
    <t>549567</t>
  </si>
  <si>
    <t>549584</t>
  </si>
  <si>
    <t>549556</t>
  </si>
  <si>
    <t>549557</t>
  </si>
  <si>
    <t>549558</t>
  </si>
  <si>
    <t>549581</t>
  </si>
  <si>
    <t>549563</t>
  </si>
  <si>
    <t>549588</t>
  </si>
  <si>
    <t>549569</t>
  </si>
  <si>
    <t>549573</t>
  </si>
  <si>
    <t>549564</t>
  </si>
  <si>
    <t>549565</t>
  </si>
  <si>
    <t>549585</t>
  </si>
  <si>
    <t>549560</t>
  </si>
  <si>
    <t>549561</t>
  </si>
  <si>
    <t>549562</t>
  </si>
  <si>
    <t>549568</t>
  </si>
  <si>
    <t>549571</t>
  </si>
  <si>
    <t>549572</t>
  </si>
  <si>
    <t>549575</t>
  </si>
  <si>
    <t>549589</t>
  </si>
  <si>
    <t>549590</t>
  </si>
  <si>
    <t>549586</t>
  </si>
  <si>
    <t>549574</t>
  </si>
  <si>
    <t>549576</t>
  </si>
  <si>
    <t>549587</t>
  </si>
  <si>
    <t>549580</t>
  </si>
  <si>
    <t>549570</t>
  </si>
  <si>
    <t>549555</t>
  </si>
  <si>
    <t>549579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</si>
  <si>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</si>
  <si>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</si>
  <si>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</si>
  <si>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</si>
  <si>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</si>
  <si>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</si>
  <si>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</si>
  <si>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</si>
  <si>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</si>
  <si>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</si>
  <si>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</si>
  <si>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</si>
  <si>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</si>
  <si>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</si>
  <si>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</si>
  <si>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</si>
  <si>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</si>
  <si>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</si>
  <si>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</si>
  <si>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</si>
  <si>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</si>
  <si>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</si>
  <si>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</si>
  <si>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</si>
  <si>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</si>
  <si>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</si>
  <si>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Tabla_549575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</si>
  <si>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</si>
  <si>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</si>
  <si>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</si>
  <si>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</si>
  <si>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Tabla_549576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</si>
  <si>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</si>
  <si>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</si>
  <si>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</si>
  <si>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</si>
  <si>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</si>
  <si>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</si>
  <si>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</si>
  <si>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</si>
  <si>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</si>
  <si>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</si>
  <si>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</si>
  <si>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</si>
  <si>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</si>
  <si>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</si>
  <si>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</si>
  <si>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</si>
  <si>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</si>
  <si>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</si>
  <si>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</si>
  <si>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</si>
  <si>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70067</t>
  </si>
  <si>
    <t>70068</t>
  </si>
  <si>
    <t>70069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</si>
  <si>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</si>
  <si>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</si>
  <si>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</si>
  <si>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</si>
  <si>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70070</t>
  </si>
  <si>
    <t>Hipervínculo a las facturas o comprobantes</t>
  </si>
  <si>
    <t>CHOFER</t>
  </si>
  <si>
    <t>DIRECCIÓN GENERAL</t>
  </si>
  <si>
    <t>MEXICO</t>
  </si>
  <si>
    <t>SAN LUIS POTOSI</t>
  </si>
  <si>
    <t>CIUDAD FERNANDEZ</t>
  </si>
  <si>
    <t>COORDINACIÓN ADMINISTRATIVA Y CONTABILIDAD</t>
  </si>
  <si>
    <t>VIATICOS EN EL PAIS GASTO CORRIENTE</t>
  </si>
  <si>
    <t>COMISIONADO</t>
  </si>
  <si>
    <t>http://cdfdz.gob.mx/hv/e2fbc1c48501afc22fd231b9ccaa8b787c009134.pdf</t>
  </si>
  <si>
    <t>TORRES</t>
  </si>
  <si>
    <t>LUIS EDUARDO</t>
  </si>
  <si>
    <t>QUINTERO</t>
  </si>
  <si>
    <t>JOSE AURELIO</t>
  </si>
  <si>
    <t>BOCANEGRA</t>
  </si>
  <si>
    <t>JORGE</t>
  </si>
  <si>
    <t>COMPEAN</t>
  </si>
  <si>
    <t>ROCHA</t>
  </si>
  <si>
    <t>JOSE LUIS</t>
  </si>
  <si>
    <t>FERRETIZ</t>
  </si>
  <si>
    <t>TRASLADO DE PACIENTES A HOSPITAL CENTRAL</t>
  </si>
  <si>
    <t>NAVARRO</t>
  </si>
  <si>
    <t>INFORMACIÓN CORRESPONDIENTE AL MES DE MARZO DEL 2021 DEL OPDSMDIF DE CIUDAD FERNANDEZ SAN LUIS POTOSI</t>
  </si>
  <si>
    <t>PEREZ</t>
  </si>
  <si>
    <t>TRASLADO AL CONGRESO DEL ESTADO Y AUDITORIA DEL ESADO</t>
  </si>
  <si>
    <t>CONTRALOR</t>
  </si>
  <si>
    <t>PADRON</t>
  </si>
  <si>
    <t>RICO</t>
  </si>
  <si>
    <t>LUCIA ESMERALDA</t>
  </si>
  <si>
    <t xml:space="preserve">EMILIANO </t>
  </si>
  <si>
    <t>RODRIGUEZ</t>
  </si>
  <si>
    <t>GRIMALDO</t>
  </si>
  <si>
    <t>TRASLADO DE PACIENTE A CLINICA PSIQUIATRICA</t>
  </si>
  <si>
    <t>http://www.cegaipslp.org.mx/HV2021Dos.nsf/nombre_de_la_vista/5D930B3B33103ECA8625874C006CF06A/$File/02-MARZO-2021.pdf</t>
  </si>
  <si>
    <t>http://www.cegaipslp.org.mx/HV2021Dos.nsf/nombre_de_la_vista/80DF8B7378F570DF8625874C006D2572/$File/03-MARZO-2021.pdf</t>
  </si>
  <si>
    <t>http://www.cegaipslp.org.mx/HV2021Dos.nsf/nombre_de_la_vista/7539C206C5D987048625874C006D4095/$File/04-MARZO-2021.pdf</t>
  </si>
  <si>
    <t>http://www.cegaipslp.org.mx/HV2021Dos.nsf/nombre_de_la_vista/E3200106E3F0E9198625874C006D667B/$File/05-MARZO-2021.pdf</t>
  </si>
  <si>
    <t>http://www.cegaipslp.org.mx/HV2021Dos.nsf/nombre_de_la_vista/B1DD257D29C8ED378625874C006D981C/$File/08-MARZO-2021.pdf</t>
  </si>
  <si>
    <t>http://www.cegaipslp.org.mx/HV2021Dos.nsf/nombre_de_la_vista/1E8C370BF2E49F308625874C006DBEBF/$File/09-MARZO-2021.pdf</t>
  </si>
  <si>
    <t>http://www.cegaipslp.org.mx/HV2021Dos.nsf/nombre_de_la_vista/4BA8C46CDB164CBE8625874C006E32CE/$File/10-MARZO-2021.pdf</t>
  </si>
  <si>
    <t>http://www.cegaipslp.org.mx/HV2021Dos.nsf/nombre_de_la_vista/73CE95BA7C82676C8625874C006EEC6A/$File/11-MARZO-2021.pdf</t>
  </si>
  <si>
    <t>http://www.cegaipslp.org.mx/HV2021Dos.nsf/nombre_de_la_vista/3D19A24925A053AE8625874C006F05CE/$File/16-MARZO-2021.pdf</t>
  </si>
  <si>
    <t>http://www.cegaipslp.org.mx/HV2021Dos.nsf/nombre_de_la_vista/5EF45ABA0C141FF48625874C006F1BEB/$File/17-MARZO-2021.pdf</t>
  </si>
  <si>
    <t>http://www.cegaipslp.org.mx/HV2021Dos.nsf/nombre_de_la_vista/411C7CDB8C56E8AA8625874C006F37BD/$File/18-MARZO-2021+(2).pdf</t>
  </si>
  <si>
    <t>http://www.cegaipslp.org.mx/HV2021Dos.nsf/nombre_de_la_vista/08B75C1954D96F1F8625874C0070E967/$File/18-MARZO-2021+(3).pdf</t>
  </si>
  <si>
    <t>http://www.cegaipslp.org.mx/HV2021Dos.nsf/nombre_de_la_vista/BD712AF86E4246318625874C00710975/$File/18-MARZO-2021.pdf</t>
  </si>
  <si>
    <t>http://www.cegaipslp.org.mx/HV2021Dos.nsf/nombre_de_la_vista/F7CB5E2621321E438625874C00712E46/$File/21-MARZO-2021.pdf</t>
  </si>
  <si>
    <t>http://www.cegaipslp.org.mx/HV2021Dos.nsf/nombre_de_la_vista/64A759CB684366138625874C00716202/$File/22-MARZO-2021.pdf</t>
  </si>
  <si>
    <t>http://www.cegaipslp.org.mx/HV2021Dos.nsf/nombre_de_la_vista/5440CE236F5BCA288625874C007FF49D/$File/23-MARZO-2021.pdf</t>
  </si>
  <si>
    <t>http://www.cegaipslp.org.mx/HV2021Dos.nsf/nombre_de_la_vista/37E6A645FE7EFC368625874C0080F69A/$File/24-MARZO-2021.pdf</t>
  </si>
  <si>
    <t>http://www.cegaipslp.org.mx/HV2021Dos.nsf/nombre_de_la_vista/7200517ACA879E498625874C00817AF0/$File/29-MARZO-2021.pdf</t>
  </si>
  <si>
    <t>http://www.cegaipslp.org.mx/HV2021Dos.nsf/nombre_de_la_vista/67204CB1FD1207A98625874C0081C918/$File/30-MARZO.pdf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</si>
</sst>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 applyFill="1"/>
    <xf numFmtId="0" fontId="0" fillId="0" borderId="0" xfId="0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egaipslp.org.mx/HV2021Dos.nsf/nombre_de_la_vista/1E8C370BF2E49F308625874C006DBEBF/$File/09-MARZO-2021.pdf" TargetMode="External"/><Relationship Id="rId13" Type="http://schemas.openxmlformats.org/officeDocument/2006/relationships/hyperlink" Target="http://www.cegaipslp.org.mx/HV2021Dos.nsf/nombre_de_la_vista/411C7CDB8C56E8AA8625874C006F37BD/$File/18-MARZO-2021+(2).pdf" TargetMode="External"/><Relationship Id="rId18" Type="http://schemas.openxmlformats.org/officeDocument/2006/relationships/hyperlink" Target="http://www.cegaipslp.org.mx/HV2021Dos.nsf/nombre_de_la_vista/5440CE236F5BCA288625874C007FF49D/$File/23-MARZO-2021.pdf" TargetMode="External"/><Relationship Id="rId3" Type="http://schemas.openxmlformats.org/officeDocument/2006/relationships/hyperlink" Target="http://www.cegaipslp.org.mx/HV2021Dos.nsf/nombre_de_la_vista/5D930B3B33103ECA8625874C006CF06A/$File/02-MARZO-2021.pdf" TargetMode="External"/><Relationship Id="rId21" Type="http://schemas.openxmlformats.org/officeDocument/2006/relationships/hyperlink" Target="http://www.cegaipslp.org.mx/HV2021Dos.nsf/nombre_de_la_vista/67204CB1FD1207A98625874C0081C918/$File/30-MARZO.pdf" TargetMode="External"/><Relationship Id="rId7" Type="http://schemas.openxmlformats.org/officeDocument/2006/relationships/hyperlink" Target="http://www.cegaipslp.org.mx/HV2021Dos.nsf/nombre_de_la_vista/B1DD257D29C8ED378625874C006D981C/$File/08-MARZO-2021.pdf" TargetMode="External"/><Relationship Id="rId12" Type="http://schemas.openxmlformats.org/officeDocument/2006/relationships/hyperlink" Target="http://www.cegaipslp.org.mx/HV2021Dos.nsf/nombre_de_la_vista/5EF45ABA0C141FF48625874C006F1BEB/$File/17-MARZO-2021.pdf" TargetMode="External"/><Relationship Id="rId17" Type="http://schemas.openxmlformats.org/officeDocument/2006/relationships/hyperlink" Target="http://www.cegaipslp.org.mx/HV2021Dos.nsf/nombre_de_la_vista/64A759CB684366138625874C00716202/$File/22-MARZO-2021.pdf" TargetMode="External"/><Relationship Id="rId2" Type="http://schemas.openxmlformats.org/officeDocument/2006/relationships/hyperlink" Target="http://cdfdz.gob.mx/hv/e2fbc1c48501afc22fd231b9ccaa8b787c009134.pdf" TargetMode="External"/><Relationship Id="rId16" Type="http://schemas.openxmlformats.org/officeDocument/2006/relationships/hyperlink" Target="http://www.cegaipslp.org.mx/HV2021Dos.nsf/nombre_de_la_vista/F7CB5E2621321E438625874C00712E46/$File/21-MARZO-2021.pdf" TargetMode="External"/><Relationship Id="rId20" Type="http://schemas.openxmlformats.org/officeDocument/2006/relationships/hyperlink" Target="http://www.cegaipslp.org.mx/HV2021Dos.nsf/nombre_de_la_vista/7200517ACA879E498625874C00817AF0/$File/29-MARZO-2021.pdf" TargetMode="External"/><Relationship Id="rId1" Type="http://schemas.openxmlformats.org/officeDocument/2006/relationships/hyperlink" Target="http://cdfdz.gob.mx/hv/e2fbc1c48501afc22fd231b9ccaa8b787c009134.pdf" TargetMode="External"/><Relationship Id="rId6" Type="http://schemas.openxmlformats.org/officeDocument/2006/relationships/hyperlink" Target="http://www.cegaipslp.org.mx/HV2021Dos.nsf/nombre_de_la_vista/E3200106E3F0E9198625874C006D667B/$File/05-MARZO-2021.pdf" TargetMode="External"/><Relationship Id="rId11" Type="http://schemas.openxmlformats.org/officeDocument/2006/relationships/hyperlink" Target="http://www.cegaipslp.org.mx/HV2021Dos.nsf/nombre_de_la_vista/3D19A24925A053AE8625874C006F05CE/$File/16-MARZO-2021.pdf" TargetMode="External"/><Relationship Id="rId5" Type="http://schemas.openxmlformats.org/officeDocument/2006/relationships/hyperlink" Target="http://www.cegaipslp.org.mx/HV2021Dos.nsf/nombre_de_la_vista/7539C206C5D987048625874C006D4095/$File/04-MARZO-2021.pdf" TargetMode="External"/><Relationship Id="rId15" Type="http://schemas.openxmlformats.org/officeDocument/2006/relationships/hyperlink" Target="http://www.cegaipslp.org.mx/HV2021Dos.nsf/nombre_de_la_vista/BD712AF86E4246318625874C00710975/$File/18-MARZO-2021.pdf" TargetMode="External"/><Relationship Id="rId10" Type="http://schemas.openxmlformats.org/officeDocument/2006/relationships/hyperlink" Target="http://www.cegaipslp.org.mx/HV2021Dos.nsf/nombre_de_la_vista/73CE95BA7C82676C8625874C006EEC6A/$File/11-MARZO-2021.pdf" TargetMode="External"/><Relationship Id="rId19" Type="http://schemas.openxmlformats.org/officeDocument/2006/relationships/hyperlink" Target="http://www.cegaipslp.org.mx/HV2021Dos.nsf/nombre_de_la_vista/37E6A645FE7EFC368625874C0080F69A/$File/24-MARZO-2021.pdf" TargetMode="External"/><Relationship Id="rId4" Type="http://schemas.openxmlformats.org/officeDocument/2006/relationships/hyperlink" Target="http://www.cegaipslp.org.mx/HV2021Dos.nsf/nombre_de_la_vista/80DF8B7378F570DF8625874C006D2572/$File/03-MARZO-2021.pdf" TargetMode="External"/><Relationship Id="rId9" Type="http://schemas.openxmlformats.org/officeDocument/2006/relationships/hyperlink" Target="http://www.cegaipslp.org.mx/HV2021Dos.nsf/nombre_de_la_vista/4BA8C46CDB164CBE8625874C006E32CE/$File/10-MARZO-2021.pdf" TargetMode="External"/><Relationship Id="rId14" Type="http://schemas.openxmlformats.org/officeDocument/2006/relationships/hyperlink" Target="http://www.cegaipslp.org.mx/HV2021Dos.nsf/nombre_de_la_vista/08B75C1954D96F1F8625874C0070E967/$File/18-MARZO-2021+(3).pdf" TargetMode="External"/><Relationship Id="rId22" Type="http://schemas.openxmlformats.org/officeDocument/2006/relationships/hyperlink" Target="http://www.cegaipslp.org.mx/HV2021Dos.nsf/nombre_de_la_vista/67204CB1FD1207A98625874C0081C918/$File/30-MARZO.pdf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egaipslp.org.mx/HV2021Dos.nsf/nombre_de_la_vista/73CE95BA7C82676C8625874C006EEC6A/$File/11-MARZO-2021.pdf" TargetMode="External"/><Relationship Id="rId13" Type="http://schemas.openxmlformats.org/officeDocument/2006/relationships/hyperlink" Target="http://www.cegaipslp.org.mx/HV2021Dos.nsf/nombre_de_la_vista/BD712AF86E4246318625874C00710975/$File/18-MARZO-2021.pdf" TargetMode="External"/><Relationship Id="rId18" Type="http://schemas.openxmlformats.org/officeDocument/2006/relationships/hyperlink" Target="http://www.cegaipslp.org.mx/HV2021Dos.nsf/nombre_de_la_vista/7200517ACA879E498625874C00817AF0/$File/29-MARZO-2021.pdf" TargetMode="External"/><Relationship Id="rId3" Type="http://schemas.openxmlformats.org/officeDocument/2006/relationships/hyperlink" Target="http://www.cegaipslp.org.mx/HV2021Dos.nsf/nombre_de_la_vista/7539C206C5D987048625874C006D4095/$File/04-MARZO-2021.pdf" TargetMode="External"/><Relationship Id="rId7" Type="http://schemas.openxmlformats.org/officeDocument/2006/relationships/hyperlink" Target="http://www.cegaipslp.org.mx/HV2021Dos.nsf/nombre_de_la_vista/4BA8C46CDB164CBE8625874C006E32CE/$File/10-MARZO-2021.pdf" TargetMode="External"/><Relationship Id="rId12" Type="http://schemas.openxmlformats.org/officeDocument/2006/relationships/hyperlink" Target="http://www.cegaipslp.org.mx/HV2021Dos.nsf/nombre_de_la_vista/08B75C1954D96F1F8625874C0070E967/$File/18-MARZO-2021+(3).pdf" TargetMode="External"/><Relationship Id="rId17" Type="http://schemas.openxmlformats.org/officeDocument/2006/relationships/hyperlink" Target="http://www.cegaipslp.org.mx/HV2021Dos.nsf/nombre_de_la_vista/37E6A645FE7EFC368625874C0080F69A/$File/24-MARZO-2021.pdf" TargetMode="External"/><Relationship Id="rId2" Type="http://schemas.openxmlformats.org/officeDocument/2006/relationships/hyperlink" Target="http://www.cegaipslp.org.mx/HV2021Dos.nsf/nombre_de_la_vista/80DF8B7378F570DF8625874C006D2572/$File/03-MARZO-2021.pdf" TargetMode="External"/><Relationship Id="rId16" Type="http://schemas.openxmlformats.org/officeDocument/2006/relationships/hyperlink" Target="http://www.cegaipslp.org.mx/HV2021Dos.nsf/nombre_de_la_vista/5440CE236F5BCA288625874C007FF49D/$File/23-MARZO-2021.pdf" TargetMode="External"/><Relationship Id="rId20" Type="http://schemas.openxmlformats.org/officeDocument/2006/relationships/hyperlink" Target="http://www.cegaipslp.org.mx/HV2021Dos.nsf/nombre_de_la_vista/67204CB1FD1207A98625874C0081C918/$File/30-MARZO.pdf" TargetMode="External"/><Relationship Id="rId1" Type="http://schemas.openxmlformats.org/officeDocument/2006/relationships/hyperlink" Target="http://www.cegaipslp.org.mx/HV2021Dos.nsf/nombre_de_la_vista/5D930B3B33103ECA8625874C006CF06A/$File/02-MARZO-2021.pdf" TargetMode="External"/><Relationship Id="rId6" Type="http://schemas.openxmlformats.org/officeDocument/2006/relationships/hyperlink" Target="http://www.cegaipslp.org.mx/HV2021Dos.nsf/nombre_de_la_vista/1E8C370BF2E49F308625874C006DBEBF/$File/09-MARZO-2021.pdf" TargetMode="External"/><Relationship Id="rId11" Type="http://schemas.openxmlformats.org/officeDocument/2006/relationships/hyperlink" Target="http://www.cegaipslp.org.mx/HV2021Dos.nsf/nombre_de_la_vista/411C7CDB8C56E8AA8625874C006F37BD/$File/18-MARZO-2021+(2).pdf" TargetMode="External"/><Relationship Id="rId5" Type="http://schemas.openxmlformats.org/officeDocument/2006/relationships/hyperlink" Target="http://www.cegaipslp.org.mx/HV2021Dos.nsf/nombre_de_la_vista/B1DD257D29C8ED378625874C006D981C/$File/08-MARZO-2021.pdf" TargetMode="External"/><Relationship Id="rId15" Type="http://schemas.openxmlformats.org/officeDocument/2006/relationships/hyperlink" Target="http://www.cegaipslp.org.mx/HV2021Dos.nsf/nombre_de_la_vista/64A759CB684366138625874C00716202/$File/22-MARZO-2021.pdf" TargetMode="External"/><Relationship Id="rId10" Type="http://schemas.openxmlformats.org/officeDocument/2006/relationships/hyperlink" Target="http://www.cegaipslp.org.mx/HV2021Dos.nsf/nombre_de_la_vista/5EF45ABA0C141FF48625874C006F1BEB/$File/17-MARZO-2021.pdf" TargetMode="External"/><Relationship Id="rId19" Type="http://schemas.openxmlformats.org/officeDocument/2006/relationships/hyperlink" Target="http://www.cegaipslp.org.mx/HV2021Dos.nsf/nombre_de_la_vista/67204CB1FD1207A98625874C0081C918/$File/30-MARZO.pdf" TargetMode="External"/><Relationship Id="rId4" Type="http://schemas.openxmlformats.org/officeDocument/2006/relationships/hyperlink" Target="http://www.cegaipslp.org.mx/HV2021Dos.nsf/nombre_de_la_vista/E3200106E3F0E9198625874C006D667B/$File/05-MARZO-2021.pdf" TargetMode="External"/><Relationship Id="rId9" Type="http://schemas.openxmlformats.org/officeDocument/2006/relationships/hyperlink" Target="http://www.cegaipslp.org.mx/HV2021Dos.nsf/nombre_de_la_vista/3D19A24925A053AE8625874C006F05CE/$File/16-MARZO-2021.pdf" TargetMode="External"/><Relationship Id="rId14" Type="http://schemas.openxmlformats.org/officeDocument/2006/relationships/hyperlink" Target="http://www.cegaipslp.org.mx/HV2021Dos.nsf/nombre_de_la_vista/F7CB5E2621321E438625874C00712E46/$File/21-MARZO-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32"/>
  <sheetViews>
    <sheetView tabSelected="1" topLeftCell="A6" zoomScale="90" zoomScaleNormal="90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4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7" hidden="1" x14ac:dyDescent="0.25">
      <c r="A1" t="s">
        <v>0</v>
      </c>
    </row>
    <row r="2" spans="1:37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37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3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7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7" x14ac:dyDescent="0.25">
      <c r="A6" s="23" t="s">
        <v>53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</row>
    <row r="7" spans="1:37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7" x14ac:dyDescent="0.25">
      <c r="A8">
        <v>2021</v>
      </c>
      <c r="B8" s="5">
        <v>44256</v>
      </c>
      <c r="C8" s="5">
        <v>44286</v>
      </c>
      <c r="D8" t="s">
        <v>91</v>
      </c>
      <c r="E8" t="s">
        <v>121</v>
      </c>
      <c r="F8" t="s">
        <v>114</v>
      </c>
      <c r="G8" s="3" t="s">
        <v>114</v>
      </c>
      <c r="H8" t="s">
        <v>115</v>
      </c>
      <c r="I8" t="s">
        <v>131</v>
      </c>
      <c r="J8" t="s">
        <v>134</v>
      </c>
      <c r="K8" t="s">
        <v>132</v>
      </c>
      <c r="L8" t="s">
        <v>101</v>
      </c>
      <c r="M8" t="s">
        <v>133</v>
      </c>
      <c r="N8" t="s">
        <v>103</v>
      </c>
      <c r="O8">
        <v>0</v>
      </c>
      <c r="P8">
        <v>300</v>
      </c>
      <c r="Q8" t="s">
        <v>116</v>
      </c>
      <c r="R8" t="s">
        <v>117</v>
      </c>
      <c r="S8" t="s">
        <v>118</v>
      </c>
      <c r="T8" t="s">
        <v>116</v>
      </c>
      <c r="U8" t="s">
        <v>117</v>
      </c>
      <c r="V8" t="s">
        <v>117</v>
      </c>
      <c r="W8" s="8" t="str">
        <f>M8</f>
        <v>TRASLADO DE PACIENTES A HOSPITAL CENTRAL</v>
      </c>
      <c r="X8" s="5">
        <v>44257</v>
      </c>
      <c r="Y8" s="5">
        <f>X8</f>
        <v>44257</v>
      </c>
      <c r="Z8">
        <v>1</v>
      </c>
      <c r="AA8" s="6">
        <f>P8</f>
        <v>300</v>
      </c>
      <c r="AB8">
        <v>0</v>
      </c>
      <c r="AC8" s="5">
        <v>44256</v>
      </c>
      <c r="AD8" s="22" t="s">
        <v>146</v>
      </c>
      <c r="AE8">
        <v>1</v>
      </c>
      <c r="AF8" s="14" t="s">
        <v>122</v>
      </c>
      <c r="AG8" t="s">
        <v>119</v>
      </c>
      <c r="AH8" s="15">
        <v>44449</v>
      </c>
      <c r="AI8" s="15">
        <v>44449</v>
      </c>
      <c r="AJ8" s="16" t="s">
        <v>135</v>
      </c>
    </row>
    <row r="9" spans="1:37" x14ac:dyDescent="0.25">
      <c r="A9" s="18">
        <v>2021</v>
      </c>
      <c r="B9" s="5">
        <v>44256</v>
      </c>
      <c r="C9" s="5">
        <v>44286</v>
      </c>
      <c r="D9" s="18" t="s">
        <v>91</v>
      </c>
      <c r="E9" s="18" t="s">
        <v>121</v>
      </c>
      <c r="F9" s="18" t="s">
        <v>114</v>
      </c>
      <c r="G9" s="18" t="s">
        <v>114</v>
      </c>
      <c r="H9" s="18" t="s">
        <v>115</v>
      </c>
      <c r="I9" s="6" t="s">
        <v>124</v>
      </c>
      <c r="J9" s="6" t="s">
        <v>123</v>
      </c>
      <c r="K9" s="6" t="s">
        <v>125</v>
      </c>
      <c r="L9" s="6" t="s">
        <v>101</v>
      </c>
      <c r="M9" s="6" t="s">
        <v>133</v>
      </c>
      <c r="N9" s="6" t="s">
        <v>103</v>
      </c>
      <c r="O9" s="3">
        <v>0</v>
      </c>
      <c r="P9" s="3">
        <f>149+148.9</f>
        <v>297.89999999999998</v>
      </c>
      <c r="Q9" s="9" t="s">
        <v>116</v>
      </c>
      <c r="R9" s="9" t="s">
        <v>117</v>
      </c>
      <c r="S9" s="18" t="s">
        <v>118</v>
      </c>
      <c r="T9" s="18" t="s">
        <v>116</v>
      </c>
      <c r="U9" s="18" t="s">
        <v>117</v>
      </c>
      <c r="V9" s="18" t="s">
        <v>117</v>
      </c>
      <c r="W9" s="19" t="str">
        <f t="shared" ref="W9:W27" si="0">M9</f>
        <v>TRASLADO DE PACIENTES A HOSPITAL CENTRAL</v>
      </c>
      <c r="X9" s="5">
        <v>44258</v>
      </c>
      <c r="Y9" s="5">
        <f t="shared" ref="Y9:Y16" si="1">X9</f>
        <v>44258</v>
      </c>
      <c r="Z9" s="17">
        <v>2</v>
      </c>
      <c r="AA9" s="6">
        <f t="shared" ref="AA9:AA21" si="2">P9</f>
        <v>297.89999999999998</v>
      </c>
      <c r="AB9" s="6">
        <v>0</v>
      </c>
      <c r="AC9" s="5">
        <v>44257</v>
      </c>
      <c r="AD9" s="22" t="s">
        <v>147</v>
      </c>
      <c r="AE9" s="17">
        <v>2</v>
      </c>
      <c r="AF9" s="18" t="s">
        <v>122</v>
      </c>
      <c r="AG9" s="18" t="s">
        <v>119</v>
      </c>
      <c r="AH9" s="15">
        <v>44449</v>
      </c>
      <c r="AI9" s="15">
        <v>44449</v>
      </c>
      <c r="AJ9" s="16" t="s">
        <v>135</v>
      </c>
      <c r="AK9" s="3"/>
    </row>
    <row r="10" spans="1:37" x14ac:dyDescent="0.25">
      <c r="A10" s="18">
        <v>2021</v>
      </c>
      <c r="B10" s="5">
        <v>44256</v>
      </c>
      <c r="C10" s="5">
        <v>44286</v>
      </c>
      <c r="D10" s="18" t="s">
        <v>91</v>
      </c>
      <c r="E10" s="18" t="s">
        <v>121</v>
      </c>
      <c r="F10" s="18" t="s">
        <v>114</v>
      </c>
      <c r="G10" s="18" t="s">
        <v>114</v>
      </c>
      <c r="H10" s="18" t="s">
        <v>115</v>
      </c>
      <c r="I10" s="6" t="s">
        <v>126</v>
      </c>
      <c r="J10" s="6" t="s">
        <v>136</v>
      </c>
      <c r="K10" s="6" t="s">
        <v>127</v>
      </c>
      <c r="L10" s="6" t="s">
        <v>101</v>
      </c>
      <c r="M10" s="6" t="s">
        <v>133</v>
      </c>
      <c r="N10" s="6" t="s">
        <v>103</v>
      </c>
      <c r="O10" s="3">
        <v>0</v>
      </c>
      <c r="P10" s="3">
        <v>296.99</v>
      </c>
      <c r="Q10" s="6" t="s">
        <v>116</v>
      </c>
      <c r="R10" s="6" t="s">
        <v>117</v>
      </c>
      <c r="S10" s="18" t="s">
        <v>118</v>
      </c>
      <c r="T10" s="18" t="s">
        <v>116</v>
      </c>
      <c r="U10" s="18" t="s">
        <v>117</v>
      </c>
      <c r="V10" s="18" t="s">
        <v>117</v>
      </c>
      <c r="W10" s="19" t="str">
        <f t="shared" si="0"/>
        <v>TRASLADO DE PACIENTES A HOSPITAL CENTRAL</v>
      </c>
      <c r="X10" s="5">
        <v>44259</v>
      </c>
      <c r="Y10" s="5">
        <f t="shared" si="1"/>
        <v>44259</v>
      </c>
      <c r="Z10" s="17">
        <v>3</v>
      </c>
      <c r="AA10" s="6">
        <f t="shared" si="2"/>
        <v>296.99</v>
      </c>
      <c r="AB10" s="6">
        <v>0</v>
      </c>
      <c r="AC10" s="5">
        <v>44258</v>
      </c>
      <c r="AD10" s="22" t="s">
        <v>148</v>
      </c>
      <c r="AE10" s="18">
        <v>3</v>
      </c>
      <c r="AF10" s="18" t="s">
        <v>122</v>
      </c>
      <c r="AG10" s="18" t="s">
        <v>119</v>
      </c>
      <c r="AH10" s="15">
        <v>44449</v>
      </c>
      <c r="AI10" s="15">
        <v>44449</v>
      </c>
      <c r="AJ10" s="16" t="s">
        <v>135</v>
      </c>
    </row>
    <row r="11" spans="1:37" x14ac:dyDescent="0.25">
      <c r="A11" s="18">
        <v>2021</v>
      </c>
      <c r="B11" s="5">
        <v>44256</v>
      </c>
      <c r="C11" s="5">
        <v>44286</v>
      </c>
      <c r="D11" s="18" t="s">
        <v>91</v>
      </c>
      <c r="E11" s="18" t="s">
        <v>121</v>
      </c>
      <c r="F11" s="18" t="s">
        <v>114</v>
      </c>
      <c r="G11" s="18" t="s">
        <v>114</v>
      </c>
      <c r="H11" s="18" t="s">
        <v>115</v>
      </c>
      <c r="I11" s="6" t="s">
        <v>128</v>
      </c>
      <c r="J11" s="6" t="s">
        <v>129</v>
      </c>
      <c r="K11" s="6" t="s">
        <v>130</v>
      </c>
      <c r="L11" s="6" t="s">
        <v>101</v>
      </c>
      <c r="M11" s="6" t="s">
        <v>133</v>
      </c>
      <c r="N11" s="6" t="s">
        <v>103</v>
      </c>
      <c r="O11" s="6">
        <v>0</v>
      </c>
      <c r="P11" s="6">
        <v>209</v>
      </c>
      <c r="Q11" s="6" t="s">
        <v>116</v>
      </c>
      <c r="R11" s="6" t="s">
        <v>117</v>
      </c>
      <c r="S11" s="18" t="s">
        <v>118</v>
      </c>
      <c r="T11" s="18" t="s">
        <v>116</v>
      </c>
      <c r="U11" s="18" t="s">
        <v>117</v>
      </c>
      <c r="V11" s="18" t="s">
        <v>117</v>
      </c>
      <c r="W11" s="19" t="str">
        <f t="shared" si="0"/>
        <v>TRASLADO DE PACIENTES A HOSPITAL CENTRAL</v>
      </c>
      <c r="X11" s="5">
        <v>44260</v>
      </c>
      <c r="Y11" s="5">
        <f t="shared" si="1"/>
        <v>44260</v>
      </c>
      <c r="Z11" s="6">
        <v>4</v>
      </c>
      <c r="AA11" s="6">
        <f t="shared" si="2"/>
        <v>209</v>
      </c>
      <c r="AB11" s="6">
        <v>0</v>
      </c>
      <c r="AC11" s="5">
        <v>44259</v>
      </c>
      <c r="AD11" s="22" t="s">
        <v>149</v>
      </c>
      <c r="AE11" s="18">
        <v>4</v>
      </c>
      <c r="AF11" s="18" t="s">
        <v>122</v>
      </c>
      <c r="AG11" s="18" t="s">
        <v>119</v>
      </c>
      <c r="AH11" s="15">
        <v>44449</v>
      </c>
      <c r="AI11" s="15">
        <v>44449</v>
      </c>
      <c r="AJ11" s="16" t="s">
        <v>135</v>
      </c>
    </row>
    <row r="12" spans="1:37" x14ac:dyDescent="0.25">
      <c r="A12" s="18">
        <v>2021</v>
      </c>
      <c r="B12" s="5">
        <v>44256</v>
      </c>
      <c r="C12" s="5">
        <v>44286</v>
      </c>
      <c r="D12" s="18" t="s">
        <v>91</v>
      </c>
      <c r="E12" s="18" t="s">
        <v>121</v>
      </c>
      <c r="F12" s="18" t="s">
        <v>114</v>
      </c>
      <c r="G12" s="18" t="s">
        <v>114</v>
      </c>
      <c r="H12" s="18" t="s">
        <v>115</v>
      </c>
      <c r="I12" s="6" t="s">
        <v>131</v>
      </c>
      <c r="J12" s="6" t="s">
        <v>134</v>
      </c>
      <c r="K12" s="6" t="s">
        <v>132</v>
      </c>
      <c r="L12" s="6" t="s">
        <v>101</v>
      </c>
      <c r="M12" s="6" t="s">
        <v>133</v>
      </c>
      <c r="N12" s="6" t="s">
        <v>103</v>
      </c>
      <c r="O12" s="6">
        <v>0</v>
      </c>
      <c r="P12" s="6">
        <v>300</v>
      </c>
      <c r="Q12" s="6" t="s">
        <v>116</v>
      </c>
      <c r="R12" s="6" t="s">
        <v>117</v>
      </c>
      <c r="S12" s="18" t="s">
        <v>118</v>
      </c>
      <c r="T12" s="18" t="s">
        <v>116</v>
      </c>
      <c r="U12" s="18" t="s">
        <v>117</v>
      </c>
      <c r="V12" s="18" t="s">
        <v>117</v>
      </c>
      <c r="W12" s="19" t="str">
        <f t="shared" si="0"/>
        <v>TRASLADO DE PACIENTES A HOSPITAL CENTRAL</v>
      </c>
      <c r="X12" s="5">
        <v>44263</v>
      </c>
      <c r="Y12" s="5">
        <f t="shared" si="1"/>
        <v>44263</v>
      </c>
      <c r="Z12" s="6">
        <v>5</v>
      </c>
      <c r="AA12" s="6">
        <f t="shared" si="2"/>
        <v>300</v>
      </c>
      <c r="AB12" s="6">
        <v>0</v>
      </c>
      <c r="AC12" s="5">
        <v>44260</v>
      </c>
      <c r="AD12" s="22" t="s">
        <v>150</v>
      </c>
      <c r="AE12" s="18">
        <v>5</v>
      </c>
      <c r="AF12" s="18" t="s">
        <v>122</v>
      </c>
      <c r="AG12" s="18" t="s">
        <v>119</v>
      </c>
      <c r="AH12" s="15">
        <v>44449</v>
      </c>
      <c r="AI12" s="15">
        <v>44449</v>
      </c>
      <c r="AJ12" s="16" t="s">
        <v>135</v>
      </c>
    </row>
    <row r="13" spans="1:37" x14ac:dyDescent="0.25">
      <c r="A13" s="18">
        <v>2021</v>
      </c>
      <c r="B13" s="5">
        <v>44256</v>
      </c>
      <c r="C13" s="5">
        <v>44286</v>
      </c>
      <c r="D13" s="18" t="s">
        <v>91</v>
      </c>
      <c r="E13" s="18" t="s">
        <v>121</v>
      </c>
      <c r="F13" s="18" t="s">
        <v>114</v>
      </c>
      <c r="G13" s="18" t="s">
        <v>114</v>
      </c>
      <c r="H13" s="18" t="s">
        <v>115</v>
      </c>
      <c r="I13" s="6" t="s">
        <v>128</v>
      </c>
      <c r="J13" s="6" t="s">
        <v>129</v>
      </c>
      <c r="K13" s="6" t="s">
        <v>130</v>
      </c>
      <c r="L13" s="6" t="s">
        <v>101</v>
      </c>
      <c r="M13" s="6" t="s">
        <v>137</v>
      </c>
      <c r="N13" s="6" t="s">
        <v>103</v>
      </c>
      <c r="O13" s="6">
        <v>2</v>
      </c>
      <c r="P13" s="6">
        <f>103+130+386+94.9</f>
        <v>713.9</v>
      </c>
      <c r="Q13" s="6" t="s">
        <v>116</v>
      </c>
      <c r="R13" s="6" t="s">
        <v>117</v>
      </c>
      <c r="S13" s="18" t="s">
        <v>118</v>
      </c>
      <c r="T13" s="17" t="s">
        <v>116</v>
      </c>
      <c r="U13" s="17" t="s">
        <v>117</v>
      </c>
      <c r="V13" s="17" t="s">
        <v>117</v>
      </c>
      <c r="W13" s="19" t="str">
        <f t="shared" si="0"/>
        <v>TRASLADO AL CONGRESO DEL ESTADO Y AUDITORIA DEL ESADO</v>
      </c>
      <c r="X13" s="5">
        <v>44264</v>
      </c>
      <c r="Y13" s="5">
        <f t="shared" si="1"/>
        <v>44264</v>
      </c>
      <c r="Z13" s="6">
        <v>6</v>
      </c>
      <c r="AA13" s="6">
        <f t="shared" si="2"/>
        <v>713.9</v>
      </c>
      <c r="AB13" s="6">
        <v>0</v>
      </c>
      <c r="AC13" s="5">
        <v>44264</v>
      </c>
      <c r="AD13" s="22" t="s">
        <v>151</v>
      </c>
      <c r="AE13" s="18">
        <v>6</v>
      </c>
      <c r="AF13" s="18" t="s">
        <v>122</v>
      </c>
      <c r="AG13" s="18" t="s">
        <v>119</v>
      </c>
      <c r="AH13" s="15">
        <v>44449</v>
      </c>
      <c r="AI13" s="15">
        <v>44449</v>
      </c>
      <c r="AJ13" s="16" t="s">
        <v>135</v>
      </c>
    </row>
    <row r="14" spans="1:37" x14ac:dyDescent="0.25">
      <c r="A14" s="18">
        <v>2021</v>
      </c>
      <c r="B14" s="5">
        <v>44256</v>
      </c>
      <c r="C14" s="5">
        <v>44286</v>
      </c>
      <c r="D14" s="18" t="s">
        <v>91</v>
      </c>
      <c r="E14" s="18" t="s">
        <v>121</v>
      </c>
      <c r="F14" s="18" t="s">
        <v>114</v>
      </c>
      <c r="G14" s="18" t="s">
        <v>114</v>
      </c>
      <c r="H14" s="18" t="s">
        <v>115</v>
      </c>
      <c r="I14" s="6" t="s">
        <v>126</v>
      </c>
      <c r="J14" s="6" t="s">
        <v>136</v>
      </c>
      <c r="K14" s="6" t="s">
        <v>127</v>
      </c>
      <c r="L14" s="6" t="s">
        <v>101</v>
      </c>
      <c r="M14" s="6" t="s">
        <v>133</v>
      </c>
      <c r="N14" s="6" t="s">
        <v>103</v>
      </c>
      <c r="O14" s="6">
        <v>0</v>
      </c>
      <c r="P14" s="6">
        <f>79.01+41.9+67</f>
        <v>187.91</v>
      </c>
      <c r="Q14" s="6" t="s">
        <v>116</v>
      </c>
      <c r="R14" s="6" t="s">
        <v>117</v>
      </c>
      <c r="S14" s="18" t="s">
        <v>118</v>
      </c>
      <c r="T14" s="6" t="s">
        <v>116</v>
      </c>
      <c r="U14" s="6" t="s">
        <v>117</v>
      </c>
      <c r="V14" s="6" t="s">
        <v>117</v>
      </c>
      <c r="W14" s="19" t="str">
        <f t="shared" si="0"/>
        <v>TRASLADO DE PACIENTES A HOSPITAL CENTRAL</v>
      </c>
      <c r="X14" s="5">
        <v>44265</v>
      </c>
      <c r="Y14" s="5">
        <f t="shared" si="1"/>
        <v>44265</v>
      </c>
      <c r="Z14" s="6">
        <v>7</v>
      </c>
      <c r="AA14" s="6">
        <f t="shared" si="2"/>
        <v>187.91</v>
      </c>
      <c r="AB14" s="6">
        <v>0</v>
      </c>
      <c r="AC14" s="5">
        <v>44264</v>
      </c>
      <c r="AD14" s="22" t="s">
        <v>152</v>
      </c>
      <c r="AE14" s="18">
        <v>7</v>
      </c>
      <c r="AF14" s="18" t="s">
        <v>122</v>
      </c>
      <c r="AG14" s="18" t="s">
        <v>119</v>
      </c>
      <c r="AH14" s="15">
        <v>44449</v>
      </c>
      <c r="AI14" s="15">
        <v>44449</v>
      </c>
      <c r="AJ14" s="16" t="s">
        <v>135</v>
      </c>
    </row>
    <row r="15" spans="1:37" x14ac:dyDescent="0.25">
      <c r="A15" s="18">
        <v>2021</v>
      </c>
      <c r="B15" s="5">
        <v>44256</v>
      </c>
      <c r="C15" s="5">
        <v>44286</v>
      </c>
      <c r="D15" s="12" t="s">
        <v>91</v>
      </c>
      <c r="E15" s="12" t="s">
        <v>121</v>
      </c>
      <c r="F15" s="12" t="s">
        <v>114</v>
      </c>
      <c r="G15" s="12" t="s">
        <v>114</v>
      </c>
      <c r="H15" s="12" t="s">
        <v>115</v>
      </c>
      <c r="I15" s="6" t="s">
        <v>128</v>
      </c>
      <c r="J15" s="6" t="s">
        <v>129</v>
      </c>
      <c r="K15" s="6" t="s">
        <v>130</v>
      </c>
      <c r="L15" s="6" t="s">
        <v>101</v>
      </c>
      <c r="M15" s="6" t="s">
        <v>133</v>
      </c>
      <c r="N15" s="6" t="s">
        <v>103</v>
      </c>
      <c r="O15" s="6">
        <v>0</v>
      </c>
      <c r="P15" s="6">
        <f>200</f>
        <v>200</v>
      </c>
      <c r="Q15" s="6" t="s">
        <v>116</v>
      </c>
      <c r="R15" s="6" t="s">
        <v>117</v>
      </c>
      <c r="S15" s="6" t="s">
        <v>118</v>
      </c>
      <c r="T15" s="6" t="s">
        <v>116</v>
      </c>
      <c r="U15" s="6" t="s">
        <v>117</v>
      </c>
      <c r="V15" s="6" t="s">
        <v>117</v>
      </c>
      <c r="W15" s="19" t="str">
        <f t="shared" si="0"/>
        <v>TRASLADO DE PACIENTES A HOSPITAL CENTRAL</v>
      </c>
      <c r="X15" s="5">
        <v>44266</v>
      </c>
      <c r="Y15" s="5">
        <f t="shared" si="1"/>
        <v>44266</v>
      </c>
      <c r="Z15" s="6">
        <v>8</v>
      </c>
      <c r="AA15" s="6">
        <f t="shared" si="2"/>
        <v>200</v>
      </c>
      <c r="AB15" s="6">
        <v>0</v>
      </c>
      <c r="AC15" s="5">
        <v>44265</v>
      </c>
      <c r="AD15" s="22" t="s">
        <v>153</v>
      </c>
      <c r="AE15" s="18">
        <v>8</v>
      </c>
      <c r="AF15" s="18" t="s">
        <v>122</v>
      </c>
      <c r="AG15" s="18" t="s">
        <v>119</v>
      </c>
      <c r="AH15" s="15">
        <v>44449</v>
      </c>
      <c r="AI15" s="15">
        <v>44449</v>
      </c>
      <c r="AJ15" s="16" t="s">
        <v>135</v>
      </c>
    </row>
    <row r="16" spans="1:37" x14ac:dyDescent="0.25">
      <c r="A16" s="19">
        <v>2021</v>
      </c>
      <c r="B16" s="5">
        <v>44256</v>
      </c>
      <c r="C16" s="5">
        <v>44286</v>
      </c>
      <c r="D16" s="19" t="s">
        <v>91</v>
      </c>
      <c r="E16" s="19" t="s">
        <v>121</v>
      </c>
      <c r="F16" s="19" t="s">
        <v>114</v>
      </c>
      <c r="G16" s="19" t="s">
        <v>114</v>
      </c>
      <c r="H16" s="19" t="s">
        <v>115</v>
      </c>
      <c r="I16" s="6" t="s">
        <v>131</v>
      </c>
      <c r="J16" s="6" t="s">
        <v>134</v>
      </c>
      <c r="K16" s="6" t="s">
        <v>132</v>
      </c>
      <c r="L16" s="6" t="s">
        <v>101</v>
      </c>
      <c r="M16" s="6" t="s">
        <v>133</v>
      </c>
      <c r="N16" s="6" t="s">
        <v>103</v>
      </c>
      <c r="O16" s="6">
        <v>0</v>
      </c>
      <c r="P16" s="6">
        <f>150+150</f>
        <v>300</v>
      </c>
      <c r="Q16" s="6" t="s">
        <v>116</v>
      </c>
      <c r="R16" s="6" t="s">
        <v>117</v>
      </c>
      <c r="S16" s="6" t="s">
        <v>118</v>
      </c>
      <c r="T16" s="6" t="s">
        <v>116</v>
      </c>
      <c r="U16" s="6" t="s">
        <v>117</v>
      </c>
      <c r="V16" s="6" t="s">
        <v>117</v>
      </c>
      <c r="W16" s="19" t="str">
        <f t="shared" si="0"/>
        <v>TRASLADO DE PACIENTES A HOSPITAL CENTRAL</v>
      </c>
      <c r="X16" s="5">
        <v>44271</v>
      </c>
      <c r="Y16" s="5">
        <f t="shared" si="1"/>
        <v>44271</v>
      </c>
      <c r="Z16" s="6">
        <v>9</v>
      </c>
      <c r="AA16" s="6">
        <f t="shared" si="2"/>
        <v>300</v>
      </c>
      <c r="AB16" s="6">
        <v>0</v>
      </c>
      <c r="AC16" s="5">
        <v>44266</v>
      </c>
      <c r="AD16" s="22" t="s">
        <v>154</v>
      </c>
      <c r="AE16" s="18">
        <v>9</v>
      </c>
      <c r="AF16" s="18" t="s">
        <v>122</v>
      </c>
      <c r="AG16" s="18" t="s">
        <v>119</v>
      </c>
      <c r="AH16" s="15">
        <v>44449</v>
      </c>
      <c r="AI16" s="15">
        <v>44449</v>
      </c>
      <c r="AJ16" s="16" t="s">
        <v>135</v>
      </c>
    </row>
    <row r="17" spans="1:37" x14ac:dyDescent="0.25">
      <c r="A17" s="19">
        <v>2021</v>
      </c>
      <c r="B17" s="5">
        <v>44256</v>
      </c>
      <c r="C17" s="5">
        <v>44286</v>
      </c>
      <c r="D17" s="19" t="s">
        <v>91</v>
      </c>
      <c r="E17" s="19" t="s">
        <v>121</v>
      </c>
      <c r="F17" s="19" t="s">
        <v>114</v>
      </c>
      <c r="G17" s="19" t="s">
        <v>114</v>
      </c>
      <c r="H17" s="19" t="s">
        <v>115</v>
      </c>
      <c r="I17" s="6" t="s">
        <v>124</v>
      </c>
      <c r="J17" s="6" t="s">
        <v>123</v>
      </c>
      <c r="K17" s="6" t="s">
        <v>125</v>
      </c>
      <c r="L17" s="6" t="s">
        <v>101</v>
      </c>
      <c r="M17" s="6" t="s">
        <v>133</v>
      </c>
      <c r="N17" s="6" t="s">
        <v>103</v>
      </c>
      <c r="O17" s="6">
        <v>0</v>
      </c>
      <c r="P17" s="6">
        <f>103+93+80</f>
        <v>276</v>
      </c>
      <c r="Q17" s="6" t="s">
        <v>116</v>
      </c>
      <c r="R17" s="6" t="s">
        <v>117</v>
      </c>
      <c r="S17" s="6" t="s">
        <v>118</v>
      </c>
      <c r="T17" s="6" t="s">
        <v>116</v>
      </c>
      <c r="U17" s="6" t="s">
        <v>117</v>
      </c>
      <c r="V17" s="6" t="s">
        <v>117</v>
      </c>
      <c r="W17" s="19" t="str">
        <f t="shared" si="0"/>
        <v>TRASLADO DE PACIENTES A HOSPITAL CENTRAL</v>
      </c>
      <c r="X17" s="5">
        <v>44272</v>
      </c>
      <c r="Y17" s="5">
        <f t="shared" ref="Y17:Y27" si="3">X17</f>
        <v>44272</v>
      </c>
      <c r="Z17" s="6">
        <v>10</v>
      </c>
      <c r="AA17" s="6">
        <f t="shared" si="2"/>
        <v>276</v>
      </c>
      <c r="AB17" s="6">
        <v>0</v>
      </c>
      <c r="AC17" s="5">
        <v>44271</v>
      </c>
      <c r="AD17" s="22" t="s">
        <v>155</v>
      </c>
      <c r="AE17" s="18">
        <v>10</v>
      </c>
      <c r="AF17" s="18" t="s">
        <v>122</v>
      </c>
      <c r="AG17" s="18" t="s">
        <v>119</v>
      </c>
      <c r="AH17" s="15">
        <v>44449</v>
      </c>
      <c r="AI17" s="15">
        <v>44449</v>
      </c>
      <c r="AJ17" s="16" t="s">
        <v>135</v>
      </c>
    </row>
    <row r="18" spans="1:37" x14ac:dyDescent="0.25">
      <c r="A18" s="19">
        <v>2021</v>
      </c>
      <c r="B18" s="5">
        <v>44256</v>
      </c>
      <c r="C18" s="5">
        <v>44286</v>
      </c>
      <c r="D18" s="19" t="s">
        <v>91</v>
      </c>
      <c r="E18" s="19" t="s">
        <v>121</v>
      </c>
      <c r="F18" s="19" t="s">
        <v>114</v>
      </c>
      <c r="G18" s="19" t="s">
        <v>114</v>
      </c>
      <c r="H18" s="19" t="s">
        <v>115</v>
      </c>
      <c r="I18" s="6" t="s">
        <v>124</v>
      </c>
      <c r="J18" s="6" t="s">
        <v>123</v>
      </c>
      <c r="K18" s="6" t="s">
        <v>125</v>
      </c>
      <c r="L18" s="6" t="s">
        <v>101</v>
      </c>
      <c r="M18" s="6" t="s">
        <v>133</v>
      </c>
      <c r="N18" s="6" t="s">
        <v>103</v>
      </c>
      <c r="O18" s="6">
        <v>0</v>
      </c>
      <c r="P18" s="6">
        <f>98.99+69+98</f>
        <v>265.99</v>
      </c>
      <c r="Q18" s="6" t="s">
        <v>116</v>
      </c>
      <c r="R18" s="6" t="s">
        <v>117</v>
      </c>
      <c r="S18" s="6" t="s">
        <v>118</v>
      </c>
      <c r="T18" s="6" t="s">
        <v>116</v>
      </c>
      <c r="U18" s="6" t="s">
        <v>117</v>
      </c>
      <c r="V18" s="6" t="s">
        <v>117</v>
      </c>
      <c r="W18" s="6" t="str">
        <f t="shared" si="0"/>
        <v>TRASLADO DE PACIENTES A HOSPITAL CENTRAL</v>
      </c>
      <c r="X18" s="5">
        <v>44273</v>
      </c>
      <c r="Y18" s="5">
        <f t="shared" si="3"/>
        <v>44273</v>
      </c>
      <c r="Z18" s="6">
        <v>11</v>
      </c>
      <c r="AA18" s="6">
        <f t="shared" si="2"/>
        <v>265.99</v>
      </c>
      <c r="AB18" s="6">
        <v>0</v>
      </c>
      <c r="AC18" s="5">
        <v>44273</v>
      </c>
      <c r="AD18" s="22" t="s">
        <v>156</v>
      </c>
      <c r="AE18" s="18">
        <v>11</v>
      </c>
      <c r="AF18" s="18" t="s">
        <v>122</v>
      </c>
      <c r="AG18" s="18" t="s">
        <v>119</v>
      </c>
      <c r="AH18" s="15">
        <v>44449</v>
      </c>
      <c r="AI18" s="15">
        <v>44449</v>
      </c>
      <c r="AJ18" s="16" t="s">
        <v>135</v>
      </c>
    </row>
    <row r="19" spans="1:37" x14ac:dyDescent="0.25">
      <c r="A19" s="19">
        <v>2021</v>
      </c>
      <c r="B19" s="5">
        <v>44256</v>
      </c>
      <c r="C19" s="5">
        <v>44286</v>
      </c>
      <c r="D19" s="19" t="s">
        <v>91</v>
      </c>
      <c r="E19" s="19" t="s">
        <v>121</v>
      </c>
      <c r="F19" s="19" t="s">
        <v>114</v>
      </c>
      <c r="G19" s="19" t="s">
        <v>114</v>
      </c>
      <c r="H19" s="19" t="s">
        <v>115</v>
      </c>
      <c r="I19" s="6" t="s">
        <v>126</v>
      </c>
      <c r="J19" s="6" t="s">
        <v>136</v>
      </c>
      <c r="K19" s="6" t="s">
        <v>127</v>
      </c>
      <c r="L19" s="6" t="s">
        <v>101</v>
      </c>
      <c r="M19" s="6" t="s">
        <v>133</v>
      </c>
      <c r="N19" s="6" t="s">
        <v>103</v>
      </c>
      <c r="O19" s="6">
        <v>0</v>
      </c>
      <c r="P19" s="6">
        <f>300</f>
        <v>300</v>
      </c>
      <c r="Q19" s="6" t="s">
        <v>116</v>
      </c>
      <c r="R19" s="6" t="s">
        <v>117</v>
      </c>
      <c r="S19" s="6" t="s">
        <v>118</v>
      </c>
      <c r="T19" s="6" t="s">
        <v>116</v>
      </c>
      <c r="U19" s="6" t="s">
        <v>117</v>
      </c>
      <c r="V19" s="6" t="s">
        <v>117</v>
      </c>
      <c r="W19" s="6" t="str">
        <f t="shared" si="0"/>
        <v>TRASLADO DE PACIENTES A HOSPITAL CENTRAL</v>
      </c>
      <c r="X19" s="5">
        <v>44273</v>
      </c>
      <c r="Y19" s="5">
        <f t="shared" si="3"/>
        <v>44273</v>
      </c>
      <c r="Z19" s="6">
        <v>12</v>
      </c>
      <c r="AA19" s="6">
        <f t="shared" si="2"/>
        <v>300</v>
      </c>
      <c r="AB19" s="6">
        <v>0</v>
      </c>
      <c r="AC19" s="5">
        <v>44272</v>
      </c>
      <c r="AD19" s="22" t="s">
        <v>157</v>
      </c>
      <c r="AE19" s="18">
        <v>12</v>
      </c>
      <c r="AF19" s="18" t="s">
        <v>122</v>
      </c>
      <c r="AG19" s="18" t="s">
        <v>119</v>
      </c>
      <c r="AH19" s="15">
        <v>44449</v>
      </c>
      <c r="AI19" s="15">
        <v>44449</v>
      </c>
      <c r="AJ19" s="16" t="s">
        <v>135</v>
      </c>
    </row>
    <row r="20" spans="1:37" x14ac:dyDescent="0.25">
      <c r="A20" s="19">
        <v>2021</v>
      </c>
      <c r="B20" s="5">
        <v>44256</v>
      </c>
      <c r="C20" s="5">
        <v>44286</v>
      </c>
      <c r="D20" s="19" t="s">
        <v>91</v>
      </c>
      <c r="E20" s="19" t="s">
        <v>121</v>
      </c>
      <c r="F20" s="19" t="s">
        <v>114</v>
      </c>
      <c r="G20" s="19" t="s">
        <v>114</v>
      </c>
      <c r="H20" s="19" t="s">
        <v>115</v>
      </c>
      <c r="I20" s="6" t="s">
        <v>128</v>
      </c>
      <c r="J20" s="6" t="s">
        <v>129</v>
      </c>
      <c r="K20" s="6" t="s">
        <v>130</v>
      </c>
      <c r="L20" s="6" t="s">
        <v>101</v>
      </c>
      <c r="M20" s="6" t="s">
        <v>133</v>
      </c>
      <c r="N20" s="6" t="s">
        <v>103</v>
      </c>
      <c r="O20" s="6">
        <v>0</v>
      </c>
      <c r="P20" s="6">
        <v>150</v>
      </c>
      <c r="Q20" s="6" t="s">
        <v>116</v>
      </c>
      <c r="R20" s="6" t="s">
        <v>117</v>
      </c>
      <c r="S20" s="6" t="s">
        <v>118</v>
      </c>
      <c r="T20" s="6" t="s">
        <v>116</v>
      </c>
      <c r="U20" s="6" t="s">
        <v>117</v>
      </c>
      <c r="V20" s="6" t="s">
        <v>117</v>
      </c>
      <c r="W20" s="6" t="str">
        <f t="shared" si="0"/>
        <v>TRASLADO DE PACIENTES A HOSPITAL CENTRAL</v>
      </c>
      <c r="X20" s="5">
        <v>44273</v>
      </c>
      <c r="Y20" s="5">
        <f t="shared" si="3"/>
        <v>44273</v>
      </c>
      <c r="Z20" s="6">
        <v>13</v>
      </c>
      <c r="AA20" s="6">
        <f t="shared" si="2"/>
        <v>150</v>
      </c>
      <c r="AB20" s="6">
        <v>0</v>
      </c>
      <c r="AC20" s="5">
        <v>44272</v>
      </c>
      <c r="AD20" s="22" t="s">
        <v>158</v>
      </c>
      <c r="AE20" s="18">
        <v>13</v>
      </c>
      <c r="AF20" s="18" t="s">
        <v>122</v>
      </c>
      <c r="AG20" s="18" t="s">
        <v>119</v>
      </c>
      <c r="AH20" s="15">
        <v>44449</v>
      </c>
      <c r="AI20" s="15">
        <v>44449</v>
      </c>
      <c r="AJ20" s="16" t="s">
        <v>135</v>
      </c>
    </row>
    <row r="21" spans="1:37" x14ac:dyDescent="0.25">
      <c r="A21" s="20">
        <v>2021</v>
      </c>
      <c r="B21" s="5">
        <v>44256</v>
      </c>
      <c r="C21" s="5">
        <v>44286</v>
      </c>
      <c r="D21" s="20" t="s">
        <v>91</v>
      </c>
      <c r="E21" s="20" t="s">
        <v>121</v>
      </c>
      <c r="F21" s="20" t="s">
        <v>114</v>
      </c>
      <c r="G21" s="20" t="s">
        <v>114</v>
      </c>
      <c r="H21" s="20" t="s">
        <v>115</v>
      </c>
      <c r="I21" s="6" t="s">
        <v>131</v>
      </c>
      <c r="J21" s="6" t="s">
        <v>134</v>
      </c>
      <c r="K21" s="6" t="s">
        <v>132</v>
      </c>
      <c r="L21" s="6" t="s">
        <v>101</v>
      </c>
      <c r="M21" s="6" t="s">
        <v>133</v>
      </c>
      <c r="N21" s="6" t="s">
        <v>103</v>
      </c>
      <c r="O21" s="6">
        <v>0</v>
      </c>
      <c r="P21" s="6">
        <f>300</f>
        <v>300</v>
      </c>
      <c r="Q21" s="6" t="s">
        <v>116</v>
      </c>
      <c r="R21" s="6" t="s">
        <v>117</v>
      </c>
      <c r="S21" s="6" t="s">
        <v>118</v>
      </c>
      <c r="T21" s="6" t="s">
        <v>116</v>
      </c>
      <c r="U21" s="6" t="s">
        <v>117</v>
      </c>
      <c r="V21" s="6" t="s">
        <v>117</v>
      </c>
      <c r="W21" s="6" t="str">
        <f t="shared" si="0"/>
        <v>TRASLADO DE PACIENTES A HOSPITAL CENTRAL</v>
      </c>
      <c r="X21" s="5">
        <v>44276</v>
      </c>
      <c r="Y21" s="5">
        <f t="shared" si="3"/>
        <v>44276</v>
      </c>
      <c r="Z21" s="6">
        <v>14</v>
      </c>
      <c r="AA21" s="6">
        <f t="shared" si="2"/>
        <v>300</v>
      </c>
      <c r="AB21" s="6">
        <v>0</v>
      </c>
      <c r="AC21" s="5">
        <v>44274</v>
      </c>
      <c r="AD21" s="22" t="s">
        <v>159</v>
      </c>
      <c r="AE21" s="18">
        <v>14</v>
      </c>
      <c r="AF21" s="18" t="s">
        <v>122</v>
      </c>
      <c r="AG21" s="18" t="s">
        <v>119</v>
      </c>
      <c r="AH21" s="15">
        <v>44449</v>
      </c>
      <c r="AI21" s="15">
        <v>44449</v>
      </c>
      <c r="AJ21" s="16" t="s">
        <v>135</v>
      </c>
    </row>
    <row r="22" spans="1:37" x14ac:dyDescent="0.25">
      <c r="A22" s="20">
        <v>2021</v>
      </c>
      <c r="B22" s="5">
        <v>44256</v>
      </c>
      <c r="C22" s="5">
        <v>44286</v>
      </c>
      <c r="D22" s="20" t="s">
        <v>91</v>
      </c>
      <c r="E22" s="20" t="s">
        <v>121</v>
      </c>
      <c r="F22" s="20" t="s">
        <v>114</v>
      </c>
      <c r="G22" s="20" t="s">
        <v>114</v>
      </c>
      <c r="H22" s="20" t="s">
        <v>115</v>
      </c>
      <c r="I22" s="6" t="s">
        <v>126</v>
      </c>
      <c r="J22" s="6" t="s">
        <v>136</v>
      </c>
      <c r="K22" s="6" t="s">
        <v>127</v>
      </c>
      <c r="L22" s="6" t="s">
        <v>101</v>
      </c>
      <c r="M22" s="6" t="s">
        <v>133</v>
      </c>
      <c r="N22" s="6" t="s">
        <v>103</v>
      </c>
      <c r="O22" s="6">
        <v>0</v>
      </c>
      <c r="P22" s="6">
        <f>202+60.5</f>
        <v>262.5</v>
      </c>
      <c r="Q22" s="6" t="s">
        <v>116</v>
      </c>
      <c r="R22" s="6" t="s">
        <v>117</v>
      </c>
      <c r="S22" s="6" t="s">
        <v>118</v>
      </c>
      <c r="T22" s="6" t="s">
        <v>116</v>
      </c>
      <c r="U22" s="6" t="s">
        <v>117</v>
      </c>
      <c r="V22" s="6" t="s">
        <v>117</v>
      </c>
      <c r="W22" s="6" t="str">
        <f t="shared" si="0"/>
        <v>TRASLADO DE PACIENTES A HOSPITAL CENTRAL</v>
      </c>
      <c r="X22" s="5">
        <v>44277</v>
      </c>
      <c r="Y22" s="5">
        <f t="shared" si="3"/>
        <v>44277</v>
      </c>
      <c r="Z22" s="6">
        <v>15</v>
      </c>
      <c r="AA22" s="6">
        <f t="shared" ref="AA22:AA27" si="4">P22</f>
        <v>262.5</v>
      </c>
      <c r="AB22" s="6">
        <v>0</v>
      </c>
      <c r="AC22" s="5">
        <v>44274</v>
      </c>
      <c r="AD22" s="22" t="s">
        <v>160</v>
      </c>
      <c r="AE22" s="18">
        <v>15</v>
      </c>
      <c r="AF22" s="18" t="s">
        <v>122</v>
      </c>
      <c r="AG22" s="18" t="s">
        <v>119</v>
      </c>
      <c r="AH22" s="15">
        <v>44449</v>
      </c>
      <c r="AI22" s="15">
        <v>44449</v>
      </c>
      <c r="AJ22" s="16" t="s">
        <v>135</v>
      </c>
    </row>
    <row r="23" spans="1:37" x14ac:dyDescent="0.25">
      <c r="A23" s="20">
        <v>2021</v>
      </c>
      <c r="B23" s="5">
        <v>44256</v>
      </c>
      <c r="C23" s="5">
        <v>44286</v>
      </c>
      <c r="D23" s="20" t="s">
        <v>91</v>
      </c>
      <c r="E23" s="20" t="s">
        <v>121</v>
      </c>
      <c r="F23" s="20" t="s">
        <v>114</v>
      </c>
      <c r="G23" s="20" t="s">
        <v>114</v>
      </c>
      <c r="H23" s="20" t="s">
        <v>115</v>
      </c>
      <c r="I23" s="6" t="s">
        <v>128</v>
      </c>
      <c r="J23" s="6" t="s">
        <v>129</v>
      </c>
      <c r="K23" s="6" t="s">
        <v>130</v>
      </c>
      <c r="L23" s="6" t="s">
        <v>101</v>
      </c>
      <c r="M23" s="6" t="s">
        <v>133</v>
      </c>
      <c r="N23" s="6" t="s">
        <v>103</v>
      </c>
      <c r="O23" s="6">
        <v>0</v>
      </c>
      <c r="P23" s="6">
        <v>300</v>
      </c>
      <c r="Q23" s="6" t="s">
        <v>116</v>
      </c>
      <c r="R23" s="6" t="s">
        <v>117</v>
      </c>
      <c r="S23" s="6" t="s">
        <v>118</v>
      </c>
      <c r="T23" s="6" t="s">
        <v>116</v>
      </c>
      <c r="U23" s="6" t="s">
        <v>117</v>
      </c>
      <c r="V23" s="6" t="s">
        <v>117</v>
      </c>
      <c r="W23" s="6" t="str">
        <f t="shared" si="0"/>
        <v>TRASLADO DE PACIENTES A HOSPITAL CENTRAL</v>
      </c>
      <c r="X23" s="5">
        <v>44278</v>
      </c>
      <c r="Y23" s="5">
        <f t="shared" si="3"/>
        <v>44278</v>
      </c>
      <c r="Z23" s="6">
        <v>16</v>
      </c>
      <c r="AA23" s="6">
        <f t="shared" si="4"/>
        <v>300</v>
      </c>
      <c r="AB23" s="6">
        <v>0</v>
      </c>
      <c r="AC23" s="5">
        <v>44277</v>
      </c>
      <c r="AD23" s="22" t="s">
        <v>161</v>
      </c>
      <c r="AE23" s="18">
        <v>16</v>
      </c>
      <c r="AF23" s="18" t="s">
        <v>122</v>
      </c>
      <c r="AG23" s="18" t="s">
        <v>119</v>
      </c>
      <c r="AH23" s="15">
        <v>44449</v>
      </c>
      <c r="AI23" s="15">
        <v>44449</v>
      </c>
      <c r="AJ23" s="16" t="s">
        <v>135</v>
      </c>
    </row>
    <row r="24" spans="1:37" x14ac:dyDescent="0.25">
      <c r="A24" s="20">
        <v>2021</v>
      </c>
      <c r="B24" s="5">
        <v>44256</v>
      </c>
      <c r="C24" s="5">
        <v>44286</v>
      </c>
      <c r="D24" s="20" t="s">
        <v>91</v>
      </c>
      <c r="E24" s="20" t="s">
        <v>121</v>
      </c>
      <c r="F24" s="20" t="s">
        <v>114</v>
      </c>
      <c r="G24" s="20" t="s">
        <v>138</v>
      </c>
      <c r="H24" s="20" t="s">
        <v>115</v>
      </c>
      <c r="I24" s="6" t="s">
        <v>141</v>
      </c>
      <c r="J24" s="6" t="s">
        <v>140</v>
      </c>
      <c r="K24" s="6" t="s">
        <v>139</v>
      </c>
      <c r="L24" s="6" t="s">
        <v>101</v>
      </c>
      <c r="M24" s="6" t="s">
        <v>133</v>
      </c>
      <c r="N24" s="6" t="s">
        <v>103</v>
      </c>
      <c r="O24" s="6">
        <v>0</v>
      </c>
      <c r="P24" s="6">
        <f>240</f>
        <v>240</v>
      </c>
      <c r="Q24" s="6" t="s">
        <v>116</v>
      </c>
      <c r="R24" s="6" t="s">
        <v>117</v>
      </c>
      <c r="S24" s="6" t="s">
        <v>118</v>
      </c>
      <c r="T24" s="6" t="s">
        <v>116</v>
      </c>
      <c r="U24" s="6" t="s">
        <v>117</v>
      </c>
      <c r="V24" s="6" t="s">
        <v>117</v>
      </c>
      <c r="W24" s="6" t="str">
        <f t="shared" si="0"/>
        <v>TRASLADO DE PACIENTES A HOSPITAL CENTRAL</v>
      </c>
      <c r="X24" s="5">
        <v>44279</v>
      </c>
      <c r="Y24" s="5">
        <f t="shared" si="3"/>
        <v>44279</v>
      </c>
      <c r="Z24" s="6">
        <v>17</v>
      </c>
      <c r="AA24" s="6">
        <f t="shared" si="4"/>
        <v>240</v>
      </c>
      <c r="AB24" s="6">
        <v>0</v>
      </c>
      <c r="AC24" s="5">
        <v>44278</v>
      </c>
      <c r="AD24" s="22" t="s">
        <v>162</v>
      </c>
      <c r="AE24" s="18">
        <v>17</v>
      </c>
      <c r="AF24" s="18" t="s">
        <v>122</v>
      </c>
      <c r="AG24" s="18" t="s">
        <v>119</v>
      </c>
      <c r="AH24" s="15">
        <v>44449</v>
      </c>
      <c r="AI24" s="15">
        <v>44449</v>
      </c>
      <c r="AJ24" s="16" t="s">
        <v>135</v>
      </c>
    </row>
    <row r="25" spans="1:37" x14ac:dyDescent="0.25">
      <c r="A25" s="20">
        <v>2021</v>
      </c>
      <c r="B25" s="5">
        <v>44256</v>
      </c>
      <c r="C25" s="5">
        <v>44286</v>
      </c>
      <c r="D25" s="20" t="s">
        <v>91</v>
      </c>
      <c r="E25" s="20" t="s">
        <v>121</v>
      </c>
      <c r="F25" s="20" t="s">
        <v>114</v>
      </c>
      <c r="G25" s="20" t="s">
        <v>114</v>
      </c>
      <c r="H25" s="20" t="s">
        <v>115</v>
      </c>
      <c r="I25" s="6" t="s">
        <v>142</v>
      </c>
      <c r="J25" s="6" t="s">
        <v>143</v>
      </c>
      <c r="K25" s="6" t="s">
        <v>144</v>
      </c>
      <c r="L25" s="6" t="s">
        <v>101</v>
      </c>
      <c r="M25" s="6" t="s">
        <v>133</v>
      </c>
      <c r="N25" s="6" t="s">
        <v>103</v>
      </c>
      <c r="O25" s="6">
        <v>1</v>
      </c>
      <c r="P25" s="6">
        <v>600</v>
      </c>
      <c r="Q25" s="6" t="s">
        <v>116</v>
      </c>
      <c r="R25" s="6" t="s">
        <v>117</v>
      </c>
      <c r="S25" s="6" t="s">
        <v>118</v>
      </c>
      <c r="T25" s="6" t="s">
        <v>116</v>
      </c>
      <c r="U25" s="6" t="s">
        <v>117</v>
      </c>
      <c r="V25" s="6" t="s">
        <v>117</v>
      </c>
      <c r="W25" s="6" t="str">
        <f t="shared" si="0"/>
        <v>TRASLADO DE PACIENTES A HOSPITAL CENTRAL</v>
      </c>
      <c r="X25" s="5">
        <v>44284</v>
      </c>
      <c r="Y25" s="5">
        <f t="shared" si="3"/>
        <v>44284</v>
      </c>
      <c r="Z25" s="6">
        <v>18</v>
      </c>
      <c r="AA25" s="6">
        <f t="shared" si="4"/>
        <v>600</v>
      </c>
      <c r="AB25" s="6">
        <v>0</v>
      </c>
      <c r="AC25" s="5">
        <v>44281</v>
      </c>
      <c r="AD25" s="22" t="s">
        <v>163</v>
      </c>
      <c r="AE25" s="18">
        <v>18</v>
      </c>
      <c r="AF25" s="18" t="s">
        <v>122</v>
      </c>
      <c r="AG25" s="18" t="s">
        <v>119</v>
      </c>
      <c r="AH25" s="15">
        <v>44449</v>
      </c>
      <c r="AI25" s="15">
        <v>44449</v>
      </c>
      <c r="AJ25" s="16" t="s">
        <v>135</v>
      </c>
    </row>
    <row r="26" spans="1:37" x14ac:dyDescent="0.25">
      <c r="A26" s="20">
        <v>2021</v>
      </c>
      <c r="B26" s="5">
        <v>44256</v>
      </c>
      <c r="C26" s="5">
        <v>44286</v>
      </c>
      <c r="D26" s="20" t="s">
        <v>91</v>
      </c>
      <c r="E26" s="20" t="s">
        <v>121</v>
      </c>
      <c r="F26" s="20" t="s">
        <v>114</v>
      </c>
      <c r="G26" s="20" t="s">
        <v>114</v>
      </c>
      <c r="H26" s="20" t="s">
        <v>115</v>
      </c>
      <c r="I26" s="6" t="s">
        <v>128</v>
      </c>
      <c r="J26" s="6" t="s">
        <v>129</v>
      </c>
      <c r="K26" s="6" t="s">
        <v>130</v>
      </c>
      <c r="L26" s="6" t="s">
        <v>101</v>
      </c>
      <c r="M26" s="6" t="s">
        <v>145</v>
      </c>
      <c r="N26" s="6" t="s">
        <v>103</v>
      </c>
      <c r="O26" s="6">
        <v>0</v>
      </c>
      <c r="P26" s="6">
        <f>246+50</f>
        <v>296</v>
      </c>
      <c r="Q26" s="6" t="s">
        <v>116</v>
      </c>
      <c r="R26" s="6" t="s">
        <v>117</v>
      </c>
      <c r="S26" s="6" t="s">
        <v>118</v>
      </c>
      <c r="T26" s="6" t="s">
        <v>116</v>
      </c>
      <c r="U26" s="6" t="s">
        <v>117</v>
      </c>
      <c r="V26" s="6" t="s">
        <v>117</v>
      </c>
      <c r="W26" s="6" t="str">
        <f t="shared" si="0"/>
        <v>TRASLADO DE PACIENTE A CLINICA PSIQUIATRICA</v>
      </c>
      <c r="X26" s="5">
        <v>44285</v>
      </c>
      <c r="Y26" s="5">
        <f t="shared" si="3"/>
        <v>44285</v>
      </c>
      <c r="Z26" s="6">
        <v>19</v>
      </c>
      <c r="AA26" s="6">
        <f t="shared" si="4"/>
        <v>296</v>
      </c>
      <c r="AB26" s="6">
        <v>0</v>
      </c>
      <c r="AC26" s="5">
        <v>44284</v>
      </c>
      <c r="AD26" s="22" t="s">
        <v>164</v>
      </c>
      <c r="AE26" s="18">
        <v>19</v>
      </c>
      <c r="AF26" s="22" t="s">
        <v>122</v>
      </c>
      <c r="AG26" s="18" t="s">
        <v>119</v>
      </c>
      <c r="AH26" s="15">
        <v>44449</v>
      </c>
      <c r="AI26" s="15">
        <v>44449</v>
      </c>
      <c r="AJ26" s="16" t="s">
        <v>135</v>
      </c>
    </row>
    <row r="27" spans="1:37" x14ac:dyDescent="0.25">
      <c r="A27" s="20">
        <v>2021</v>
      </c>
      <c r="B27" s="5">
        <v>44256</v>
      </c>
      <c r="C27" s="5">
        <v>44286</v>
      </c>
      <c r="D27" s="20" t="s">
        <v>91</v>
      </c>
      <c r="E27" s="20" t="s">
        <v>121</v>
      </c>
      <c r="F27" s="20" t="s">
        <v>114</v>
      </c>
      <c r="G27" s="20" t="s">
        <v>114</v>
      </c>
      <c r="H27" s="20" t="s">
        <v>115</v>
      </c>
      <c r="I27" s="6" t="s">
        <v>124</v>
      </c>
      <c r="J27" s="6" t="s">
        <v>123</v>
      </c>
      <c r="K27" s="6" t="s">
        <v>125</v>
      </c>
      <c r="L27" s="6" t="s">
        <v>101</v>
      </c>
      <c r="M27" s="6" t="s">
        <v>133</v>
      </c>
      <c r="N27" s="6" t="s">
        <v>103</v>
      </c>
      <c r="O27" s="6">
        <v>0</v>
      </c>
      <c r="P27" s="6">
        <f>149+49</f>
        <v>198</v>
      </c>
      <c r="Q27" s="6" t="s">
        <v>116</v>
      </c>
      <c r="R27" s="6" t="s">
        <v>117</v>
      </c>
      <c r="S27" s="6" t="s">
        <v>118</v>
      </c>
      <c r="T27" s="6" t="s">
        <v>116</v>
      </c>
      <c r="U27" s="6" t="s">
        <v>117</v>
      </c>
      <c r="V27" s="6" t="s">
        <v>117</v>
      </c>
      <c r="W27" s="6" t="str">
        <f t="shared" si="0"/>
        <v>TRASLADO DE PACIENTES A HOSPITAL CENTRAL</v>
      </c>
      <c r="X27" s="5">
        <v>44285</v>
      </c>
      <c r="Y27" s="5">
        <f t="shared" si="3"/>
        <v>44285</v>
      </c>
      <c r="Z27" s="6">
        <v>20</v>
      </c>
      <c r="AA27" s="6">
        <f t="shared" si="4"/>
        <v>198</v>
      </c>
      <c r="AB27" s="6">
        <v>0</v>
      </c>
      <c r="AC27" s="5">
        <v>44284</v>
      </c>
      <c r="AD27" s="22" t="s">
        <v>164</v>
      </c>
      <c r="AE27" s="6">
        <v>20</v>
      </c>
      <c r="AF27" s="22" t="s">
        <v>122</v>
      </c>
      <c r="AG27" s="20" t="s">
        <v>119</v>
      </c>
      <c r="AH27" s="15">
        <v>44449</v>
      </c>
      <c r="AI27" s="15">
        <v>44449</v>
      </c>
      <c r="AJ27" s="11"/>
    </row>
    <row r="28" spans="1:37" x14ac:dyDescent="0.25">
      <c r="A28" s="6"/>
      <c r="B28" s="5"/>
      <c r="C28" s="5"/>
      <c r="D28" s="11"/>
      <c r="E28" s="11"/>
      <c r="F28" s="11"/>
      <c r="G28" s="11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5"/>
      <c r="Y28" s="5"/>
      <c r="Z28" s="6"/>
      <c r="AA28" s="6"/>
      <c r="AB28" s="6"/>
      <c r="AC28" s="5"/>
      <c r="AD28" s="10"/>
      <c r="AE28" s="6"/>
      <c r="AF28" s="10"/>
      <c r="AG28" s="11"/>
      <c r="AH28" s="5"/>
      <c r="AI28" s="5"/>
      <c r="AJ28" s="11"/>
    </row>
    <row r="29" spans="1:37" x14ac:dyDescent="0.25">
      <c r="A29" s="6"/>
      <c r="B29" s="5"/>
      <c r="C29" s="5"/>
      <c r="D29" s="11"/>
      <c r="E29" s="11"/>
      <c r="F29" s="11"/>
      <c r="G29" s="11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5"/>
      <c r="Y29" s="5"/>
      <c r="Z29" s="6"/>
      <c r="AA29" s="6"/>
      <c r="AB29" s="6"/>
      <c r="AC29" s="5"/>
      <c r="AD29" s="10"/>
      <c r="AE29" s="6"/>
      <c r="AF29" s="10"/>
      <c r="AG29" s="11"/>
      <c r="AH29" s="5"/>
      <c r="AI29" s="5"/>
      <c r="AJ29" s="11"/>
    </row>
    <row r="30" spans="1:37" x14ac:dyDescent="0.25">
      <c r="A30" s="6"/>
      <c r="B30" s="5"/>
      <c r="C30" s="5"/>
      <c r="D30" s="11"/>
      <c r="E30" s="11"/>
      <c r="F30" s="11"/>
      <c r="G30" s="11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5"/>
      <c r="Y30" s="5"/>
      <c r="Z30" s="6"/>
      <c r="AA30" s="6"/>
      <c r="AB30" s="6"/>
      <c r="AC30" s="5"/>
      <c r="AD30" s="10"/>
      <c r="AE30" s="6"/>
      <c r="AF30" s="10"/>
      <c r="AG30" s="6"/>
      <c r="AH30" s="5"/>
      <c r="AI30" s="5"/>
      <c r="AJ30" s="11"/>
      <c r="AK30" s="11"/>
    </row>
    <row r="31" spans="1:37" x14ac:dyDescent="0.25">
      <c r="A31" s="7"/>
      <c r="B31" s="5"/>
      <c r="C31" s="5"/>
      <c r="D31" s="7"/>
      <c r="E31" s="7"/>
      <c r="F31" s="7"/>
      <c r="G31" s="7"/>
      <c r="H31" s="7"/>
      <c r="I31" s="6"/>
      <c r="J31" s="6"/>
      <c r="K31" s="6"/>
      <c r="M31" s="6"/>
      <c r="O31" s="6"/>
      <c r="P31" s="6"/>
      <c r="Q31" s="7"/>
      <c r="R31" s="7"/>
      <c r="S31" s="7"/>
      <c r="T31" s="7"/>
      <c r="U31" s="7"/>
      <c r="V31" s="7"/>
      <c r="W31" s="7"/>
      <c r="X31" s="5"/>
      <c r="Y31" s="5"/>
      <c r="AA31" s="6"/>
      <c r="AB31" s="6"/>
      <c r="AC31" s="5"/>
      <c r="AD31" s="7"/>
      <c r="AF31" s="7"/>
      <c r="AG31" s="7"/>
      <c r="AH31" s="5"/>
      <c r="AI31" s="5"/>
      <c r="AJ31" s="7"/>
    </row>
    <row r="32" spans="1:37" x14ac:dyDescent="0.25">
      <c r="A32" s="7"/>
      <c r="B32" s="5"/>
      <c r="C32" s="5"/>
      <c r="D32" s="7"/>
      <c r="E32" s="7"/>
      <c r="F32" s="7"/>
      <c r="G32" s="7"/>
      <c r="H32" s="7"/>
      <c r="I32" s="6"/>
      <c r="J32" s="6"/>
      <c r="K32" s="6"/>
      <c r="M32" s="6"/>
      <c r="O32" s="6"/>
      <c r="P32" s="6"/>
      <c r="Q32" s="7"/>
      <c r="R32" s="7"/>
      <c r="S32" s="7"/>
      <c r="T32" s="7"/>
      <c r="U32" s="7"/>
      <c r="V32" s="7"/>
      <c r="W32" s="7"/>
      <c r="X32" s="5"/>
      <c r="Y32" s="5"/>
      <c r="AA32" s="6"/>
      <c r="AB32" s="6"/>
      <c r="AC32" s="5"/>
      <c r="AD32" s="7"/>
      <c r="AF32" s="7"/>
      <c r="AG32" s="7"/>
      <c r="AH32" s="5"/>
      <c r="AI32" s="5"/>
      <c r="AJ32" s="7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N8:N201" xr:uid="{00000000-0002-0000-0000-000001000000}">
      <formula1>Hidden_313</formula1>
    </dataValidation>
    <dataValidation type="list" allowBlank="1" showErrorMessage="1" sqref="L8:L201" xr:uid="{00000000-0002-0000-0000-000002000000}">
      <formula1>Hidden_211</formula1>
    </dataValidation>
  </dataValidations>
  <hyperlinks>
    <hyperlink ref="AF26" r:id="rId1" xr:uid="{00000000-0004-0000-0000-000000000000}"/>
    <hyperlink ref="AF27" r:id="rId2" xr:uid="{00000000-0004-0000-0000-000001000000}"/>
    <hyperlink ref="AD8" r:id="rId3" xr:uid="{00000000-0004-0000-0000-000002000000}"/>
    <hyperlink ref="AD9" r:id="rId4" xr:uid="{00000000-0004-0000-0000-000003000000}"/>
    <hyperlink ref="AD10" r:id="rId5" xr:uid="{00000000-0004-0000-0000-000004000000}"/>
    <hyperlink ref="AD11" r:id="rId6" xr:uid="{00000000-0004-0000-0000-000005000000}"/>
    <hyperlink ref="AD12" r:id="rId7" xr:uid="{00000000-0004-0000-0000-000006000000}"/>
    <hyperlink ref="AD13" r:id="rId8" xr:uid="{00000000-0004-0000-0000-000007000000}"/>
    <hyperlink ref="AD14" r:id="rId9" xr:uid="{00000000-0004-0000-0000-000008000000}"/>
    <hyperlink ref="AD15" r:id="rId10" xr:uid="{00000000-0004-0000-0000-000009000000}"/>
    <hyperlink ref="AD16" r:id="rId11" xr:uid="{00000000-0004-0000-0000-00000A000000}"/>
    <hyperlink ref="AD17" r:id="rId12" xr:uid="{00000000-0004-0000-0000-00000B000000}"/>
    <hyperlink ref="AD18" r:id="rId13" xr:uid="{00000000-0004-0000-0000-00000C000000}"/>
    <hyperlink ref="AD19" r:id="rId14" xr:uid="{00000000-0004-0000-0000-00000D000000}"/>
    <hyperlink ref="AD20" r:id="rId15" xr:uid="{00000000-0004-0000-0000-00000E000000}"/>
    <hyperlink ref="AD21" r:id="rId16" xr:uid="{00000000-0004-0000-0000-00000F000000}"/>
    <hyperlink ref="AD22" r:id="rId17" xr:uid="{00000000-0004-0000-0000-000010000000}"/>
    <hyperlink ref="AD23" r:id="rId18" xr:uid="{941D6299-C98D-4688-845E-9B4B267D03E5}"/>
    <hyperlink ref="AD24" r:id="rId19" xr:uid="{B72BF292-6599-4350-9938-5E1283E41D1C}"/>
    <hyperlink ref="AD25" r:id="rId20" xr:uid="{3D57FF1F-4BCE-462D-8373-374C98B95CB1}"/>
    <hyperlink ref="AD26" r:id="rId21" xr:uid="{AABF1632-C63C-45DF-B1F0-4958C15BED89}"/>
    <hyperlink ref="AD27" r:id="rId22" xr:uid="{751D9A3C-AAD8-4996-92EC-09A316F9935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28"/>
  <sheetViews>
    <sheetView topLeftCell="A3" zoomScale="90" zoomScaleNormal="90" workbookViewId="0">
      <selection activeCell="B27" sqref="B26:B27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3751</v>
      </c>
      <c r="C4" t="s">
        <v>120</v>
      </c>
      <c r="D4" s="20">
        <v>300</v>
      </c>
    </row>
    <row r="5" spans="1:4" x14ac:dyDescent="0.25">
      <c r="A5">
        <v>2</v>
      </c>
      <c r="B5" s="12">
        <v>3751</v>
      </c>
      <c r="C5" s="12" t="s">
        <v>120</v>
      </c>
      <c r="D5" s="20">
        <f>149+148.9</f>
        <v>297.89999999999998</v>
      </c>
    </row>
    <row r="6" spans="1:4" x14ac:dyDescent="0.25">
      <c r="A6" s="12">
        <v>3</v>
      </c>
      <c r="B6" s="13">
        <v>3751</v>
      </c>
      <c r="C6" s="12" t="s">
        <v>120</v>
      </c>
      <c r="D6" s="20">
        <v>296.99</v>
      </c>
    </row>
    <row r="7" spans="1:4" x14ac:dyDescent="0.25">
      <c r="A7" s="12">
        <v>4</v>
      </c>
      <c r="B7" s="13">
        <v>3751</v>
      </c>
      <c r="C7" s="12" t="s">
        <v>120</v>
      </c>
      <c r="D7" s="6">
        <v>209</v>
      </c>
    </row>
    <row r="8" spans="1:4" x14ac:dyDescent="0.25">
      <c r="A8" s="12">
        <v>5</v>
      </c>
      <c r="B8" s="13">
        <v>3751</v>
      </c>
      <c r="C8" s="12" t="s">
        <v>120</v>
      </c>
      <c r="D8" s="6">
        <v>300</v>
      </c>
    </row>
    <row r="9" spans="1:4" x14ac:dyDescent="0.25">
      <c r="A9" s="12">
        <v>6</v>
      </c>
      <c r="B9" s="13">
        <v>3751</v>
      </c>
      <c r="C9" s="12" t="s">
        <v>120</v>
      </c>
      <c r="D9" s="6">
        <f>103+130+386+94.9</f>
        <v>713.9</v>
      </c>
    </row>
    <row r="10" spans="1:4" x14ac:dyDescent="0.25">
      <c r="A10" s="12">
        <v>7</v>
      </c>
      <c r="B10" s="13">
        <v>3751</v>
      </c>
      <c r="C10" s="12" t="s">
        <v>120</v>
      </c>
      <c r="D10" s="6">
        <f>79.01+41.9+67</f>
        <v>187.91</v>
      </c>
    </row>
    <row r="11" spans="1:4" x14ac:dyDescent="0.25">
      <c r="A11" s="12">
        <v>8</v>
      </c>
      <c r="B11" s="13">
        <v>3751</v>
      </c>
      <c r="C11" s="12" t="s">
        <v>120</v>
      </c>
      <c r="D11" s="6">
        <f>200</f>
        <v>200</v>
      </c>
    </row>
    <row r="12" spans="1:4" x14ac:dyDescent="0.25">
      <c r="A12" s="12">
        <v>9</v>
      </c>
      <c r="B12" s="13">
        <v>3751</v>
      </c>
      <c r="C12" s="12" t="s">
        <v>120</v>
      </c>
      <c r="D12" s="6">
        <f>150+150</f>
        <v>300</v>
      </c>
    </row>
    <row r="13" spans="1:4" x14ac:dyDescent="0.25">
      <c r="A13" s="12">
        <v>10</v>
      </c>
      <c r="B13" s="13">
        <v>3751</v>
      </c>
      <c r="C13" s="12" t="s">
        <v>120</v>
      </c>
      <c r="D13" s="6">
        <f>103+93+80</f>
        <v>276</v>
      </c>
    </row>
    <row r="14" spans="1:4" x14ac:dyDescent="0.25">
      <c r="A14" s="6">
        <v>11</v>
      </c>
      <c r="B14" s="13">
        <v>3751</v>
      </c>
      <c r="C14" s="13" t="s">
        <v>120</v>
      </c>
      <c r="D14" s="6">
        <f>98.99+69+98</f>
        <v>265.99</v>
      </c>
    </row>
    <row r="15" spans="1:4" x14ac:dyDescent="0.25">
      <c r="A15" s="20">
        <v>12</v>
      </c>
      <c r="B15" s="20">
        <v>3751</v>
      </c>
      <c r="C15" s="20" t="s">
        <v>120</v>
      </c>
      <c r="D15" s="6">
        <f>300</f>
        <v>300</v>
      </c>
    </row>
    <row r="16" spans="1:4" x14ac:dyDescent="0.25">
      <c r="A16" s="6">
        <v>13</v>
      </c>
      <c r="B16" s="20">
        <v>3751</v>
      </c>
      <c r="C16" s="20" t="s">
        <v>120</v>
      </c>
      <c r="D16" s="6">
        <v>150</v>
      </c>
    </row>
    <row r="17" spans="1:4" x14ac:dyDescent="0.25">
      <c r="A17" s="20">
        <v>14</v>
      </c>
      <c r="B17" s="20">
        <v>3751</v>
      </c>
      <c r="C17" s="20" t="s">
        <v>120</v>
      </c>
      <c r="D17" s="6">
        <f>300</f>
        <v>300</v>
      </c>
    </row>
    <row r="18" spans="1:4" x14ac:dyDescent="0.25">
      <c r="A18" s="6">
        <v>15</v>
      </c>
      <c r="B18" s="20">
        <v>3751</v>
      </c>
      <c r="C18" s="20" t="s">
        <v>120</v>
      </c>
      <c r="D18" s="6">
        <f>202+60.5</f>
        <v>262.5</v>
      </c>
    </row>
    <row r="19" spans="1:4" x14ac:dyDescent="0.25">
      <c r="A19" s="20">
        <v>16</v>
      </c>
      <c r="B19" s="20">
        <v>3751</v>
      </c>
      <c r="C19" s="20" t="s">
        <v>120</v>
      </c>
      <c r="D19" s="6">
        <v>300</v>
      </c>
    </row>
    <row r="20" spans="1:4" x14ac:dyDescent="0.25">
      <c r="A20" s="6">
        <v>17</v>
      </c>
      <c r="B20" s="20">
        <v>3751</v>
      </c>
      <c r="C20" s="20" t="s">
        <v>120</v>
      </c>
      <c r="D20" s="6">
        <f>240</f>
        <v>240</v>
      </c>
    </row>
    <row r="21" spans="1:4" x14ac:dyDescent="0.25">
      <c r="A21" s="20">
        <v>18</v>
      </c>
      <c r="B21" s="20">
        <v>3751</v>
      </c>
      <c r="C21" s="20" t="s">
        <v>120</v>
      </c>
      <c r="D21" s="6">
        <v>600</v>
      </c>
    </row>
    <row r="22" spans="1:4" x14ac:dyDescent="0.25">
      <c r="A22" s="6">
        <v>19</v>
      </c>
      <c r="B22" s="20">
        <v>3751</v>
      </c>
      <c r="C22" s="20" t="s">
        <v>120</v>
      </c>
      <c r="D22" s="6">
        <f>246+50</f>
        <v>296</v>
      </c>
    </row>
    <row r="23" spans="1:4" x14ac:dyDescent="0.25">
      <c r="A23" s="20">
        <v>20</v>
      </c>
      <c r="B23" s="20">
        <v>3751</v>
      </c>
      <c r="C23" s="20" t="s">
        <v>120</v>
      </c>
      <c r="D23" s="6">
        <f>149+49</f>
        <v>198</v>
      </c>
    </row>
    <row r="24" spans="1:4" x14ac:dyDescent="0.25">
      <c r="A24" s="6"/>
      <c r="B24" s="6"/>
      <c r="C24" s="6"/>
      <c r="D24" s="6"/>
    </row>
    <row r="25" spans="1:4" x14ac:dyDescent="0.25">
      <c r="A25" s="6"/>
      <c r="B25" s="6"/>
      <c r="C25" s="6"/>
      <c r="D25" s="6"/>
    </row>
    <row r="26" spans="1:4" x14ac:dyDescent="0.25">
      <c r="A26" s="6"/>
      <c r="B26" s="6"/>
      <c r="C26" s="6"/>
      <c r="D26" s="6"/>
    </row>
    <row r="27" spans="1:4" x14ac:dyDescent="0.25">
      <c r="A27" s="6"/>
      <c r="B27" s="6"/>
      <c r="C27" s="4"/>
      <c r="D27" s="6"/>
    </row>
    <row r="28" spans="1:4" x14ac:dyDescent="0.25">
      <c r="A28" s="6"/>
      <c r="B28" s="6"/>
      <c r="D28" s="6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24"/>
  <sheetViews>
    <sheetView topLeftCell="A3" workbookViewId="0">
      <selection activeCell="L19" sqref="L19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22" t="s">
        <v>146</v>
      </c>
    </row>
    <row r="5" spans="1:2" x14ac:dyDescent="0.25">
      <c r="A5">
        <v>2</v>
      </c>
      <c r="B5" s="22" t="s">
        <v>147</v>
      </c>
    </row>
    <row r="6" spans="1:2" x14ac:dyDescent="0.25">
      <c r="A6" s="12">
        <v>3</v>
      </c>
      <c r="B6" s="22" t="s">
        <v>148</v>
      </c>
    </row>
    <row r="7" spans="1:2" x14ac:dyDescent="0.25">
      <c r="A7" s="12">
        <v>4</v>
      </c>
      <c r="B7" s="22" t="s">
        <v>149</v>
      </c>
    </row>
    <row r="8" spans="1:2" x14ac:dyDescent="0.25">
      <c r="A8" s="12">
        <v>5</v>
      </c>
      <c r="B8" s="22" t="s">
        <v>150</v>
      </c>
    </row>
    <row r="9" spans="1:2" x14ac:dyDescent="0.25">
      <c r="A9" s="12">
        <v>6</v>
      </c>
      <c r="B9" s="22" t="s">
        <v>151</v>
      </c>
    </row>
    <row r="10" spans="1:2" x14ac:dyDescent="0.25">
      <c r="A10" s="12">
        <v>7</v>
      </c>
      <c r="B10" s="22" t="s">
        <v>152</v>
      </c>
    </row>
    <row r="11" spans="1:2" x14ac:dyDescent="0.25">
      <c r="A11" s="12">
        <v>8</v>
      </c>
      <c r="B11" s="22" t="s">
        <v>153</v>
      </c>
    </row>
    <row r="12" spans="1:2" x14ac:dyDescent="0.25">
      <c r="A12" s="12">
        <v>9</v>
      </c>
      <c r="B12" s="22" t="s">
        <v>154</v>
      </c>
    </row>
    <row r="13" spans="1:2" x14ac:dyDescent="0.25">
      <c r="A13" s="12">
        <v>10</v>
      </c>
      <c r="B13" s="22" t="s">
        <v>155</v>
      </c>
    </row>
    <row r="14" spans="1:2" x14ac:dyDescent="0.25">
      <c r="A14">
        <v>11</v>
      </c>
      <c r="B14" s="22" t="s">
        <v>156</v>
      </c>
    </row>
    <row r="15" spans="1:2" x14ac:dyDescent="0.25">
      <c r="A15" s="20">
        <v>12</v>
      </c>
      <c r="B15" s="22" t="s">
        <v>157</v>
      </c>
    </row>
    <row r="16" spans="1:2" x14ac:dyDescent="0.25">
      <c r="A16" s="20">
        <v>13</v>
      </c>
      <c r="B16" s="22" t="s">
        <v>158</v>
      </c>
    </row>
    <row r="17" spans="1:2" x14ac:dyDescent="0.25">
      <c r="A17" s="20">
        <v>14</v>
      </c>
      <c r="B17" s="22" t="s">
        <v>159</v>
      </c>
    </row>
    <row r="18" spans="1:2" x14ac:dyDescent="0.25">
      <c r="A18" s="20">
        <v>15</v>
      </c>
      <c r="B18" s="22" t="s">
        <v>160</v>
      </c>
    </row>
    <row r="19" spans="1:2" x14ac:dyDescent="0.25">
      <c r="A19" s="20">
        <v>16</v>
      </c>
      <c r="B19" s="22" t="s">
        <v>161</v>
      </c>
    </row>
    <row r="20" spans="1:2" x14ac:dyDescent="0.25">
      <c r="A20" s="20">
        <v>17</v>
      </c>
      <c r="B20" s="22" t="s">
        <v>162</v>
      </c>
    </row>
    <row r="21" spans="1:2" x14ac:dyDescent="0.25">
      <c r="A21" s="20">
        <v>18</v>
      </c>
      <c r="B21" s="22" t="s">
        <v>163</v>
      </c>
    </row>
    <row r="22" spans="1:2" x14ac:dyDescent="0.25">
      <c r="A22" s="20">
        <v>19</v>
      </c>
      <c r="B22" s="22" t="s">
        <v>164</v>
      </c>
    </row>
    <row r="23" spans="1:2" x14ac:dyDescent="0.25">
      <c r="A23" s="20">
        <v>20</v>
      </c>
      <c r="B23" s="22" t="s">
        <v>164</v>
      </c>
    </row>
    <row r="24" spans="1:2" x14ac:dyDescent="0.25">
      <c r="B24" s="21"/>
    </row>
  </sheetData>
  <hyperlinks>
    <hyperlink ref="B4" r:id="rId1" xr:uid="{B961BB9C-A65B-4448-AE33-5E00EB0E5748}"/>
    <hyperlink ref="B5" r:id="rId2" xr:uid="{B00A18BB-7A38-486F-9589-863FCB505965}"/>
    <hyperlink ref="B6" r:id="rId3" xr:uid="{DEA7EFA5-B4CA-4F41-ABF2-7A365DBCEDFF}"/>
    <hyperlink ref="B7" r:id="rId4" xr:uid="{E318F289-7B99-4E1F-A450-AA9C1DF4B591}"/>
    <hyperlink ref="B8" r:id="rId5" xr:uid="{ACCA203C-4648-4D40-992A-7FB298D2B29B}"/>
    <hyperlink ref="B9" r:id="rId6" xr:uid="{01435439-D3A1-4BE3-8A06-4536AA9C5273}"/>
    <hyperlink ref="B10" r:id="rId7" xr:uid="{01E2BF98-8D95-4999-855C-26643775B5AA}"/>
    <hyperlink ref="B11" r:id="rId8" xr:uid="{51D4570F-64AF-496A-8811-C7BA9515E208}"/>
    <hyperlink ref="B12" r:id="rId9" xr:uid="{5840019A-E550-48F6-8741-2AAF83ECEAAF}"/>
    <hyperlink ref="B13" r:id="rId10" xr:uid="{00B0FB54-98A2-4C11-B171-EDCEF3838802}"/>
    <hyperlink ref="B14" r:id="rId11" xr:uid="{A76DE54A-DE98-4A88-BA60-7C951B2DBAE0}"/>
    <hyperlink ref="B15" r:id="rId12" xr:uid="{0B036971-86D2-4149-8DF9-F4C54A5BCE78}"/>
    <hyperlink ref="B16" r:id="rId13" xr:uid="{D18ED65B-0F9A-46FA-9841-8E3A914FC2C5}"/>
    <hyperlink ref="B17" r:id="rId14" xr:uid="{560B6F5A-01F2-4DEA-AED4-2F26F43BD5A7}"/>
    <hyperlink ref="B18" r:id="rId15" xr:uid="{3A2B1E20-6920-4479-9BF2-2D24FDC3E349}"/>
    <hyperlink ref="B19" r:id="rId16" xr:uid="{B98C05FD-8D13-42D9-B433-991EACF63C57}"/>
    <hyperlink ref="B20" r:id="rId17" xr:uid="{F379F20E-3837-4E97-894C-D50695ACC7F2}"/>
    <hyperlink ref="B21" r:id="rId18" xr:uid="{DD0D0C39-B46B-4CDC-A29D-CEB925013D14}"/>
    <hyperlink ref="B22" r:id="rId19" xr:uid="{A90215FE-32FE-4BA6-8630-924019BEC87A}"/>
    <hyperlink ref="B23" r:id="rId20" xr:uid="{27A6C733-CD9B-421D-89A2-76AA8BE199AD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Tabla_549575</vt:lpstr>
      <vt:lpstr>Tabla_549576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Aranza Cabrera</cp:lastModifiedBy>
  <dcterms:created xsi:type="dcterms:W3CDTF">2018-06-16T16:21:36Z</dcterms:created>
  <dcterms:modified xsi:type="dcterms:W3CDTF">2021-09-10T23:48:02Z</dcterms:modified>
</cp:coreProperties>
</file>