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21\GENERALES\DICIEMBRE\LTAIPSLP84VIII\"/>
    </mc:Choice>
  </mc:AlternateContent>
  <bookViews>
    <workbookView xWindow="0" yWindow="0" windowWidth="16320" windowHeight="579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52511"/>
</workbook>
</file>

<file path=xl/calcChain.xml><?xml version="1.0" encoding="utf-8"?>
<calcChain xmlns="http://schemas.openxmlformats.org/spreadsheetml/2006/main">
  <c r="N485" i="1" l="1"/>
  <c r="N481" i="1"/>
  <c r="N480" i="1"/>
  <c r="N479" i="1"/>
  <c r="N478" i="1"/>
  <c r="N477" i="1"/>
  <c r="N476" i="1"/>
  <c r="N475" i="1"/>
  <c r="N474" i="1"/>
  <c r="N473" i="1"/>
  <c r="N472" i="1"/>
  <c r="N471" i="1"/>
  <c r="N470" i="1"/>
  <c r="N467" i="1"/>
  <c r="N464" i="1"/>
  <c r="N463" i="1"/>
  <c r="N462" i="1"/>
  <c r="N461" i="1"/>
  <c r="N457" i="1"/>
  <c r="N456" i="1"/>
  <c r="N455" i="1"/>
  <c r="N454" i="1"/>
  <c r="N453" i="1"/>
  <c r="N452" i="1"/>
  <c r="N451" i="1"/>
  <c r="N447" i="1"/>
  <c r="N446" i="1"/>
  <c r="N445" i="1"/>
  <c r="N442" i="1"/>
  <c r="N441" i="1"/>
  <c r="N440" i="1"/>
  <c r="N439" i="1"/>
  <c r="N438" i="1"/>
  <c r="N437" i="1"/>
  <c r="N436" i="1"/>
  <c r="N435" i="1"/>
  <c r="N434" i="1"/>
  <c r="N433" i="1"/>
  <c r="N432" i="1"/>
  <c r="N431" i="1"/>
  <c r="N430" i="1"/>
  <c r="N429" i="1"/>
  <c r="N428" i="1"/>
  <c r="N427" i="1"/>
  <c r="N426" i="1"/>
  <c r="N425" i="1"/>
  <c r="N424" i="1"/>
  <c r="N423" i="1"/>
  <c r="N422" i="1"/>
  <c r="N421" i="1"/>
  <c r="N420" i="1"/>
  <c r="N419" i="1"/>
  <c r="N418" i="1"/>
  <c r="N417" i="1"/>
  <c r="N416" i="1"/>
  <c r="N415" i="1"/>
  <c r="N414" i="1"/>
  <c r="N413" i="1"/>
  <c r="N412" i="1"/>
  <c r="N411" i="1"/>
  <c r="N410" i="1"/>
  <c r="N409" i="1"/>
  <c r="N408" i="1"/>
  <c r="N407" i="1"/>
  <c r="N406" i="1"/>
  <c r="N405" i="1"/>
  <c r="N404" i="1"/>
  <c r="N403" i="1"/>
  <c r="N402" i="1"/>
  <c r="N401" i="1"/>
  <c r="N400" i="1"/>
  <c r="N399" i="1"/>
  <c r="N398" i="1"/>
  <c r="N397" i="1"/>
  <c r="N396" i="1"/>
  <c r="N395" i="1"/>
  <c r="N394" i="1"/>
  <c r="N393" i="1"/>
  <c r="N392" i="1"/>
  <c r="N391" i="1"/>
  <c r="N390" i="1"/>
  <c r="N389" i="1"/>
  <c r="N388" i="1"/>
  <c r="N387" i="1"/>
  <c r="N386" i="1"/>
  <c r="N385" i="1"/>
  <c r="N384" i="1"/>
  <c r="N383" i="1"/>
  <c r="N382" i="1"/>
  <c r="N381" i="1"/>
  <c r="N380" i="1"/>
  <c r="N379" i="1"/>
  <c r="N378" i="1"/>
  <c r="N377" i="1"/>
  <c r="N376" i="1"/>
  <c r="N375" i="1"/>
  <c r="N374" i="1"/>
  <c r="N373" i="1"/>
  <c r="N372" i="1"/>
  <c r="N371" i="1"/>
  <c r="N370" i="1"/>
  <c r="N369" i="1"/>
  <c r="N368" i="1"/>
  <c r="N367" i="1"/>
  <c r="N366" i="1"/>
  <c r="N365" i="1"/>
  <c r="N364" i="1"/>
  <c r="N363" i="1"/>
  <c r="N362" i="1"/>
  <c r="N361" i="1"/>
  <c r="N360" i="1"/>
  <c r="N359" i="1"/>
  <c r="N358" i="1"/>
  <c r="N357" i="1"/>
  <c r="N356" i="1"/>
  <c r="N355" i="1"/>
  <c r="N354" i="1"/>
  <c r="N353" i="1"/>
  <c r="N352" i="1"/>
  <c r="N351" i="1"/>
  <c r="N350" i="1"/>
  <c r="N349" i="1"/>
  <c r="N348" i="1"/>
  <c r="N347" i="1"/>
  <c r="N346" i="1"/>
  <c r="N345" i="1"/>
  <c r="N344" i="1"/>
  <c r="N343" i="1"/>
  <c r="N342" i="1"/>
  <c r="N309" i="1"/>
  <c r="N308" i="1"/>
  <c r="N307" i="1"/>
  <c r="N306" i="1"/>
  <c r="N301" i="1"/>
  <c r="N300" i="1"/>
  <c r="N299" i="1"/>
  <c r="N294" i="1"/>
  <c r="N293" i="1"/>
  <c r="N292" i="1"/>
  <c r="N291" i="1"/>
  <c r="N288" i="1"/>
  <c r="N287" i="1"/>
  <c r="N286" i="1"/>
  <c r="N284" i="1"/>
  <c r="N282" i="1"/>
  <c r="N274" i="1" l="1"/>
  <c r="N275" i="1"/>
  <c r="N273" i="1"/>
  <c r="N272" i="1"/>
  <c r="N271" i="1"/>
  <c r="N240" i="1" l="1"/>
  <c r="N23" i="1" l="1"/>
  <c r="N16" i="1"/>
  <c r="N249" i="1" l="1"/>
  <c r="N233" i="1" l="1"/>
  <c r="N234" i="1" s="1"/>
</calcChain>
</file>

<file path=xl/sharedStrings.xml><?xml version="1.0" encoding="utf-8"?>
<sst xmlns="http://schemas.openxmlformats.org/spreadsheetml/2006/main" count="6040" uniqueCount="1745">
  <si>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</si>
  <si>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</si>
  <si>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</si>
  <si>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</si>
  <si>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</si>
  <si>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</si>
  <si>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</si>
  <si>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</si>
  <si>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</si>
  <si>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</si>
  <si>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</si>
  <si>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</si>
  <si>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</si>
  <si>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</si>
  <si>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</si>
  <si>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</si>
  <si>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</si>
  <si>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</si>
  <si>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</si>
  <si>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</si>
  <si>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</si>
  <si>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</si>
  <si>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</si>
  <si>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</si>
  <si>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</si>
  <si>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</si>
  <si>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</si>
  <si>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</si>
  <si>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</si>
  <si>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</si>
  <si>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</si>
  <si>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</si>
  <si>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</si>
  <si>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</si>
  <si>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</si>
  <si>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</si>
  <si>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</si>
  <si>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</si>
  <si>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</si>
  <si>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</si>
  <si>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</si>
  <si>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</si>
  <si>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</si>
  <si>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</si>
  <si>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</si>
  <si>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</si>
  <si>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</si>
  <si>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</si>
  <si>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</si>
  <si>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</si>
  <si>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</si>
  <si>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</si>
  <si>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</si>
  <si>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</si>
  <si>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</si>
  <si>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</si>
  <si>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Preservar el patrimonio documental del Municipio que custodia el Archivo de Concentración, así como salvaguardar,
 organizar y conservar los documentos y expedientes que conforman sus acervos, facilitando su consulta y aprovechamiento público.</t>
  </si>
  <si>
    <t>Generar y fortalecer las políticas públicas que contribuyan a la promoción, protección y observancia de los derechos humanos en el Municipio; mediante acciones estratégicas de difusión y asesorías</t>
  </si>
  <si>
    <t xml:space="preserve">tendrá como premisa fundamental Instituir actividades principalmente de gestión y atención, las cuales materialicen las normas de protección hacía los pueblos Náhuatl. Asimismo se buscará fortalecer el enlace de coordinación institucional entre los tres órdenes de Gobierno para mejorar las condiciones de vida de la población indígena y fortalecer los programas gubernamentales que sobre el tema se han enfocado. </t>
  </si>
  <si>
    <t>A través de acciones mejorar las condiciones de vida de los grupos vulnerables ya
sean mujeres, hombres, ancianos o menores que por sus carencias
socioeconómicas o problemas de discapacidad no puedan satisfacer sus
requerimientos básicos para subsistir y desarrollarse, proporcionándoles sin fines
de lucro, atención, asistencia protegiendo y mejorando así sus condiciones de
calidad de vida.</t>
  </si>
  <si>
    <t>la población de Axtla de terrazas cuente servicios eficientes que brinda la Biblioteca Publica Municipal.</t>
  </si>
  <si>
    <t xml:space="preserve">servicios digitales otorgados </t>
  </si>
  <si>
    <t>investigación consulta fomento a la lectura y escritura otorgadas</t>
  </si>
  <si>
    <t>prestación de espacios a instituciones y asociaciones.</t>
  </si>
  <si>
    <t>servicio abierto para llevar cursos de diplomado en línea.</t>
  </si>
  <si>
    <t>prestación de servicios digitales para estudiantes .</t>
  </si>
  <si>
    <t xml:space="preserve">diseño y programación de cursos de verano </t>
  </si>
  <si>
    <t>Diseño y programación de la feria del libro</t>
  </si>
  <si>
    <t>atención a usuarios para consulta e investigación.</t>
  </si>
  <si>
    <t>credencialización.</t>
  </si>
  <si>
    <t>Conducir y conformar una política social municipal integral y sustantiva orientada por valores de convivencia social, de equidad de género y de igualdad de oportunidades a fin de impulsar el desarrollo sustentable de la comunidad urbana y rural del Municipio por medio de la vinculación responsable y transparente de prioridades, promoviendo la participación ciudadana, fomentando la corresponsabilidad en materia de infraestructura, social y de servicios básicos a través de estrategias de planeación, coordinación, dirección y evaluación de los programas, proyectos, obras y acciones en materia de desarrollo social, con el fin de fortalecer el tejido social y mejorar la calidad de vida de la población.</t>
  </si>
  <si>
    <t>Revisar y evaluar la gestión municipal de las distintas dependencias, en apego a las leyes y demás normas aplicables según el ámbito de su competencia.</t>
  </si>
  <si>
    <t>El objetivo principal de la coordinación municipal de salud, es brindar la atención médica a toda la población  de nuestro municipio.</t>
  </si>
  <si>
    <t xml:space="preserve">Que los habitantes de Axtla de Terrazas, S.L.P., rescaten los valores, tradiciones, costumbres y rituales.
Que permitan a la población Axtlense, conocer dicha infraestructura cultural y turística, capaces de difundir por cuenta propia el desarrollo en los ámbitos artístico, cultural y turístico.
Apoyar, promover, impulsar e incentivar la creación artística local, incluyendo la difusión y realización de actividades culturales.
Contribuir al crecimiento y desarrollo de la actividad cultural.
Procurar la preservación del patrimonio cultural
</t>
  </si>
  <si>
    <t>Fomentar la actividad física y el deporte en el municipio de Axtla de Terrazas, S.L.P., mejorando su calidad de vida y educación, para conseguir ciudadanos solidarios desarrollando los valores cívicos y morales a través de acciones que garanticen su derecho a la educación, la cultura, el arte, el deporte, en un marco de inclusión, igualdad y corresponsabilidad. Además de involucrar a toda la población en la práctica de la actividad física para lograr la detección de talentos deportivos.</t>
  </si>
  <si>
    <t xml:space="preserve">Contribuir con la transformación hacia un modelo de desarrollo urbano sustentable e inteligente mediante la conservación y el cuidado del medio ambiente.
</t>
  </si>
  <si>
    <t xml:space="preserve">Es la entidad que tiene por objeto regular todas las actividades económicas del municipio dentro de la Administración Publica de Axtla de Terrazas. </t>
  </si>
  <si>
    <t xml:space="preserve">• Impulsar, diseñar e implementar programas de capacitación, difusión y asesoría, para incorporar la perspectiva de género con el propósito de favorecer el avance de las mujeres. Propiciar la igualdad de oportunidades de la mujer en el ámbito productivo y de esta forma mejoren sus condiciones de vida y las de su familia.
Fomentar una cultura de respeto a la dignidad de las mujeres en todos los ámbitos, superando todas las formas de discriminación con contra de las mujeres axtlenses
</t>
  </si>
  <si>
    <t>Integrar a los adultos mayores a la sociedad, mantenerlos activos y productivos conservando un alto grado de autoestima</t>
  </si>
  <si>
    <t>Los y las jovenes de 12 a 29 años del municipio de Axtla de terrazas, S.L.P. DISMINUYEN LA VIOLENCIA Y LOS PROBLEMAS SOCIALES</t>
  </si>
  <si>
    <t>C.1- Disminuir los problemas sociales  Realizados</t>
  </si>
  <si>
    <t>C.2- Incluicion de la integracion entre, familia y amigos realizados.</t>
  </si>
  <si>
    <t>C1-A.1.-Talleres de emprendedores.</t>
  </si>
  <si>
    <t>C.1.B. Talleres para buscadores de empleo.</t>
  </si>
  <si>
    <t>C1.C-Conferencias.</t>
  </si>
  <si>
    <t>C1-D- Campañas preventivas.</t>
  </si>
  <si>
    <t>C1-E-CONVOCATORIA DE EMPRENDEDORES JUVENILES.</t>
  </si>
  <si>
    <t>C2.A-ACTIVIDADES RECREATIVAS</t>
  </si>
  <si>
    <t>C2.B-.Concursos.</t>
  </si>
  <si>
    <t>C2-C. EVENTOS PARA JOVENES.</t>
  </si>
  <si>
    <t>C2-D. CONCURSO DE FOTOGRAFIA.</t>
  </si>
  <si>
    <t>C2-E. FOROS</t>
  </si>
  <si>
    <t>C2-F. CARTA A MI MADRE</t>
  </si>
  <si>
    <t>C2-G. CONCURSO DE DIBUJO.</t>
  </si>
  <si>
    <t>C2.H. BUZON DEL DIA DEL AMOR Y DE LA AMISTAD.</t>
  </si>
  <si>
    <t>o   Atender las demandas en las solicitudes a los ciudadanos, así como dotarles de los servicios públicos que se requieran.  -Fortalecer a nuestro gobierno municipal para que pueda cumplir su responsabilidad de prestar con eficiencia y con la cobertura requerida los servicios públicos bajo su cargo.</t>
  </si>
  <si>
    <t>El objetivo de este Manual de organización servirá de medio de información Para los servidores públicos de la Administración y la ciudadanía en general, sobre las funciones que se desarrollan en cada una de las áreas adscritas a la Dirección de Parques y Jardines, en lo que corresponde al marco de sus atribuciones que le competen</t>
  </si>
  <si>
    <t>Que la mejora en cuanto a la ejecución de programas, capacitación, atención a emergencias, vigilancia ambiental e implementación y verificación de medidas de seguridad, sea continúa y así poder crear un impacto positivo en todos los sectores de la población y lograr que esta se sienta segura.</t>
  </si>
  <si>
    <t>Mejorar la capacidad institucional y el
desempeño de las funciones del Gobierno Municipal a través de la mejora en los procesos gubernamentales y la
coordinación interinstitucional.</t>
  </si>
  <si>
    <t> Capacitación del personal policiaco, en materia de hechos de tránsito terrestre, primer respondiente, administrativo y evaluación de control y confianza para brindar un servicio confiable a la ciudadanía implementado</t>
  </si>
  <si>
    <t>Equipamiento vehicular y armamento en Seguridad Pública y Tránsito Municipal otorgado</t>
  </si>
  <si>
    <t>Programas, operativos y/o estrategias de prevenciónsocial de la violencia y la delincuencia implementados para atención de la población.</t>
  </si>
  <si>
    <t>Aplicación de capacitaciones al cuerpo policial sobre hechos de tránsito y  pericial.</t>
  </si>
  <si>
    <t>Implementación de cursos y talleres al cuerpo policial.</t>
  </si>
  <si>
    <t>Inclusión de cursos de formación policial.</t>
  </si>
  <si>
    <t>Inclusión de capacitaciones a elementos policíacos para actuar como primer respondiente</t>
  </si>
  <si>
    <t>Apertura de cursos a elementos policiales de manejo a la defensiva</t>
  </si>
  <si>
    <t>Inclusión de cursos de intervención policial.</t>
  </si>
  <si>
    <t xml:space="preserve">Búsqueda de capacitación para el personal administrativo. </t>
  </si>
  <si>
    <t>Exigencia de certificaciones de control y confianza.</t>
  </si>
  <si>
    <t>Adquisición de equipamiento de acuerdo a la Norma</t>
  </si>
  <si>
    <t>Adquisición de vehículos de acuerdo a la Norma.</t>
  </si>
  <si>
    <t>Elaborar e implementar operativos preventivos.</t>
  </si>
  <si>
    <t>Actuación e implementación de programas preventivos.</t>
  </si>
  <si>
    <t>Realización de reuniones de Seguridad Pública Municipal.</t>
  </si>
  <si>
    <t>Recolección de basura contando con un rol semanal de dos turnos vespertino y matutino y dando atención a los ejidos y comunidades cada quince días.</t>
  </si>
  <si>
    <t>Coordinarse  con las diferentes areas del ayuntamiento para un mejor alcance en las necesidades del Municipio, asi como desarrollar una labor de prevencion de delitos que tiene como finalidad la disminucion de las faltas al bando de policia y gobierno.</t>
  </si>
  <si>
    <t xml:space="preserve"> Impulsar de forma ordenada y regulada el desarrollo de la oferta turística para el crecimiento del sector, aprovechando las potencialidades locales y regionales, a través de la promoción de un ambiente de negocios dinámico, que favorezca la competitividad, la inversión, el emprendimiento, el empleo y autoempleo, que contribuya con ello generar una mayor derrama económica en el Municipio y por consecuencia mejorar las condiciones económicas de los Axtlenses. </t>
  </si>
  <si>
    <t>Garantizar la transparencia y así dar cumplimiento a lo estipulado por la Ley de Transparencia y Acceso a la Información Pública del Estado de San Luis Potosí; de esta forma poner a disposición de la ciudadanía en general, la información que debe ser difundida de oficio.</t>
  </si>
  <si>
    <t> Se contribuye a incrementar la mejor calidad de vida de la población mediante servicios de asistencia social</t>
  </si>
  <si>
    <t>La población de escasos  recursos del Municipio de Axtla de Terrazas percibe suficientes servicios de asistencia social</t>
  </si>
  <si>
    <t> C1.-Traslados de Pacientes Realizados.</t>
  </si>
  <si>
    <t> C2 Apoyo con medicamentos entregados</t>
  </si>
  <si>
    <t>C3 Apoyo con despensas entregadas</t>
  </si>
  <si>
    <t>C4 Apoyos económicos entregados</t>
  </si>
  <si>
    <t>C5 Otros apoyos otorgados (ataúdes)</t>
  </si>
  <si>
    <t>C6 Otros apoyos otorgados (pañales)</t>
  </si>
  <si>
    <t>C7 Apoyo a la población con los festejos de eventos tradicionales atendidos</t>
  </si>
  <si>
    <t>C8 Servicios Generales generados en la realización de diversas actividades del Personal Administrativo y Directivo que labora en el SMDIF del Municipio de Axtla de Terrazas</t>
  </si>
  <si>
    <t>C1A1 Recepción de solicitudes</t>
  </si>
  <si>
    <t>C1A2 Gestión de viáticos para el traslado de pacientes a diferentes centros hospitalarios</t>
  </si>
  <si>
    <t>C2A1 Recepción de solicitudes</t>
  </si>
  <si>
    <t>C2A2 Integrar la debida documentación comprobatoria para que se entregue el recurso.</t>
  </si>
  <si>
    <t>C2A3 Gestionar el recurso para la compra de los medicamentos solicitados</t>
  </si>
  <si>
    <t>C2A4 Entrega de medicamento a pacientes</t>
  </si>
  <si>
    <t>C3A1 Recepción de solicitudes</t>
  </si>
  <si>
    <t>C3A2 Integración de expedientes</t>
  </si>
  <si>
    <t>C3A3 Gestionar el recurso para la compra de despensas</t>
  </si>
  <si>
    <t>C3A4 Entrega de despensas</t>
  </si>
  <si>
    <t>C4A1 Recepción de solicitudes.</t>
  </si>
  <si>
    <t>C4A2 Integración de Expedientes</t>
  </si>
  <si>
    <t>C4A3 Entrega de Recurso Económico</t>
  </si>
  <si>
    <t>C5A1 Recepción de Solicitudes</t>
  </si>
  <si>
    <t>C5A2 Integración de Expedientes</t>
  </si>
  <si>
    <t>C5A3 Gestionar el recurso para la compra de ataúdes</t>
  </si>
  <si>
    <t>C5A4 Entrega de Apoyo (Ataúd) solicitados</t>
  </si>
  <si>
    <t>C6A1 Recepción de solicitudes.</t>
  </si>
  <si>
    <t>C6A2 Integración de Expedientes</t>
  </si>
  <si>
    <t>C6A3 Gestionar el recurso para la compra de pañales.</t>
  </si>
  <si>
    <t>C6A4 Entrega de Apoyo (Pañales) solicitados</t>
  </si>
  <si>
    <t>C7 A1.1 Apoyo a la población con el Festejo del Día de Reyes</t>
  </si>
  <si>
    <t>C7A1.2 Recepción de solicitudes</t>
  </si>
  <si>
    <t>C7A1.3 Integración de los Expedientes</t>
  </si>
  <si>
    <t>C7A1.4 Compra de roscas del día de Reyes, regalos e insumos para la elaboración de comida.</t>
  </si>
  <si>
    <t>C7A1.5 Reparto a comunidades y cabecera de roscas de reyes, regalos e insumos para el festejo del día de reyes.</t>
  </si>
  <si>
    <t>C7A2.1 Apoyo a la población con el festejo del Día del Niño.</t>
  </si>
  <si>
    <t>C7A2.2 Recepción de solicitudes</t>
  </si>
  <si>
    <t>C7A2.3 Integración de los expedientes</t>
  </si>
  <si>
    <t>C7A2.4 Compra de dulces, regalos e insumos para la elaboración  de comida para el festejo del día del niño.</t>
  </si>
  <si>
    <t>C7A2.5 Reparto a comunidades y cabecera de dulces, regalos e insumos de comida para el festejo del Día del Niño</t>
  </si>
  <si>
    <t>C7A3.1 Apoyo a la población por el festejo del día 10 de mayo Día de la Madre</t>
  </si>
  <si>
    <t>C7A3.2 Recepción de solicitudes</t>
  </si>
  <si>
    <t>C7A3.3 Integración de los expedientes</t>
  </si>
  <si>
    <t>C7A3.4 Compra de regalos e insumos de comida para el festejo del 10 de mayo Día de la Madre.</t>
  </si>
  <si>
    <t>C7A3.5 Reparto a comunidades y cabecera de regalos e insumos de comida para el festejo del 10 de mayo Día de la Madre</t>
  </si>
  <si>
    <t xml:space="preserve">C7A4.1 Apoyo a la población con el festejo del día del padre </t>
  </si>
  <si>
    <t xml:space="preserve">C7A4.2 Recepción de solicitudes </t>
  </si>
  <si>
    <t>C7A4.3 Integración de los expedientes</t>
  </si>
  <si>
    <t>C7A4.4 Compra de regalos e insumos de comida para el festejo del Día del Padre</t>
  </si>
  <si>
    <t>C7A4.5 Reparto a comunidades y cabecera de regalos e insumos de comida para el festejo del día del padre</t>
  </si>
  <si>
    <t>C7A5.1 Festejo del día de la Secretaria</t>
  </si>
  <si>
    <t>C7A5.2 Compra de regalos e insumos de comida para el festejo del día de la Secretaria</t>
  </si>
  <si>
    <t>C7A6.1 Apoyo a la población  con el festejo  del día del Adulto Mayor</t>
  </si>
  <si>
    <t>C7A6.2 Recepción de Solicitudes</t>
  </si>
  <si>
    <t>C7A6.3 Integración de los expedientes</t>
  </si>
  <si>
    <t>C7A6.4 Compra de regalos e insumos de comida para el festejo del día del Adulto Mayor.</t>
  </si>
  <si>
    <t>C7A6.5 Reparto a comunidades y cabecera de regalos e insumos de comida para el festejo del día del Adulto Mayor.</t>
  </si>
  <si>
    <t>C7A7.1 Apoyo a la población con el festejo de Posada Navideña</t>
  </si>
  <si>
    <t>C7A7.2 Recepción de solicitudes</t>
  </si>
  <si>
    <t>C7A7.3 Integración de los expedientes</t>
  </si>
  <si>
    <t>C7A7.4 Compra de regalos e insumos de comida para el festejo de Posada Navideña</t>
  </si>
  <si>
    <t>C7A7.5 Reparto a comunidades y cabecera de regalos e insumos de comida para el festejo de Posada Navideña.</t>
  </si>
  <si>
    <t>C8A1 Materiales, útiles y equipos menores de oficina para cubrir las diversas actividades del personal administrativo y directivo que labora en el SMDIF de Axtla de Terrazas, S.L.P.</t>
  </si>
  <si>
    <t>C8A2 Materiales, útiles de impresión y reproducción para cubrir las diversas actividades del personal administrativo y directivo que labora en el SMDIF de Axtla de Terrazas, S.L.P.</t>
  </si>
  <si>
    <t>C8A3 Material impreso e información  digital para cubrir las diversas  actividades del personal administrativo y directivo que labora  en el SMDIF de Axtla de Terrazas</t>
  </si>
  <si>
    <t>C8A4 Material de limpieza para mantenimiento del SMDIF de Axtla de Terrazas, S.L.P</t>
  </si>
  <si>
    <t>C8A5 Alimentación en programas de capacitación y adiestramiento de personal administrativo y directivo que labora en el SMDIF de Axtla de Terrazas, S.L.P.</t>
  </si>
  <si>
    <t>C8A6 Materiales y artículos de reparación del edificio que ocupa el SMDIF de Axtla de Terrazas.</t>
  </si>
  <si>
    <t>C8A7 Herramientas, refacciones y accesorios menores de mobiliarios y equipo de oficina, de computo, de edificio y plantilla vehicular que se encuentra en el inventario del SMDIF de Axtla de Terrazas, S.L.P</t>
  </si>
  <si>
    <t>C8A8 Arrendamiento de mobiliario y equipo para cubrir las diversas actividades del SMDIF de Axtla de Terrazas</t>
  </si>
  <si>
    <t xml:space="preserve">C8A9 Servicios de traslados y viaticos para cubrir las diversas actividades del Personal Administrativo y Directivo que labora en el SMDIF de Axtla de Terrazas </t>
  </si>
  <si>
    <t>Se contribuye a una inclusión social para mejorar la calidad de vida de las personas con discapacidad mediante la sensibilización a la sociedad, promoviendo y dando a conocer sus derechos</t>
  </si>
  <si>
    <t>Las personas con discapacidad del municipio de Axtla de Terrazas reciben y se les provee de suficiente información y educación</t>
  </si>
  <si>
    <t>C1  Pláticas y talleres para sensibilizar a la población realizados</t>
  </si>
  <si>
    <t>C2 Visitas domiciliarias realizadas</t>
  </si>
  <si>
    <t xml:space="preserve">C3 Se han gestionado ayudas funcionales en diferentes dependencias en la capital del Estado  </t>
  </si>
  <si>
    <t xml:space="preserve">C4  Se ha realizado préstamo de ayudas funcionales  </t>
  </si>
  <si>
    <t>C5 Se ha aplicado censo y promoción (Entrega de volantes, trípticos) en comunidades y cabecera municipal</t>
  </si>
  <si>
    <t xml:space="preserve">C6 Se ha realizado trámite de credenciales  </t>
  </si>
  <si>
    <t xml:space="preserve">C1A1  Solicitud a las autoridades de la comunidad para realizar la plática, taller de sensibilización </t>
  </si>
  <si>
    <t xml:space="preserve">C1A2     Solicitud de material didáctico a Contraloría del SMDIF </t>
  </si>
  <si>
    <t xml:space="preserve">C1A3     Solicitud de transporte en Contraloría para  realizar plática </t>
  </si>
  <si>
    <t xml:space="preserve">C2A1 Solicitud en Contraloría del SMDIF de transporte para traslado a realizar visitas domiciliarias </t>
  </si>
  <si>
    <t>C3A1 Detección de candidatos para ayudas funcionales (mediante el Censo)</t>
  </si>
  <si>
    <t xml:space="preserve">C3A2 Solicitud en Contraloría del SMDIF para traslado a la capital del Estado para realizar gestiones en diferentes dependencias </t>
  </si>
  <si>
    <t xml:space="preserve">C3A3  Solicitud a Contraloría del SMDIF para viáticos para estancia en la capital del Estado </t>
  </si>
  <si>
    <t xml:space="preserve">C3A4 Solicitud en Contraloría del SMDIF para el traslado de los beneficiarios a recibir ayudas en la capital </t>
  </si>
  <si>
    <t xml:space="preserve">C4A1 Solicitud a Contraloría para compra de ayudas funcionales </t>
  </si>
  <si>
    <t xml:space="preserve">C4A2  Llenado del formato para el préstamo de ayuda funcional para su renovación de 3 meses </t>
  </si>
  <si>
    <t xml:space="preserve">C5A1  Solicitud a las autoridades para solicitar el permiso de realizar el Censo </t>
  </si>
  <si>
    <t xml:space="preserve">C5A2   Solicitud a Contraloría del SMDIF para traslado a realizar el Censo  </t>
  </si>
  <si>
    <t xml:space="preserve">C6A1 Solicitud en Contraloría de material (hojas e impresiones) para realizar los formatos de solicitud de credencial </t>
  </si>
  <si>
    <t>C6A2  Llenado del formato de credencial de discapacidad</t>
  </si>
  <si>
    <t xml:space="preserve">C6A3 Solicitud al DIF Estatal con la lista de los solicitantes de credencial en conjunto con los expedientes </t>
  </si>
  <si>
    <t>Se contribuye a disminuir los problemas sociales de carácter familiar de la población en general mediante diferentes actividades psicosociales en Axtla de Terrazas, S. L. P.</t>
  </si>
  <si>
    <t xml:space="preserve"> La población  de Axtla de Terrazas disminuye los problemas de carácter familiar.</t>
  </si>
  <si>
    <t xml:space="preserve"> C1. Las campañas son realizadas para concientizar y beneficiar a la población ante los riesgos psicosociales.</t>
  </si>
  <si>
    <t>C2. Los talleres impartidos para beneficiar a la población ante los riesgos psicosociales</t>
  </si>
  <si>
    <t xml:space="preserve">C1A1. Semana de salud </t>
  </si>
  <si>
    <t>C1A2. Por un corazón sin adicciones</t>
  </si>
  <si>
    <t>C1A3. Levanta la mano</t>
  </si>
  <si>
    <t>C1A4. Prevención del abuso sexual</t>
  </si>
  <si>
    <t xml:space="preserve">C1A5. Comparte tu energía </t>
  </si>
  <si>
    <t xml:space="preserve">C1A6 Violencia contra las mujeres </t>
  </si>
  <si>
    <t xml:space="preserve">C1A7. El buen trato </t>
  </si>
  <si>
    <t xml:space="preserve">C1A8. Compartiendo esfuerzos y otras </t>
  </si>
  <si>
    <t>C1A9.Segunda semana de salud</t>
  </si>
  <si>
    <t>C1A10. Día mundial de la lucha contra el bullying</t>
  </si>
  <si>
    <t>C1A11. Día mundial sin tabaco</t>
  </si>
  <si>
    <t xml:space="preserve">C1A12. Día mundial contra el trabajo infantil </t>
  </si>
  <si>
    <t xml:space="preserve">C1A13. Campamento, convivencia y buen trato </t>
  </si>
  <si>
    <t xml:space="preserve">C1A14. Abuso sexual infantil </t>
  </si>
  <si>
    <t>C1A15. Día mundial contra la trata de personas</t>
  </si>
  <si>
    <t xml:space="preserve">C1A16. Prevención del suicidio </t>
  </si>
  <si>
    <t xml:space="preserve">C1A17. Semana Nacional de Salud del Adolescente </t>
  </si>
  <si>
    <t>C1A18. Semana Estatal de Prevención de Adicciones.</t>
  </si>
  <si>
    <t>C1A19. Semana Nacional del Buen Trato</t>
  </si>
  <si>
    <t>C1A20. Difusión sobre Nuevas Masculinidades.</t>
  </si>
  <si>
    <t>C1A21. Día Mundial contra el Cáncer de Mama</t>
  </si>
  <si>
    <t>C2A1. Club Salud del Niño</t>
  </si>
  <si>
    <t>C2A2. La Neta del Alcohol y algo más</t>
  </si>
  <si>
    <t>C2A3. La Neta de las Drogas y algo más</t>
  </si>
  <si>
    <t>C2A4. La Neta del Tabaco</t>
  </si>
  <si>
    <t xml:space="preserve">C2A5. Creando mi Mundo de Protección  </t>
  </si>
  <si>
    <t xml:space="preserve">C2A6. Elijo Mi Vida sin Drogas  </t>
  </si>
  <si>
    <t xml:space="preserve">C2A7. Habilidades para al Vida </t>
  </si>
  <si>
    <t>C2A8. Cuido mi Cuerpo y Ejerzo mis Derechos</t>
  </si>
  <si>
    <t xml:space="preserve">C2A9. Prevención del Suicidio </t>
  </si>
  <si>
    <t>C2A10. Despensa de los Buenos Tratos</t>
  </si>
  <si>
    <t xml:space="preserve">C2A11. Crianza Humanizada </t>
  </si>
  <si>
    <t>C2A12. Acoso Escolar</t>
  </si>
  <si>
    <t>C2A13. Violencia en Niñas y Niños</t>
  </si>
  <si>
    <t>C2A14. Prevención de la Violencia entre Iguales</t>
  </si>
  <si>
    <t>C2A15. Alternativas para Prevenir el Embarazo</t>
  </si>
  <si>
    <t>C2A16. Propuestas para Prevenir el Embarazo</t>
  </si>
  <si>
    <t>C2A17. Prevención del Adulto Mayor</t>
  </si>
  <si>
    <t>C2A18. Estilos de Vida Saludable</t>
  </si>
  <si>
    <t>C2A19. Salud Mental</t>
  </si>
  <si>
    <t>C2A20. Participación Infantil y otros</t>
  </si>
  <si>
    <t>C2A21. Explitación Sexual, Comercial Infantil</t>
  </si>
  <si>
    <t xml:space="preserve">C2A22. Quemaduras </t>
  </si>
  <si>
    <t xml:space="preserve">C1. A1-A15. 1. Se han generado planeaciónes para el desarrollo de actividades </t>
  </si>
  <si>
    <t xml:space="preserve">C1. A1-A15. 2. Se llevó a cabo la entrega de oficios para la realización de las campañas </t>
  </si>
  <si>
    <t>C1. A1-A15. 3. Se gestionó el material didáctico para realizar las campañas</t>
  </si>
  <si>
    <t xml:space="preserve">C1. A1-A15. 4. Se gestionó el transporte para el traslado a las comunidades </t>
  </si>
  <si>
    <t>C1. A1-A15. 5. Se ha realizado diferentes campañas para contra restar los diferentes problemas sociales: Semana de Salud, Por un Corazón sin Adicciones, Levanta la Mano, Prevención del Abuso Sexual, Comparte tu Energia y Juventud, Violencia Contra las Mujeres, El Buen Trato, Compartiendo Esfuerzos, Segunda Semana de Salud, Día Mundial de la Lucha contra el Bullying, Día Mundial sin Tabaco, Día Mundial contra el Trabajo Infantil, Campamento " Comvivencia y Buen Trato", Abuso Sexual Infantil, Día Mundial contra la Trata de Personas, Prevención del suicidio, Semana Nacional de Salud de la Adolescencia, Semana Estatal de Prevención de Adicciones, Semana Naciónal del Buen Trato, Difusión sobre nuevas Masculinidades, Día Mundial contra el Cáncer de Mama.</t>
  </si>
  <si>
    <t xml:space="preserve">C2. A1-A21. 1. Se han generado planeaciones para el desarrollo de los talleres. </t>
  </si>
  <si>
    <t>C2. A1-A21. 2. Se llevó a cabo la entrega de oficios para la realización de los talleres.</t>
  </si>
  <si>
    <t>C2. A1-A21. 3. Se gestiono el material didáctico para realizar los talleres.</t>
  </si>
  <si>
    <t>C2. A1-A21. 4. Se gestióno el transporte para el traslado a las comunidades</t>
  </si>
  <si>
    <t xml:space="preserve">C2. A1-A21. 5. Se han realizado diferentes talleres para contrarestar los diferentes porblemas sociales: Club Salud del Niño, La Neta del Alcohol y algo más, La Neta de las Drogas y algo más, La Neta del Tabaco y algo más, Creando mi Mundo de Protección, Yo elijo mi Vida sin Drogas, Habilidades para la Vida, Cuido mi Cuerpo y ejerzo mis derechos, Prevención del suicidio, Despensa de los Buenso Tratos, Crianza Humanizada, Acoso Escolar, Violencia en Niñas y Niños, Prevención de la Violencia entre Iguales, Alternativas para prevenir el embarazo, Propuestas para prevenir el embarazo, Prevención del Adulto Mayor, Estilos de Vida Saludable, Salud Mental, Participación Infantil, Explotacion Sexual, Comercial Infantil y Quemaduras. </t>
  </si>
  <si>
    <t>Se contribuye a incrementar la resolución de conflictos  de orden familiar a través de la asesoría jurídica oportuna</t>
  </si>
  <si>
    <t>La población de Axtla de Terrazas reduce el alto índice de víctimas de delitos contra la familia, la libertad sexual, la seguridad sexual y el normal desarrollo psicosexual</t>
  </si>
  <si>
    <t>C1 Asesoría jurídica profesional y solución pacífica de conflictos brindada a la población</t>
  </si>
  <si>
    <t>C1 A1 Denuncias Presentadas</t>
  </si>
  <si>
    <t xml:space="preserve">C1 A2 Pláticas Realizadas </t>
  </si>
  <si>
    <t>C1 A3 Dictámenes Psicológicos realizados</t>
  </si>
  <si>
    <t>C1 A4 Realización de Audiencias de Orden Familiar</t>
  </si>
  <si>
    <t>C1 A5 Realización de Convenios</t>
  </si>
  <si>
    <t>C1 A6 Visitas Domiciliarias</t>
  </si>
  <si>
    <t>C1 A7 Sesiones Psicológicas</t>
  </si>
  <si>
    <t>C1 A8 Realizar Conocimientos de Hechos</t>
  </si>
  <si>
    <t>C1 A9 Colaboraciones Interinstitucionales</t>
  </si>
  <si>
    <t>Se contribuye a mejorar la calidad de vida de la población que se encuentra en condiciones de vulnerabilidad mediante apoyos y programas alimentarios</t>
  </si>
  <si>
    <t>Las familias de bajos ingresos del Municipio de Axtla de Terrazas mejoran su seguridad alimentaria</t>
  </si>
  <si>
    <t>C1 Desayunos escolares modalidad caliente y fría entregados</t>
  </si>
  <si>
    <t>C2 Asistencia Alimentaria en los Primeros 1000 días de vida otorgada</t>
  </si>
  <si>
    <t>C3 Asistencia Alimentaria a Personas de Atenciónj Prioritaria recibida</t>
  </si>
  <si>
    <t>C4 Proyectos productivos supervisados</t>
  </si>
  <si>
    <t>C5 Orientación alimentaria impartida</t>
  </si>
  <si>
    <t>C1 A1 Solicitud por parte de autoridades escolares</t>
  </si>
  <si>
    <t>C1 A2 Reunión para conformación de comités y firma de actas de acuerdos</t>
  </si>
  <si>
    <t>C1 A3 Levantamiento de Padrón</t>
  </si>
  <si>
    <t>C1 A4 Entrega de insumos a comunidades</t>
  </si>
  <si>
    <t>C1 A5 Supervisión a cada centro educativo</t>
  </si>
  <si>
    <t>C1 A6 Entrega de insumos perecederos para complementar menús</t>
  </si>
  <si>
    <t>C1 A7 Entrega de Archivo Comunitario</t>
  </si>
  <si>
    <t>C1A8 Asesoramiento y capacitacion para operar programa por parte de SMDIF a traves de reuniones regionales</t>
  </si>
  <si>
    <t>C2A1 solicitud por parte de autoridades ejidales</t>
  </si>
  <si>
    <t>C2A2 Reunion para conformacion de comites y firma de actas de acuerdo.</t>
  </si>
  <si>
    <t>C2A3 Levantamiento de padron de beneficiarios</t>
  </si>
  <si>
    <t>C2A4 Entrega de despensas a beneficiarios</t>
  </si>
  <si>
    <t>C2A5 Supervision a cada espacio alimentario</t>
  </si>
  <si>
    <t>C2A6 Entrega de archivo comunitario</t>
  </si>
  <si>
    <t>C2A7 Asesoramiento y capacitacion para operar el programa por parte del SEDIF a traves de reuniones regionales</t>
  </si>
  <si>
    <t>C3A1 Recepcion de solicitudes y papeleria</t>
  </si>
  <si>
    <t>C3A2 Levantamiento de padron de beneficiarios</t>
  </si>
  <si>
    <t>C3A3 Entregas de despensas a beneficiarios</t>
  </si>
  <si>
    <t>C4A1 Gestion de proyectos nuevos</t>
  </si>
  <si>
    <t>C4A2 Levantamiento de padron de beneficiarios</t>
  </si>
  <si>
    <t>C4A3 Supervision de proyectos</t>
  </si>
  <si>
    <t>C5A1 Planeacion de actividades</t>
  </si>
  <si>
    <t>C5A2 Realizacion de material de apoyo para capacitaciones</t>
  </si>
  <si>
    <t>C5A3 Imparticion de temas de Orientacion alimentaria</t>
  </si>
  <si>
    <t>Se contribuye a incrementar los servicios de primer nivel de atención de Rehabiltación, aumentar las capacidades del paciente, mediante la Valoración y tratamiento interdisciplinario, brindar una mejoria al estado fisico y reincorporar pacientes a su vida biopsicosocial, y como finalidad su rehabilitacion Integral</t>
  </si>
  <si>
    <t>los niños de 3 años de edad hasta personas adultas de 85 años, presentan un menor porcentaje de discapacidad en el municipio de Axtla de Terrazas, s.l.p.</t>
  </si>
  <si>
    <t>C1 imparticion de terapias fisicas, de Psicologia, de lenguaje realizadas.</t>
  </si>
  <si>
    <t>C2. Pláticas de prevención realizadas</t>
  </si>
  <si>
    <t>C3 visitas domiciliarias realizadas</t>
  </si>
  <si>
    <t>C4 traslados de pacientes realizados</t>
  </si>
  <si>
    <t>C5 Gestion de apoyos realizados</t>
  </si>
  <si>
    <t>C1A1 Rehabilitación Integral</t>
  </si>
  <si>
    <t>C2A1 Escuela para Padres</t>
  </si>
  <si>
    <t>C3A1 Corroborar el programa en casa</t>
  </si>
  <si>
    <t>C4A1 Apoyo y gestión de citas médicas</t>
  </si>
  <si>
    <t>C4A2 Consulta y valoración con especialistas</t>
  </si>
  <si>
    <t>C5A1 Mantenimiento general de la Unidad de Rehabilitación y parque vehicular</t>
  </si>
  <si>
    <t>Porcentaje de áreas resguardadas en cumplimiento de la normatividad</t>
  </si>
  <si>
    <t>Porcentaje de variación en la organización de la conservación documental</t>
  </si>
  <si>
    <t>Porcentaje de avance de expurgo</t>
  </si>
  <si>
    <t>Porcentaje en los expurgos</t>
  </si>
  <si>
    <t>Porcentaje de aprobación de instrumentos</t>
  </si>
  <si>
    <t>Porcentaje de capacitación</t>
  </si>
  <si>
    <t>Porcentaje de actualizaciones mensuales</t>
  </si>
  <si>
    <t>Porcentaje de búsquedas realizadas</t>
  </si>
  <si>
    <t xml:space="preserve">Porcentaje de cumplimiento a las recomendaciones emitidas por la CEDH </t>
  </si>
  <si>
    <t>Porcentaje de asesorías jurídicas emitidas a la población</t>
  </si>
  <si>
    <t>Promedio de personas asesoradas</t>
  </si>
  <si>
    <t>Porcentaje de cumplimiento en la colaboración</t>
  </si>
  <si>
    <t>Porcentaje de cumplimiento de asesorías y orientaciones</t>
  </si>
  <si>
    <t>Porcentaje de cumplimiento de acciones de promoción</t>
  </si>
  <si>
    <t>Porcentaje de cumplimiento de la recepción de quejas</t>
  </si>
  <si>
    <t>porcentaje de festividad del servicio</t>
  </si>
  <si>
    <t>porcentaje de asesorías a la población indígena</t>
  </si>
  <si>
    <t>porcentaje de eventos realizados</t>
  </si>
  <si>
    <t>porcentaje de gestiones administrativas</t>
  </si>
  <si>
    <t>porcentaje de capacitación en normatividad indígena</t>
  </si>
  <si>
    <t>porcentaje de publico que considera satisfactorio el festejo</t>
  </si>
  <si>
    <t>Porcentaje de apoyos</t>
  </si>
  <si>
    <t>Porcentaje de acciones</t>
  </si>
  <si>
    <t>Porcentaje de apoyos gestionados</t>
  </si>
  <si>
    <t xml:space="preserve">Porcentaje de apoyos </t>
  </si>
  <si>
    <t xml:space="preserve">Porcentaje de acciones de ayudas funcionales </t>
  </si>
  <si>
    <t xml:space="preserve">Porcentaje de trámites o canalizaciones       </t>
  </si>
  <si>
    <t xml:space="preserve">Porcentaje de visitas     </t>
  </si>
  <si>
    <t>porcentaje de usuarios atendidos</t>
  </si>
  <si>
    <t>porcentaje de usuarios atendidos en servicios digitales</t>
  </si>
  <si>
    <t>porcentaje de usuarios atendidos en área de consulta</t>
  </si>
  <si>
    <t>porcentaje de solicitudes atendidas</t>
  </si>
  <si>
    <t>porcentaje de capacitaciones realizadas</t>
  </si>
  <si>
    <t>porcentaje de usuarios atendidos.</t>
  </si>
  <si>
    <t>porcentaje de asistencia de niños participantes.</t>
  </si>
  <si>
    <t>porcentaje de participantes</t>
  </si>
  <si>
    <t>porcentaje de credenciales otorgadas</t>
  </si>
  <si>
    <t xml:space="preserve">Porcentaje de eficiencia de la aplicación del recurso de los programas sociales.  </t>
  </si>
  <si>
    <t>Porcentaje de programas sociales que cumplen su objetivo en la zonas de atención prioritaria.</t>
  </si>
  <si>
    <t xml:space="preserve">Porcentaje de participación del Consejo de Desarrollo Social </t>
  </si>
  <si>
    <t>Porcentaje de eficiencia en la gestión</t>
  </si>
  <si>
    <t>Porcentaje normas aprobadas</t>
  </si>
  <si>
    <t>Porcentaje de cumplimiento de las obligaciones de Transparencia establecidas en la LGCG</t>
  </si>
  <si>
    <t>Porcentaje de Comités de Beneficiarios Constituidos</t>
  </si>
  <si>
    <t>Porcentaje de sesiones realizadas</t>
  </si>
  <si>
    <t>Porcentaje de informes</t>
  </si>
  <si>
    <t>Porcentaje de supervisión</t>
  </si>
  <si>
    <t>Porcentaje de resultado de la evaluación</t>
  </si>
  <si>
    <t>Porcentaje de la clasificación de archivos</t>
  </si>
  <si>
    <t>Costo anual de difusión por obra y acciones</t>
  </si>
  <si>
    <t>Porcentaje de estrategias implementas</t>
  </si>
  <si>
    <t>porcentaje de acciones</t>
  </si>
  <si>
    <t>Porcentaje de Procesos de Fiscalización, supervisión, control y vigilancia, procedimientos administrativos sancionadores y de control interno ejecutados.</t>
  </si>
  <si>
    <t>Porcentaje de Servidores Públicos capacitados</t>
  </si>
  <si>
    <t>Porcentaje de normativas elaboradas</t>
  </si>
  <si>
    <t>Porcentaje de auditorías internas efectuadas</t>
  </si>
  <si>
    <t>Porcentaje acciones de vigilancia e inspección y control de obra pública y servicios</t>
  </si>
  <si>
    <t>Porcentaje de procesos administrativos sancionatorios y seguimiento a quejas y demandas</t>
  </si>
  <si>
    <t>Porcentaje de comités</t>
  </si>
  <si>
    <t>Porcentaje normas implementadas</t>
  </si>
  <si>
    <t>Porcentaje de servidores públicos capacitados</t>
  </si>
  <si>
    <t>Porcentaje de Normativa Interna Municipal actualizada</t>
  </si>
  <si>
    <t xml:space="preserve">Porcentaje de diagnósticos realizados </t>
  </si>
  <si>
    <t xml:space="preserve">Porcentaje de acciones realizadas </t>
  </si>
  <si>
    <t xml:space="preserve">Porcentaje de consultas realizadas </t>
  </si>
  <si>
    <t xml:space="preserve">Porcentaje de consultas de enfermería realizadas                                                               </t>
  </si>
  <si>
    <t xml:space="preserve">Porcentaje de medicamentos entregados                                                 </t>
  </si>
  <si>
    <t>Porcentaje de consultas realizadas</t>
  </si>
  <si>
    <t xml:space="preserve">Porcentaje de actividades realizadas </t>
  </si>
  <si>
    <t xml:space="preserve">Porcentaje de apoyos realizados                                                   </t>
  </si>
  <si>
    <t xml:space="preserve">Porcentaje de eventos culturales </t>
  </si>
  <si>
    <t xml:space="preserve">Porcentaje de acciones de difusión </t>
  </si>
  <si>
    <t xml:space="preserve">Porcentaje de personas que acuden a los eventos </t>
  </si>
  <si>
    <t xml:space="preserve">Porcentaje de actividades de los Domingos Culturales </t>
  </si>
  <si>
    <t>Porcentaje de población participante</t>
  </si>
  <si>
    <t xml:space="preserve">Porcentaje de población beneficiada </t>
  </si>
  <si>
    <t>Porcentaje de población asistente</t>
  </si>
  <si>
    <t>Porcentaje de asesorías de proyectos</t>
  </si>
  <si>
    <t>Porcentaje de gestiones</t>
  </si>
  <si>
    <t>Porcentaje de eventos deportivos</t>
  </si>
  <si>
    <t>Porcentaje de platicas</t>
  </si>
  <si>
    <t>Porcentaje de apoyos al deporte</t>
  </si>
  <si>
    <t>Porcentaje de acciones de mantenimiento</t>
  </si>
  <si>
    <t>Porcentaje de eventos de competencia deportiva</t>
  </si>
  <si>
    <t>Porcentaje de escuelas deportivas</t>
  </si>
  <si>
    <t>Porcentaje de muestras deportivas</t>
  </si>
  <si>
    <t>Porcentaje de asistencia de ciudadanos convocados.</t>
  </si>
  <si>
    <t>Porcentaje de acciones realizadas.</t>
  </si>
  <si>
    <t>Porcentaje de platicas realizadas.</t>
  </si>
  <si>
    <t>Porcentaje de actividades realizadas</t>
  </si>
  <si>
    <t>Porcentaje de actividades de reforestacion realizadas.</t>
  </si>
  <si>
    <t>Porcentaje de capacitacion.</t>
  </si>
  <si>
    <t>porcentaje de material informativo elaborado.</t>
  </si>
  <si>
    <t xml:space="preserve">sumatoria recaudacion de ingreso </t>
  </si>
  <si>
    <t xml:space="preserve">porcentaje permisos, licencias otorgados. </t>
  </si>
  <si>
    <t xml:space="preserve">porcentaje de medidas de prevencion. </t>
  </si>
  <si>
    <t xml:space="preserve">porcentaje de licencias y permisos. </t>
  </si>
  <si>
    <t xml:space="preserve">porcentaje de ingreso </t>
  </si>
  <si>
    <t xml:space="preserve">porcentaje de supervisiones </t>
  </si>
  <si>
    <t xml:space="preserve">Porcentaje  de Acciones realizadas.                                                                               </t>
  </si>
  <si>
    <t xml:space="preserve">Porcentaje  de Acciones preventivas.                                                                               </t>
  </si>
  <si>
    <t xml:space="preserve">Porcentaje  de Actividades.                                                                               </t>
  </si>
  <si>
    <t xml:space="preserve">Porcentaje  de Capacitaciones.                                                                               </t>
  </si>
  <si>
    <t xml:space="preserve">Porcentaje  de Casos atendidos.                                                                               </t>
  </si>
  <si>
    <t>Porcentaje de eventos realizados</t>
  </si>
  <si>
    <t> Porcentaje de personas atendidas</t>
  </si>
  <si>
    <t>Porcentaje de solicitudes atendidas</t>
  </si>
  <si>
    <t>Porcentaje de adultos mayores que acuden a los festejos</t>
  </si>
  <si>
    <t> Porcentaje de solicitudes atendidas</t>
  </si>
  <si>
    <t>Porcentaje de personas atendidas</t>
  </si>
  <si>
    <t>Porcentaje de  programas sociales</t>
  </si>
  <si>
    <t>Porcentaje de talleres emprendedores</t>
  </si>
  <si>
    <t>porcentaje de talleres de empleo</t>
  </si>
  <si>
    <t>porcentaje de conferencias</t>
  </si>
  <si>
    <t>Porcentaje de convocatorias programadas</t>
  </si>
  <si>
    <t>Porcentaje de  convocatorias</t>
  </si>
  <si>
    <t>Porcentaje de actividades recreativas programadas.</t>
  </si>
  <si>
    <t>Porcentaje de concursos programados</t>
  </si>
  <si>
    <t>Porcentaje de eventos programados</t>
  </si>
  <si>
    <t>Porcentaje de participantes</t>
  </si>
  <si>
    <t>porcentaje de solicitudes efectuadas</t>
  </si>
  <si>
    <t>porcentaje de licencias de construccion y subdivicion de los predios aporbadas</t>
  </si>
  <si>
    <t>porcentaje de implementacion de las normas</t>
  </si>
  <si>
    <t>porcentaje de capacitacion en planeacion realizado</t>
  </si>
  <si>
    <t>porcentaje de solicitudes resueltas</t>
  </si>
  <si>
    <t>porcentaje de obras realizadas en el sector educativo</t>
  </si>
  <si>
    <t>porcentale de permisos de uso de suelo</t>
  </si>
  <si>
    <t>porcentaje de gestiones cataastrales efectuadas</t>
  </si>
  <si>
    <t>Porcentaje de area verdes que reciben mantenimiento</t>
  </si>
  <si>
    <t>Porcentaje de Presupuesto asignado</t>
  </si>
  <si>
    <t>Porcentaje de platicas para el cuidado del medio ambiente y areas verdes.</t>
  </si>
  <si>
    <t>Porcentaje de solicitudes programadas</t>
  </si>
  <si>
    <t>Porcentaje de gasto en la compra de herramientas y material.</t>
  </si>
  <si>
    <t>Porcentaje de pago a personal especializado en poda.</t>
  </si>
  <si>
    <t>Porcentaje para gastos de transporte</t>
  </si>
  <si>
    <t>Porcentaje de campañas realizadas para el cuidado del medio ambiente.</t>
  </si>
  <si>
    <t>Porcentaje de talleres para el cuidado de areas verdes.</t>
  </si>
  <si>
    <t>Porcentaje de solicitudes de apoyo</t>
  </si>
  <si>
    <t>Porcentaje de personal capacitado</t>
  </si>
  <si>
    <t> Porcentaje de acciones de prevención y seguridad</t>
  </si>
  <si>
    <t xml:space="preserve"> Porcentaje de Acciones de Prevención         </t>
  </si>
  <si>
    <t>Porcentaje de servicios atendidos</t>
  </si>
  <si>
    <t xml:space="preserve"> Porcentaje de capacitaciones realizadas       </t>
  </si>
  <si>
    <t>Porcentaje de operativos de prevención programas de temporada</t>
  </si>
  <si>
    <t xml:space="preserve">Porcentaje de inspecciones realizadas    </t>
  </si>
  <si>
    <t>Porcentaje de Sesiones de consejo</t>
  </si>
  <si>
    <t xml:space="preserve">Porcentaje de Equipo adquirido. </t>
  </si>
  <si>
    <t>Porcentaje de servicios realizados</t>
  </si>
  <si>
    <t>porcentaje de gestiones y apoyos brindadas a los Ciudadanos</t>
  </si>
  <si>
    <t>porcentaje de acciones de desempeño de la Administración ppública  y el otorgamiento de servicios a favor de la ciudadanía</t>
  </si>
  <si>
    <t>porcentaje oficios y circulares entregados para la realización de las sesiones de Cabildo</t>
  </si>
  <si>
    <t xml:space="preserve">Porcentaje de acuerdos de cabildo </t>
  </si>
  <si>
    <t>Porcentaje de convenios y/o acuerdos</t>
  </si>
  <si>
    <t>Porcentaje de concejos ciudadanos</t>
  </si>
  <si>
    <t xml:space="preserve">Porcentaje de transferencias </t>
  </si>
  <si>
    <t>Porcentaje de atencion a solicitudes</t>
  </si>
  <si>
    <t xml:space="preserve">Porcentaje de correspondencia </t>
  </si>
  <si>
    <t>Porcentaje de normas</t>
  </si>
  <si>
    <t>Porcentaje de cartillas</t>
  </si>
  <si>
    <t>Porcentaje de documentos administrativos</t>
  </si>
  <si>
    <t>Porcentaje de eventos coordinados</t>
  </si>
  <si>
    <t xml:space="preserve">Porcentaje de acciones </t>
  </si>
  <si>
    <t>Porcentaje de requisiciones</t>
  </si>
  <si>
    <t>Porcentaje de solicitudes</t>
  </si>
  <si>
    <t>Porcentaje de cursos de capacitación</t>
  </si>
  <si>
    <t>Diagnóstico de necesidad de equipo vehicular y armamento.</t>
  </si>
  <si>
    <t>Porcentaje de programas u operativos</t>
  </si>
  <si>
    <t xml:space="preserve">Porcentaje de capacitaciones </t>
  </si>
  <si>
    <t xml:space="preserve">Porcentaje de cursos </t>
  </si>
  <si>
    <t>Diagnóstico de capacitación del personal de la administración pública municipal.</t>
  </si>
  <si>
    <t xml:space="preserve">Porcentaje certificaciones </t>
  </si>
  <si>
    <t xml:space="preserve">Porcentaje de bienes inventariados </t>
  </si>
  <si>
    <t xml:space="preserve">Porcentaje de operativos </t>
  </si>
  <si>
    <t xml:space="preserve">Porcentaje de reuniones </t>
  </si>
  <si>
    <t>Porcentaje de recorridos de recolección</t>
  </si>
  <si>
    <t>Promedio de viajes de traslado de basura</t>
  </si>
  <si>
    <t xml:space="preserve">Porcentaje de acciones a favor de la autoridad y ciudadanía 
</t>
  </si>
  <si>
    <t>porcentaje de asistencia y capacitacion juridica</t>
  </si>
  <si>
    <t>porcentaje de representaciones realizadas</t>
  </si>
  <si>
    <t xml:space="preserve">Porcentaje de asistencia y capacitación jurídica </t>
  </si>
  <si>
    <t>Atenciones brindadas</t>
  </si>
  <si>
    <t>Numero de convenios</t>
  </si>
  <si>
    <t>Numero de Conocimientos</t>
  </si>
  <si>
    <t>Numero de testimoniales</t>
  </si>
  <si>
    <t>Numero de Constancias</t>
  </si>
  <si>
    <t>Numero de actas</t>
  </si>
  <si>
    <t>Numero de campañas</t>
  </si>
  <si>
    <t>Numero de talleres</t>
  </si>
  <si>
    <t>Numero de platicas</t>
  </si>
  <si>
    <t>Personal capacitado</t>
  </si>
  <si>
    <t>Numero de contestaciones</t>
  </si>
  <si>
    <t>Numero de Comparecencias</t>
  </si>
  <si>
    <t>Sentencias ejecutadas</t>
  </si>
  <si>
    <t xml:space="preserve">Porcentaje de turistas que visitan los sitios del municipio </t>
  </si>
  <si>
    <t>Porcentaje de turistas que visitan los sitios del municipio</t>
  </si>
  <si>
    <t>Porcentaje de talleres realizados a prestadores de servicio</t>
  </si>
  <si>
    <t>Porcentaje de eventos de promoción</t>
  </si>
  <si>
    <t>Porcentaje de promociones realizadas</t>
  </si>
  <si>
    <t>Porcentaje de prestadores de servicio que reciben capacitación</t>
  </si>
  <si>
    <t>Porcentaje de visitantes atendidos en los módulos</t>
  </si>
  <si>
    <t>Porcentaje de artesanos que asisten a eventos</t>
  </si>
  <si>
    <t>Porcentaje de prestadores de servicio apoyados con folletería</t>
  </si>
  <si>
    <t>Porcentaje de promociones realizadas en las redes sociales</t>
  </si>
  <si>
    <t>Porcentaje de asistencia</t>
  </si>
  <si>
    <t>Porcentaje de formatos con ineficiencia cualitativa</t>
  </si>
  <si>
    <t>Porcentaje de formatos integrados correctamente por área</t>
  </si>
  <si>
    <t>Índice de talleres implementados</t>
  </si>
  <si>
    <t>Índice de trámites y gestiones administrativas</t>
  </si>
  <si>
    <t>Índice de mejoras tecnológicas implementadas</t>
  </si>
  <si>
    <t>Programas de asistencia social a personas en situación de pobreza</t>
  </si>
  <si>
    <t>Porcentaje de departamentos atendidos</t>
  </si>
  <si>
    <t>Porcentaje de personas con discapacidad</t>
  </si>
  <si>
    <t>Porcentaje de pláticas de sensibilización realizadas</t>
  </si>
  <si>
    <t xml:space="preserve">Porcentaje de personas canalizadas </t>
  </si>
  <si>
    <t>Porcentaje de personas beneficiadas con ayudas funcionales</t>
  </si>
  <si>
    <t>Porcentaje de personas receptoras de apoyo de préstamo</t>
  </si>
  <si>
    <t>Porcentaje de personas canalizadas</t>
  </si>
  <si>
    <t>Porcentaje de credencialización</t>
  </si>
  <si>
    <t xml:space="preserve">Porcentaje de personas beneficiadas </t>
  </si>
  <si>
    <t xml:space="preserve">Porcentaje en Talleres y campañas </t>
  </si>
  <si>
    <t>Porcentaje de campañas</t>
  </si>
  <si>
    <t xml:space="preserve">Porcentaje de talleres </t>
  </si>
  <si>
    <t>Porcentaje de actividades</t>
  </si>
  <si>
    <t>Porcentaje de oficios</t>
  </si>
  <si>
    <t>Porcentaje de material</t>
  </si>
  <si>
    <t>Porcentaje de campañas impartidas</t>
  </si>
  <si>
    <t>Porcentaje de conferencias</t>
  </si>
  <si>
    <t xml:space="preserve">Porcentaje de oficios </t>
  </si>
  <si>
    <t xml:space="preserve">Porcentaje de material </t>
  </si>
  <si>
    <t>Porcentaje de reallys</t>
  </si>
  <si>
    <t xml:space="preserve">Porcentaje de campañas impartidas </t>
  </si>
  <si>
    <t>Porcentaje de talleres impartidos</t>
  </si>
  <si>
    <t xml:space="preserve">Porcentaje de actividades </t>
  </si>
  <si>
    <t>Porcentaje  campañas impartidas</t>
  </si>
  <si>
    <t>Porcentaje  de talleres impartidos.</t>
  </si>
  <si>
    <t>Porcentaje de conflictos de orden familiar resueltos</t>
  </si>
  <si>
    <t>porcentaje de carpetas resueltas</t>
  </si>
  <si>
    <t>porcentaje de conflictos solucionados</t>
  </si>
  <si>
    <t>porcentaje de denuncias</t>
  </si>
  <si>
    <t>porcentaje de platicas realizadas</t>
  </si>
  <si>
    <t>porcentaje de dictámenes realizados</t>
  </si>
  <si>
    <t>porcentaje de audiencias</t>
  </si>
  <si>
    <t>porcentaje de convenios</t>
  </si>
  <si>
    <t>porcentaje de visitas realizadas</t>
  </si>
  <si>
    <t>porcentaje de sesiones realizadas</t>
  </si>
  <si>
    <t>porcentaje de conocimientos realizados</t>
  </si>
  <si>
    <t>porcentaje de colaboraciones interinstitucionales</t>
  </si>
  <si>
    <t>Porcentaje de población vulnerable que mejoró su calidad de vida</t>
  </si>
  <si>
    <t>porcentaje de personas con inseguridad alimentaria atendidas</t>
  </si>
  <si>
    <t>Porcentaje de personas que reciben desayunos escolares modalidad caliente y fría</t>
  </si>
  <si>
    <t>Porcentaje de infantes que reciben apoyo alimentario</t>
  </si>
  <si>
    <t>Porcentaje de personas que reciben despensas</t>
  </si>
  <si>
    <t>Porcentaje de proyectos productivos supervisados</t>
  </si>
  <si>
    <t>Porcentaje de personas que reciben orientación alimentaria modalidad caliente y fría</t>
  </si>
  <si>
    <t>Porcentaje de solicitudes respondidas</t>
  </si>
  <si>
    <t>Porcentaje de reuniones realizadas para conformar comités</t>
  </si>
  <si>
    <t>Porcentaje de comunidades ingresadas en el padrón</t>
  </si>
  <si>
    <t>Porcentaje de comunidades a las que se les entregaron insumos</t>
  </si>
  <si>
    <t>Porcentaje de supervisiones</t>
  </si>
  <si>
    <t>Porcentaje de comunidades a las que se les entregaron insumos perecederos</t>
  </si>
  <si>
    <t>Porcentaje de archivos entregados</t>
  </si>
  <si>
    <t>Porcentaje de Capacitaciones recibidas</t>
  </si>
  <si>
    <t>porcentaje de solicitudesrespondidas</t>
  </si>
  <si>
    <t>Porcentaje de reuniones realizadas para conformar comites</t>
  </si>
  <si>
    <t>Porcentaje de personas ingresadas al padron</t>
  </si>
  <si>
    <t>porcentaje de despensas entregadas</t>
  </si>
  <si>
    <t>porcentaje de archivo entregados</t>
  </si>
  <si>
    <t>Porcentaje de proyectos otorgados por SEDIF</t>
  </si>
  <si>
    <t>Porcentaje de beneficiarios ingresados al padron de beneficiarios.</t>
  </si>
  <si>
    <t>Porcentaje de proyectos supervisados</t>
  </si>
  <si>
    <t>Porcentaje de planeaciones realizadas</t>
  </si>
  <si>
    <t>porcentaje de satisfaccion del material de apoyo</t>
  </si>
  <si>
    <t>Porcentaje personas que reciben orientacion alimentaria</t>
  </si>
  <si>
    <t>porcentaje de personas atendidas</t>
  </si>
  <si>
    <t>porcentaje de poblacion atendida programada</t>
  </si>
  <si>
    <t>porcentaje de pláticas impartidas</t>
  </si>
  <si>
    <t>porcentaje de visitas domiciliarias solicitadas</t>
  </si>
  <si>
    <t>porcentaje de traslados programados</t>
  </si>
  <si>
    <t>porcentaje de solicitudes aprobadas</t>
  </si>
  <si>
    <t xml:space="preserve">Porcentaje de cursos o diplomados solicitados </t>
  </si>
  <si>
    <t>Porcentaje de traslados atendidos</t>
  </si>
  <si>
    <t>Porcentaje de citas atendidas</t>
  </si>
  <si>
    <t>Eficacia</t>
  </si>
  <si>
    <t>Eficiencia</t>
  </si>
  <si>
    <t xml:space="preserve">Eficacia    </t>
  </si>
  <si>
    <t>porcentaje</t>
  </si>
  <si>
    <t xml:space="preserve">Eficacia </t>
  </si>
  <si>
    <t xml:space="preserve">Mide el incremento  anual de documentos resguardadas de las áreas establecidas </t>
  </si>
  <si>
    <t>Evalúa la variación en la organización de la conservación documental con respecto a los procedimientos archivísticos de los acervos</t>
  </si>
  <si>
    <t xml:space="preserve"> Cuantifica el expurgo de expedientes en relación al total de archivos de concentración resguardados </t>
  </si>
  <si>
    <t>Cuantifica expedientes con expurgo del área resguarda en relación al total del área resguardada en la oficina</t>
  </si>
  <si>
    <t>Mide el número iniciativas aprobadas con respecto al total de instrumentos en materia archivística aprobados</t>
  </si>
  <si>
    <t>Evalúa el número de capacitaciones especializadas que recibe personal del departamento de Archivo teniendo como referencia el total de capacitaciones impartidas</t>
  </si>
  <si>
    <t>Mide el total de actualizaciones de archivo de trámite de las áreas responsables mensualmente teniendo como base el total de áreas responsables de la institución</t>
  </si>
  <si>
    <t>Cuantifica las búsquedas consultadas en relación con las búsquedas que los departamentos de la institución solicitan</t>
  </si>
  <si>
    <t>la pretensión como finalidad es disminuir los actos que sean contrarios a las normas jurídicas del municipio</t>
  </si>
  <si>
    <t>el indicador mide el total de asesorías otorgadas a la población con respecto al numero de asesorías programadas</t>
  </si>
  <si>
    <t>el indicador contabiliza el numero total de personas que recibieron asesoría jurídica</t>
  </si>
  <si>
    <t>el indicador evalúa el total de colaboraciones con otras instituciones publicas realizadas en el periodo</t>
  </si>
  <si>
    <t>el indicador mide el numero de asesorías y orientaciones brindadas a la población</t>
  </si>
  <si>
    <t xml:space="preserve">el indicador cuantifica el numero de platicas sobre Derechos Humanos </t>
  </si>
  <si>
    <t xml:space="preserve">el indicador mide el numero de acciones de promoción realizadas con respecto al  numero de acciones que fueron programadas </t>
  </si>
  <si>
    <t xml:space="preserve">el indicador contabiliza el total de quejas del periodo teniendo como base al periodo anterior </t>
  </si>
  <si>
    <t>medición del nivel de la efectividad del servicio brindado en la gestión de tramites ala población indígena</t>
  </si>
  <si>
    <t>mide el total de asesorías y canalizaciones otorgadas a  la población indígena en relación a las programadas</t>
  </si>
  <si>
    <t>mide el monitoreo de eventos para fomentar las costumbres y tradiciones realizados en relación con los eventos de la programación</t>
  </si>
  <si>
    <t>cuantifica las gestiones administrativas realizadas para la gestión de vaticos</t>
  </si>
  <si>
    <t>evalúa el personal capacitado en normativa indígena en relación al personal no calificado</t>
  </si>
  <si>
    <t>mide el numero de encuestas aplicadas y que fueron respondidas por el asistente al evento</t>
  </si>
  <si>
    <t>El indicador mide el número de apoyos realizados con respecto al número de apoyos que se programaron</t>
  </si>
  <si>
    <t xml:space="preserve"> El indicador cuantifica las acciones de los programas de asistencia social realizadas en relación  al número de acciones programadas</t>
  </si>
  <si>
    <t>El indicador evalúa la gestión de apoyos realizados con respecto al número de apoyos  programados</t>
  </si>
  <si>
    <t>El indicador evalúa el número de acciones que contribuyen al conocimiento de leyes, protección e inclusión realizadas con respecto al número de acciones programadas</t>
  </si>
  <si>
    <t>El indicador cuantifica el total de apoyos de despensas realizados en relación al número de apoyos programados</t>
  </si>
  <si>
    <t>El indicador cuantifica las  acciones de ayudas funcionales otorgadas con respecto al total de acciones programadas</t>
  </si>
  <si>
    <t>El indicador mide el número de apoyos realizados con respecto al número de apoyos programados</t>
  </si>
  <si>
    <t>El indicador cuantifica el número de trámites o canalizaciones realizados con respecto  al número de trámites o canalizaciones programados</t>
  </si>
  <si>
    <t>El indicador mide el número de visitas realizadas con respecto al número de visitas que se programaron</t>
  </si>
  <si>
    <t>medir el numero de usuarios atendidos por el año, con respecto al numero de solicitudes de servicio</t>
  </si>
  <si>
    <t>medir el total de usuarios que fueron atendidos en servicios digitales en relación al numero de solicitudes recibidas</t>
  </si>
  <si>
    <t>medir el total de usuarios que se atienden en el área de consulta en relación a a los usuarios que solicitan el servicio.</t>
  </si>
  <si>
    <t>cuantificar las solicitudes para la prestación de espacios en relación a las solicitudes que son recibidas</t>
  </si>
  <si>
    <t>medir el numero de capacitaciones que se llevaron acabado en relación a las que fueron programadas</t>
  </si>
  <si>
    <t>cuantificar el total de estudiantes por días de servicio en servicios digitales</t>
  </si>
  <si>
    <t>cuantificar el numero de niños que participaron en cursos ofrecidos por la biblioteca en el periodo de verano</t>
  </si>
  <si>
    <t>medir el numero de participantes que acudieron al evento durante las fechas que se llevo acabo</t>
  </si>
  <si>
    <t>cuantificar el número de usuarios atendidos en relación a los usuarios que solicitaron el servicio</t>
  </si>
  <si>
    <t>evaluar el numero de usuarios a los cueles se les otorgo la credencia ,en relación a los usuarios que la solicitaron.</t>
  </si>
  <si>
    <t>Este indicador mide la eficiencia de la aplicación del recurso federal asignado a los programas sociales.</t>
  </si>
  <si>
    <t>El indicador mide los programas sociales que cumplen su objetivo en la zonas de atención prioritaria.</t>
  </si>
  <si>
    <t>El indicador mide el número de sesiones de participación efectuadas por el Consejo de Desarrollo Social  en relación al número de sesiones de Consejo programadas</t>
  </si>
  <si>
    <t>El indicador evalúa la vinculación realizada con los gobiernos federales y estatales con respecto al monto total de los recursos aplicados</t>
  </si>
  <si>
    <t>El indicador mide el número de normas aprobadas en relación con las normas elaboradas</t>
  </si>
  <si>
    <t>El indicador mide el  cumplimiento de las obligaciones de transparencia establecidas en la LGCG</t>
  </si>
  <si>
    <t>El indicador mide el número de personas que constituyen los comités y que se benefician de obra y acciones</t>
  </si>
  <si>
    <t>Evalúa la cantidad de sesiones realizadas en relación a la capacitación a Comités y Consejeros</t>
  </si>
  <si>
    <t>Evalúa el número total de informes entregados a SEDESOL, SEDESORE y SHCP en relación al número de informes que por obligación deben entregarse</t>
  </si>
  <si>
    <t>El indicador mide el total de visitas de obra para supervisión en relación al número total de obras ejecutadas en el ejercicio</t>
  </si>
  <si>
    <t>Evalúa el número total de indicadores que presentan avance en periodo trimestral en relación al número de indicadores en el ejercicio</t>
  </si>
  <si>
    <t>El indicador mide el número de expedientes clasificados al CGCA en relación al total de expedientes en archivo de trámite</t>
  </si>
  <si>
    <t>Evalúa el costo total en gastos de publicidad y difusión a las acciones de gobierno de obras y acciones realizadas</t>
  </si>
  <si>
    <t>Mide el grado de cumplimiento de los objetivos que el plan municipal de desarrollo plantea en su eje 5.</t>
  </si>
  <si>
    <t>Mide el grado de avance de las acciones implementadas en la administracion publica municipal, que se plantean en el programa de objetivos anual derivados del plan municipal de desarrollo</t>
  </si>
  <si>
    <t>Mide el porcentaje de Auditorías internas, procedimientos administrativos sancionatorios, y acciones de inspección, control y vigilancia.</t>
  </si>
  <si>
    <t>Mide el porcentaje de servidores públicos capacitados o certificados en el periodo</t>
  </si>
  <si>
    <t>Mide el porcentaje de crecimiento en cuanto a la elaboración implementación actualización de la Normativa Interna Municipal</t>
  </si>
  <si>
    <t>Cuantifica el total de auditorías ejecutadas con respecto al número de auditorías programadas</t>
  </si>
  <si>
    <t>Cuantifica el número de acciones de vigilancia, inspección y control de obra pública y servicios  que se desarrollaron con respecto al número de acciones programadas</t>
  </si>
  <si>
    <t>Cuantifica los procesos iniciados en relación a los procesos programados</t>
  </si>
  <si>
    <t>Cuantifica los comités conformados en relación a los comités programados</t>
  </si>
  <si>
    <t>Evalúa el número de normas implementadas con respecto al número de procesos programados</t>
  </si>
  <si>
    <t>Mide el número de servidores públicos que recibieron capacitación en documentos y normativa durante el año en relación al número de servidores públicos capacitados en el ejercicio inmediato anterior</t>
  </si>
  <si>
    <t>Evalúa el número de normativas elaboradas o actualizadas para ser publicadas en relación a las normativas programadas para su elaboración o actualización</t>
  </si>
  <si>
    <t xml:space="preserve">Este indicador cuantifica el número de diagnósticos realizados  por el departamento </t>
  </si>
  <si>
    <t xml:space="preserve">El indicador evalúa el total de acciones realizadas con respecto al número de acciones programadas  </t>
  </si>
  <si>
    <t xml:space="preserve">El indicador evalúa el total de acciones realizadas con el respecto al número de acciones programadas  </t>
  </si>
  <si>
    <t>El indicador mide el total de consultas médicas efectuadas con respecto al total de consultas médicas programadas</t>
  </si>
  <si>
    <t>El indicador mide el total de consultas de enfermería efectuadas con respecto al total de consultas de enfermería programadas</t>
  </si>
  <si>
    <t>El indicador mide el total de medicamentos que se entregaron durante el  periodo teniendo como base los medicamentos programados</t>
  </si>
  <si>
    <t>El indicador mide el total de traslados realizados con respecto al total de traslados programados</t>
  </si>
  <si>
    <t>El indicador mide el total de consultas médicas efectuadas para el control del Índice de masa corporal con respecto al total de consultas médicas programadas</t>
  </si>
  <si>
    <t xml:space="preserve">El indicador evalúa el total de actividades realizadas con respecto al número de actividades programadas  </t>
  </si>
  <si>
    <t xml:space="preserve">El indicador evalúa el total de apoyos realizados con respecto al número de apoyos programados  </t>
  </si>
  <si>
    <t xml:space="preserve">Los habitantes de Axtla de Terrazas, rescatan los valores, tradiciones, costumbres y rituales </t>
  </si>
  <si>
    <t xml:space="preserve">Impulsar el fomento a la cultura, recreación y otras manifestaciones enfocado a los diversos encuentros culturales realizados </t>
  </si>
  <si>
    <t>Promoción a las artes a través de convocatorias y concursos culturales realizados</t>
  </si>
  <si>
    <t xml:space="preserve">Realización de Domingos Culturales de "Sones y Huapangos" para la población </t>
  </si>
  <si>
    <t xml:space="preserve">Generar difusión de la Cultura </t>
  </si>
  <si>
    <t xml:space="preserve">Realización de festivales y encuentros culturales diversos impulsando el desarrollo </t>
  </si>
  <si>
    <t xml:space="preserve">Convocatorias y concursos para la preservación de la cultura, deliberación, premiación y difusión de resultados </t>
  </si>
  <si>
    <t>Realización de talleres y cursos a impartirse en la Casa de la Cultura, con personal contratado</t>
  </si>
  <si>
    <t>Selección y contratación de personal para los talleres a impartir en la Casa de la Cultura</t>
  </si>
  <si>
    <t xml:space="preserve">Asesoría en los Proyectos del Programa de Acciones Culturales Multilingües y Comunitarias (PACMyC). </t>
  </si>
  <si>
    <t>Mide el número de habitantes de Axtla de Terrazas que realizan acciones deportivas</t>
  </si>
  <si>
    <t>Mide el número tatal de gestiones realizadas para impulsar el desarrollo del deporte</t>
  </si>
  <si>
    <t>Cuantifica los eventos de promoción y fomento al deporte realizados en relacion a los programados</t>
  </si>
  <si>
    <t>Mide el número total de gestiones realizadas con respecto al número de gestiones programadas</t>
  </si>
  <si>
    <t>Cuantifica las platica de sensibilización al deporte en relacion al número de platicas programadas</t>
  </si>
  <si>
    <t>Cuantifica los apoyos entregados para el fomento del deporte en las comunidades y en la cabecera municipal con respecto con al número de apoyos que se solicitan</t>
  </si>
  <si>
    <t>Mide el total de acciones de mantenimiento a los espacios deportivos realizadas en relación al número de acciones programadas</t>
  </si>
  <si>
    <t>Cuantifica las competencias realizadas con respecto al número de competencias que se programaron</t>
  </si>
  <si>
    <t>Mide el número de escuelas que implementan actividades deportivas en su plan de trabajo con respecto al número de escuelas deportivas programadas a participar</t>
  </si>
  <si>
    <t>Cuantifica las muestras deportivas que se realizan en relación al número de muestras deportivas que se programan</t>
  </si>
  <si>
    <t>el inicador mide el numero de ciudadanos que reciben la informacion relacionada con el medio ambiente.</t>
  </si>
  <si>
    <t>el indicador cuantifica el numero total de acciones realizadas para el cuidado del medio ambiente con respecto al numero de acciones que se programaron</t>
  </si>
  <si>
    <t>el indicador cuantifica el total de platicas realizadas para dar a conocer la normativa vigente en relacion al numero de platicas programadas</t>
  </si>
  <si>
    <t>el indicador mide el total de actividades realizadas para el cuidado de la imagen urbana con respecto al numero de actividades que fueron programadas</t>
  </si>
  <si>
    <t>el indicador mide el total de actividades de reforestacion realizadas con respecto al numero de actividades de reofrestacion programadas</t>
  </si>
  <si>
    <t>el indicador evalua el valor de la capacitacion impartida con respecto a la capacitacion gestionada</t>
  </si>
  <si>
    <t>el indicador evalua el material informativo entregado a la ciudadania con respecto al total de material planeado</t>
  </si>
  <si>
    <t xml:space="preserve">el indicador mide el total del ingeso mensual </t>
  </si>
  <si>
    <t>El indicador mide el total de permisos otorgados en relación al número de comerciantes y refrendos</t>
  </si>
  <si>
    <t>El indicador mide el número de acciones de prevención realizadas para cumplimiento de la normativa</t>
  </si>
  <si>
    <t> El indicador mide el número de solicitudes de licencias y permisos aceptadas con respecto a las solicitadas</t>
  </si>
  <si>
    <t> El indicador cuantifica el ingreso recaudado en relación con el número de comerciantes que cumplieron con su pago</t>
  </si>
  <si>
    <t>El indicador mide el total  de supervisiones realizadas al comercio formal e informal  con respecto a las supervisiones programadas</t>
  </si>
  <si>
    <t xml:space="preserve"> El indicador evalúa el número de acciones realizadas con respecto al número de acciones programadas</t>
  </si>
  <si>
    <t>El indicador mide el número de acciones preventivas realizadas en relación al número de acciones programadas</t>
  </si>
  <si>
    <t xml:space="preserve"> El indicador cuantifica las actividades realizadas en relación con las actividades programadas</t>
  </si>
  <si>
    <t>El indicador mide el total de capacitaciones otorgadas en relación con las capacitaciones programadas</t>
  </si>
  <si>
    <t>El indicador cuantifica los casos atendidos en consideración con los casos programados</t>
  </si>
  <si>
    <t xml:space="preserve">El indicador mide el número de eventos realizados en relación al número de eventos de la programación </t>
  </si>
  <si>
    <t>Cuantifica las solicitudes atendidas y que se les da seguimiento con respecto al número de solicitudes recibidas</t>
  </si>
  <si>
    <t>Cuantifica las personas que se atienden en el departamento con respecto a las personas que solicitan el servicio</t>
  </si>
  <si>
    <t>Mide el número de beneficiarios del programa en relación a las solicitudes recibidas</t>
  </si>
  <si>
    <t>Mide el número de participantes que acuden a los ejercicios físicos con respecto al número de personas que llenan solicitud de participación</t>
  </si>
  <si>
    <t>Cuantifica los adultos mayores que acuden a los festejos en relación a las personas que solicitan participar</t>
  </si>
  <si>
    <t>Cuantifica las solicitudes atendidas con respecto al número de personas solicitantes</t>
  </si>
  <si>
    <t>Cuantifica los participantes que son atendidos para gestionar su credencial</t>
  </si>
  <si>
    <t>Cuantifica las solicitudes atendidas para conformar los expedientes</t>
  </si>
  <si>
    <t>Cuantifica las personas que son atendidas y participan en la entrega de credenciales</t>
  </si>
  <si>
    <t>Mide el número de personas que son atendidas para entrega de su credencial</t>
  </si>
  <si>
    <t>Número de personas beneficiadas con el descuento que son atendidas en relación al número de solicitudes recibidas</t>
  </si>
  <si>
    <t>Número de personas atendidas con respecto al número de solicitudes que se reciben</t>
  </si>
  <si>
    <t>Número de personas atendidas en relación al número total de solicitudes recibidas</t>
  </si>
  <si>
    <t>Número de personas participantes en el festejo en relación al número total de solicitudes recibidas</t>
  </si>
  <si>
    <t>Número de personas participantes en los juegos culturales y deportivos en relación al número total de solicitudes recibidas</t>
  </si>
  <si>
    <t>Número de personas participantes en el concurso en relación al número total de solicitudes recibidas</t>
  </si>
  <si>
    <t>Número de personas participantes en el certamen en relación al número total de solicitudes recibidas</t>
  </si>
  <si>
    <t>Número de personas participantes en el evento en relación al número total de solicitudes recibidas</t>
  </si>
  <si>
    <t>Número de personas participantes en la Presea Gerontológica en relación al número total de solicitudes recibidas</t>
  </si>
  <si>
    <t>Número de personas participantes en el Día del Adulto Mayor en relación al número total de solicitudes recibidas</t>
  </si>
  <si>
    <t>Número de personas participantes en la Semana Nacional del Adulto Mayor en relación al número total de solicitudes recibidas</t>
  </si>
  <si>
    <t>Número de personas beneficiadas del evento en relación al número total de solicitudes recibidas</t>
  </si>
  <si>
    <t>Número de personas atendidas en los diferentes clubes en relación al número total de solicitudes recibidas</t>
  </si>
  <si>
    <t>Número de personas atendidas  que reciben despensas  mensuales en relación al número total de solicitudes recibidas</t>
  </si>
  <si>
    <t>Evalua el numero de beneficiarios de los programas sociales en el año con respecto a los beneficiarios de los programas sociales del año anterior.</t>
  </si>
  <si>
    <t>calcula el numero de programas sociales realizados durante el año en consideracion a disminuir las problematicas sociales.</t>
  </si>
  <si>
    <t>Mide el numero de programas sociales en el año en atencion a la inclusion de familia y amigos.</t>
  </si>
  <si>
    <t>calcula el numero de talleres realizados respecto al numero de talleres programos.</t>
  </si>
  <si>
    <t>cuantifica el numero de talleres  de empleo realizadas con repecto al numero de beneficiarios que se programaron.</t>
  </si>
  <si>
    <t>cuantifica el numero de conferencias realizadas con repecto al numero de conferencias que se programaron.</t>
  </si>
  <si>
    <t>cuantifica el numero de campañas realizadas con repecto al numero de conferencias que se programaron.</t>
  </si>
  <si>
    <t>cuantifica el numero de convocatorias realizadas con repecto al numero de beneficiarios que se programaron.</t>
  </si>
  <si>
    <t>cuantifica el numero de actividades recreativas realizadas con repecto al numero de beneficiarios que se programaron.</t>
  </si>
  <si>
    <t>cuantifica el numero de concursos realizadas con repecto al numero de beneficiarios que se programaron.</t>
  </si>
  <si>
    <t>mide el numero de jovenes que acuden al evento en relacion al numero de alumnos de escuelas invitadas programadas.</t>
  </si>
  <si>
    <t>mide el numero de participantes beneficiados  del concurso con respecto al numero de participantes convocados.</t>
  </si>
  <si>
    <t>Cuantifica el numero de foros con respecto a los jovenes beneficiarios.</t>
  </si>
  <si>
    <t>Cuantifica las solicitudes aprobadas con respecto al número total de solicitudes de licencias</t>
  </si>
  <si>
    <t>Evalúa la normativa municipal en materia de planeación urbana, aprobada por el cabildo</t>
  </si>
  <si>
    <t>Evalúa el cumplimiento y vigilancia de las normas que rigen la materia por la autoridad</t>
  </si>
  <si>
    <t>Mide el número de capacitacion es efectuadas de servicios de planeación otorgados a la población</t>
  </si>
  <si>
    <t>Cuantifica las solicitudes resueltas durante el año tomando como base el número total de solicitudes que se recibieron</t>
  </si>
  <si>
    <t>Cuantifica las obras realizadas en el sector educativo en relación al número total de solicitudes recibidas</t>
  </si>
  <si>
    <t>Mide el número de permisos de uso de suelo
aprobados
con respecto
al número de
solicitudes
de licencias
de permisos
de uso de
suelo
expedidas</t>
  </si>
  <si>
    <t>Evalúa la
gestión ante
dependencia
s de
gobierno
estatales en
relación al
número total
de gestiones
solicitadas</t>
  </si>
  <si>
    <t>Mide la cantidad de areas verdes atendidas en su mantenimiento en relacion con las areas verdes progradas.</t>
  </si>
  <si>
    <t xml:space="preserve">Calcula el gasto mensual efectuado para las necesidades del area en relacion con el presupuesto anual asignado. </t>
  </si>
  <si>
    <t>Calcula el numero de platicas realizadas para el cuidado del medio ambiente y areas verdes en relacion al total de gasto mensual asignado.</t>
  </si>
  <si>
    <t>Cuantifica las solicitudes efectuadas con respecto al gasto mensual asignado.</t>
  </si>
  <si>
    <t>Evalua el gasto efectuado en la compra de herramientas y material del departamento en relacion con el presupuesto anual asignado.</t>
  </si>
  <si>
    <t>Calcula la cantidad de dinero invertido en el contrato y pago del personal experto en poda y diseño de plantas de ornato.</t>
  </si>
  <si>
    <t>Mide el totaldel gasto de transporte que permite otorgar el servicio.</t>
  </si>
  <si>
    <t>Mide el numero de campañas realizadas por el departamento en relacion con el gasto mensual asignado.</t>
  </si>
  <si>
    <t>Mide el numero de talleres realizados por el departamento en relacion con el gasto mensual efectuado.</t>
  </si>
  <si>
    <t>Calcula el numero de solicitudes de apoyo brindadas en relacion con el gasto mensual efectuado asignado.</t>
  </si>
  <si>
    <t>Mide la cantidad invertida en capacitacion del personal con respecto al gasto mensual destinado a capacitacion.</t>
  </si>
  <si>
    <t xml:space="preserve">El indicador calcula las acciones de prevención implementadas con respecto al número de reportes recibidos y que contribuyen a disminuir los riesgos para la población </t>
  </si>
  <si>
    <t>El indicador mide el número de acciones que contribuyen a disminuir los riesgos para la población en consideración al número de acciones programadas</t>
  </si>
  <si>
    <t xml:space="preserve">Calcula los servicios atendidos en situaciones de emergencia en relación al número de reportes emitidos </t>
  </si>
  <si>
    <t>Mide el número de capacitaciones que se llevaran a cabo con respecto al número de capacitaciones que se programan</t>
  </si>
  <si>
    <t>Calcula el número de capacitaciones efectuadas en relación al número de capacitaciones programadas</t>
  </si>
  <si>
    <t>Cuantifica el número de operativos de prevención que se realizaron con respecto al número de operativos programados</t>
  </si>
  <si>
    <t>Mide el número de inspecciones efectuadas en relación al número de solicitudes recibidas</t>
  </si>
  <si>
    <t>Mide el número de sesiones realizadas por el Consejo Municipal de Protección Civil con respecto a la cantidad de sesiones programadas para su realización</t>
  </si>
  <si>
    <t>Evalúa el equipo adquirido durante el periodo con respecto a la cantidad de equipo del año anterior</t>
  </si>
  <si>
    <t>Mide los servicios que se atendieron con respecto al número de reportes que se recibieron</t>
  </si>
  <si>
    <t>mide le numero total  de manuales de procedimientos aprobados por el Cabildo para los tramires y servicios que contienen informacion quese brinda a los ciudadanos</t>
  </si>
  <si>
    <t xml:space="preserve">evalúa las acciones que realiza la administración Pública para el funcionamiento de la mimsma y de los ciudadanos </t>
  </si>
  <si>
    <t>cuantifica  el numero total de mensajería entregada  a los involucrados para la realización de las sesiones de Cabildo</t>
  </si>
  <si>
    <t>evalúa los acuerdos de cabildo cumplidos mediante la realizacion de trámites ylevantamiento de actas</t>
  </si>
  <si>
    <t>mide el total de acuerdos y convenios celebrados con instituciones y dependecias de gobierno en el año 2021 en relacion a los programados en el año 2020</t>
  </si>
  <si>
    <t>mide el total de consejos Ciudadanos integrados por  ciudadanoscon respecto al numero  que la ley demanda integrar</t>
  </si>
  <si>
    <t>contabiliza el numero de transferencias autorizadas con respecto al  al numero de tranferencias que se solicitaron</t>
  </si>
  <si>
    <t>cuantifica las solicitudes atendidas y que se les dio seguimiento teniendo en relación al numero de solicitudes que se recibieron</t>
  </si>
  <si>
    <t>evalúa los documentos de correspondencia de la entidad pública recibidos, los canaliza y  dá trámite</t>
  </si>
  <si>
    <t>evalúa el total de normas que se compilaron y que esan vigentes en el municipio</t>
  </si>
  <si>
    <t>cuantifica las cartillas militares que se tramitaron con respecto al número de cartillas que  se solicitaron</t>
  </si>
  <si>
    <t>mide el total de certificaciones y constancias que se efectuaron en relacion al numero que solicitó la ciudadanía</t>
  </si>
  <si>
    <t>mide el número de eventos  qu se llevaron a cabo en relacion del numero  de eventos que se planearon</t>
  </si>
  <si>
    <t>cuantifica el numero de acciones realizadas en relacion del numero de acciones que se programaron</t>
  </si>
  <si>
    <t>mide el numero de solicitudes recibidas con respecto al numero de requisiciones aprobadas por Tesorería</t>
  </si>
  <si>
    <t>Capacitación Cuerpo Policial, para una mejor eficiencia mediante cursos de capacitación impartidos en relación a los cuerdos de capacitación programados</t>
  </si>
  <si>
    <t>Evaluación de la necesidad de Equipamiento vehicular y de armamento debido a la carencia de los mismos</t>
  </si>
  <si>
    <t>Aplicación de programas, operativos o estratégicas con la finalidad de disminuir los índices delictivos</t>
  </si>
  <si>
    <t>Cuantifica el número de capacitaciones realizadas al cuerpo policial sobre hechos de tránsito y pericial en relación al número capacitaciones programadas</t>
  </si>
  <si>
    <t>Mide el número de cursos y talleres realizados al cuerpo policial en relación a los cursos programados</t>
  </si>
  <si>
    <t xml:space="preserve">Mide los cursos de formación policial realizados con respecto al número de cursos programados </t>
  </si>
  <si>
    <t>Cuantifica los cursos realizados a elementos policiacos como primer respondiente en relación a los cursos programados</t>
  </si>
  <si>
    <t>Cuantifica los cursos realizados a elementos policiales de manejo a la defensiva en relación a los cursos programados</t>
  </si>
  <si>
    <t>Cuantifica los cursos realizados de intervención policial en relación a los cursos programados</t>
  </si>
  <si>
    <t>Evalúa la capacitación del personal de la administración pública municipal</t>
  </si>
  <si>
    <t>Mide las certificaciones realizadas de control y confianza con respeto al total de certificaciones</t>
  </si>
  <si>
    <t>Cuantifica los bienes inventariados con respecto a los bienes programados a inventariar</t>
  </si>
  <si>
    <t>Mide el número de operativos  realizados en relación con los operativos programados</t>
  </si>
  <si>
    <t>Porcentaje de reuniones</t>
  </si>
  <si>
    <t>Cuantifica el numero de recorridos de recoleccion de desechos realizados en las calles de la cabecera muinicipal y comunidades con respecto al numero de recorridos programados por mes</t>
  </si>
  <si>
    <t>cuantifica el numero de viajes de traslado de basura del centro de acopio  municpal al relleno sanitario intermunicipal realizados en el año 2021 en relacion con el numero de viajes realizados en el año 2020</t>
  </si>
  <si>
    <t>mide en numero de recorridos de recoleccion de desechos efectuados en las calles de la canbecera municipal y comunidades por dia con respecto al numero de recorridos de recoleccion por mes</t>
  </si>
  <si>
    <t>Mide del numero de recorridos efectuados por dia en el municipio con respecto al numero de recorridos de recoleccion programados en un mes</t>
  </si>
  <si>
    <t>Evalua el numero de personas atendidas en relacioncon el numero de quejas y demandas interpuestas</t>
  </si>
  <si>
    <t>cuantifica personas atendidas con respecto al numero total de quejas y demandas interpuestas</t>
  </si>
  <si>
    <t>Cuantifica el numero de representacion que el departamento de sindicatura hace al ayuntamiento</t>
  </si>
  <si>
    <t>Cuantifica el numero de jueces auxiliares que reciben capacitacion en relacion con el numero de capacitacitaciones efectuadas.</t>
  </si>
  <si>
    <t>Mide el numero de asesorias otorgadas en relacion al numero de oersinas que solicitan el servicio.</t>
  </si>
  <si>
    <t>Mide el numero de convenios generados en relacion con el numero de quejas y demandas presentadas.</t>
  </si>
  <si>
    <t>Mide el total de conocimientos de hechos en relacion con el numero de quejas y demandas presentadas</t>
  </si>
  <si>
    <t>Mide el total de testimonial de concubinato en relacion con el numero de quejas y demandas presentadas</t>
  </si>
  <si>
    <t>Mide el total de testimonial de identidad en relacion con el numero de quejas y demandas presentadas</t>
  </si>
  <si>
    <t>Mide el total de Constancias de no antecedentes en relacion con el numero de quejas y demandas presentadas</t>
  </si>
  <si>
    <t>Mide el numero de actas en relacion el numero de personas que lo solicitan.</t>
  </si>
  <si>
    <t>Mide el numero de campañas de prevencion del delito realizadas en relacion con numero de quejas y demandas emitidas</t>
  </si>
  <si>
    <t>Mide el numero de talleres realizados en relacion con el numero de quejas y demandas solicitadas</t>
  </si>
  <si>
    <t>Mide el numero de platicas realizadas en relacion con el numero de quejas y demandas presentadas</t>
  </si>
  <si>
    <t>Mide el numero de personal capacitado en dominio de la lengua o dialecto nahuatl.</t>
  </si>
  <si>
    <t>Mide el numero de contestaciones realizadas en tiempo y forma en relacion al numero de demandas interpuestas</t>
  </si>
  <si>
    <t>Mide el numero de comparecencias con respecto al numero de audiencias realizadas en tiempo y forma.</t>
  </si>
  <si>
    <t>Mide el numero de sentencias en relacion con el numero de resoluciones efectuadas.</t>
  </si>
  <si>
    <t>El indicador evalúa el posicionamiento turístico del municipio</t>
  </si>
  <si>
    <t> El indicador mide el incremento de la afluencia de turistas al municipio</t>
  </si>
  <si>
    <t xml:space="preserve">El indicador mide el número de los hoteles, restaurantes y prestadores de servicio que reciben orientación </t>
  </si>
  <si>
    <t>El indicador mide el número de actividades de promoción de las expo artesanales en relación al número de actividades que se programaron</t>
  </si>
  <si>
    <t>El indicador mide el número de actividades de promoción  que se les ofrece a los prestadores de servicio, hoteleros, restauranteros y sitios turísticos realizadas en relación al número total de prestadores de servicio</t>
  </si>
  <si>
    <t>El   indicador mide el crecimiento del turismo municipal, de la cultura, tradiciones, gastronómica y artesanal en relación al número de spots realizados</t>
  </si>
  <si>
    <t xml:space="preserve">Mide el número de prestadores de servicio que reciben capacitación en relación con el número de talleres realizados </t>
  </si>
  <si>
    <t> Mide la cantidad de visitantes atendidos en los módulos instalados en relación con los módulos programados</t>
  </si>
  <si>
    <t>Calcula el número de artesanos que participan en actividades o eventos realizados</t>
  </si>
  <si>
    <t>Mide el número de prestadores de servicio registrados que reciben beneficio de la promoción turística ofrecida por el departamento</t>
  </si>
  <si>
    <t xml:space="preserve">Mide el número de promociones realizadas  en las redes sociales en relación al número de eventos programados </t>
  </si>
  <si>
    <t xml:space="preserve">Calcula el número total de participantes que acuden </t>
  </si>
  <si>
    <t xml:space="preserve">Calcula el número de asistentes que acuden a los eventos que se realizan </t>
  </si>
  <si>
    <t>Calcula el número de asistentes que acuden a los eventos que se realizan en el Municipio</t>
  </si>
  <si>
    <t>Mide la cantidad de formatos inconsistentes tomando como base el muestreo de población finita</t>
  </si>
  <si>
    <t>Mide la cantidad de formatos  integrados correctamente por cada una de las áreas</t>
  </si>
  <si>
    <t>Mide la cantidad de talleres implementados en relación a los talleres que fueron programados a impartir</t>
  </si>
  <si>
    <t>Mide el número solicitudes de gastos que fueron respondidas por el Departamento de Tesorería para efectuar trámites y gestiones en CEGAIP</t>
  </si>
  <si>
    <t>Mide el número de mejoras tecnológicas que se implementaron en relación al número que se programaron</t>
  </si>
  <si>
    <t>Programas de asistencia social a personas en situacion de pobreza</t>
  </si>
  <si>
    <t>Cuantifica las solicitudes efectuadas en relacion al numero de solicitudes atendidas</t>
  </si>
  <si>
    <t>Cuantifica los traslados que se hacen a los pacientes que solicitan el servicio</t>
  </si>
  <si>
    <t>Mide la cantidad de medicamentos entregados en relacion a las solicitudes atendidas</t>
  </si>
  <si>
    <t>Cuantifica las despensas que se entregan a las personas que realizan de forma correcta la solicitud</t>
  </si>
  <si>
    <t>Evalua los apoyos economicos que se entregan a las personas que realizan solicitud formal ante la dependencia</t>
  </si>
  <si>
    <t>Cuantifica los ataudes entregados a las personas que llenan solicitud</t>
  </si>
  <si>
    <t>Cuantifica los pañales entregados a las personas que llenan solicitud</t>
  </si>
  <si>
    <t>Cuantifica los participantes que acuden a los eventos tradicionales</t>
  </si>
  <si>
    <t>Pago de contrato de servicios Generales en beneficio del Personal del SMDIF</t>
  </si>
  <si>
    <t>Mide el total de solicitudes atendidas con respecto al numero de solicitudes que se recibieron.</t>
  </si>
  <si>
    <t>Evalúa la inversión en viáticos para el traslado de pacientes en relación al número de personas que son atendidas con ello</t>
  </si>
  <si>
    <t>Mide el total de solictudes atendidas con respecto al número de solicitudes que se recibieron</t>
  </si>
  <si>
    <t>Evalúa la documentación de las personas atendidas para asignar el recurso en relación al número de solicitudes que se reciben</t>
  </si>
  <si>
    <t>Evalúa la inversión en compra de medicamentos para las personas que son atendidas en relación al número de personas solicitantes</t>
  </si>
  <si>
    <t>Cantidad de personas que recibieron medicamento en relación a las personas que lo solicitaron</t>
  </si>
  <si>
    <t>Mide el total de solicitudes atendidas con respecto al número de solicitudes que se recibieron</t>
  </si>
  <si>
    <t>Evalúa la integración de expedientes de las personas que fueron atendidas en relación al número de solicitantes</t>
  </si>
  <si>
    <t>Evalúa la inversión en compra de despensas para las personas que son atendidas en relación al número de personas solicitantes</t>
  </si>
  <si>
    <t>Entrega de despensas a las personas beneficiadas</t>
  </si>
  <si>
    <t>Mide el total de solicitudes efectuadas con respecto al número total de solictudes recibidas</t>
  </si>
  <si>
    <t>Integración de expedientes de las personas que fueron atendidas con respecto al número total que hizo la solicitud</t>
  </si>
  <si>
    <t>Entrega de recurso económico a las personas que fueron atendidas</t>
  </si>
  <si>
    <t>Mide el total de solicitudes atendidas con respecto al número de solicitudes que se recbieron.</t>
  </si>
  <si>
    <t>Integración de expedientes de las personas que fueron atendidas con respecto al número total que hizo solicitud</t>
  </si>
  <si>
    <t>Evalúa la gestión del recurso para la compra de ataúdes para las personas beneficiadas</t>
  </si>
  <si>
    <t>Cuantifica los ataúdes entregados a las personas que su solicitud fue atendida</t>
  </si>
  <si>
    <t>Midel el total de solicitudes atendidas con respecto al número de solicitudes que se recibieron</t>
  </si>
  <si>
    <t>Evalúa la gestión del recurso para la compra de pañales para las personas solicitantes</t>
  </si>
  <si>
    <t>Cuantifica los beneficiarios de la entrega de pañales</t>
  </si>
  <si>
    <t>Cuantifica los participantes que acuden al festejo de Día de Reyes</t>
  </si>
  <si>
    <t>Gestión del recurso para la compra de regalos e insumos para el evento del Día de Reyes</t>
  </si>
  <si>
    <t>Mide el número de beneficiarios en la cabecera y comunidades por el reparto de los insumos del festejo del Día de Reyes</t>
  </si>
  <si>
    <t>Midel el número de beneficiarios que reciben el apoyo</t>
  </si>
  <si>
    <t>Cuantifica los participantes que acuden al Festejo del Día del Niño</t>
  </si>
  <si>
    <t>Midel el número de beneficiarios por el Festejo del Día del Niño</t>
  </si>
  <si>
    <t>Midel el número de beneficiarios que reciben el apoyo por el festejo del Día de la Madre</t>
  </si>
  <si>
    <t>Midel el número de beneficiarios en relación al festejo del Día de la Madre</t>
  </si>
  <si>
    <t>Midel el número de beneficiarios en la cabecera y comunidades por el reparto de los insumos de festejo del Día de la Madre</t>
  </si>
  <si>
    <t>Mide el número de beneficiarios que reciben el apoyo</t>
  </si>
  <si>
    <t>Mide el total de solicitudes atendidas con respecto al número de solictudes que se recibieron</t>
  </si>
  <si>
    <t>Midel el número de beneficiarios en relación al festejo del Día del Padre</t>
  </si>
  <si>
    <t>Midel el número de beneficiarios en la cabecera y comunidades por el reparto de los insumos del festejo del Día del Padre</t>
  </si>
  <si>
    <t>Cuantifica el número de personas que acuden al festejo en relación al número de personas que realizaron la solicitud</t>
  </si>
  <si>
    <t>Midel el número de beneficiarios en relación al festejo del Día de la Secretaria</t>
  </si>
  <si>
    <t>Mide el número de beneficiarios en relación al festejo del Día del Adulto Mayor</t>
  </si>
  <si>
    <t>Midel el número de beneficiarios en la cabecera y comunidades por el reparto de insumos del festejo del Día del Adulto Mayor</t>
  </si>
  <si>
    <t>Mide el número de beneficiarios en relación al festejo de Posada Navideña</t>
  </si>
  <si>
    <t>Midel el número de beneficiarios en la cabecera y comunidades por el reparto de insumos del festejo de Posada Navideña</t>
  </si>
  <si>
    <t>Evalúa los departamentos que reciben atención por el otorgamiento de materiales, útiles y equipos menores para oficina</t>
  </si>
  <si>
    <t>Evalúa los departamentos que reciben atención por el otorgamiento de materiales, útiles de impresión y reproducción para el desempeño de las actividades</t>
  </si>
  <si>
    <t>Evalúa los departamentos que reciben atención por el otorgamiento de material impreso e información digital para el desempeño de las actividades</t>
  </si>
  <si>
    <t>Evalúa los departamentos que reciben material de limpieza para mantenimiento para el cuidado de las instalaciones</t>
  </si>
  <si>
    <t>Evalúa los departamentos que son atendidos con el apoyo de alimentación en cursos de capacitación</t>
  </si>
  <si>
    <t>Evalúa los departamentos que son atendidos con la compra de materiales y artículos de reparación</t>
  </si>
  <si>
    <t>Cuantifica las herramientas, refacciones y accesorios menores de mobiliario y equipo de oficina, de cómputo, de edificio y plantilla vehicular inventariadas.</t>
  </si>
  <si>
    <t>Midel el número de departamentos que son atendidos con la renta de mobiliario y equipo para la realización de actividades del Sistema Municipal DIF</t>
  </si>
  <si>
    <t>Cuantifica los servicios de traslado y viáticos para realización de actividades del personal administrativo y directivo del SMDIF</t>
  </si>
  <si>
    <t> Evalúa a la sociedad en la inclusión que hace de las personas que tienen una discapacidad</t>
  </si>
  <si>
    <t xml:space="preserve">Evalúa el beneficio que las personas con discapacidad del municipio reciben información y educación </t>
  </si>
  <si>
    <t>Mide el número de pláticas y talleres impartidos para sensibilizar a la población del municipio con las personas que poseen una discapacidad</t>
  </si>
  <si>
    <t>Cuantifica las personas canalizadas en relación al número  de personas identificadas y detectadas con una discapacidad</t>
  </si>
  <si>
    <t xml:space="preserve">Cuantifica las personas beneficiadas con ayudas funcionales en relación al número total de gestiones realizadas en dependencias estatales </t>
  </si>
  <si>
    <t>Cuantifica personas receptoras del préstamo de ayudas funcionales con respecto al número de personas que se encuentran a la espera</t>
  </si>
  <si>
    <t>Evalúa el censo e impacto de promoción en comunidades y cabecera del municipio con el número total de personas canalizadas</t>
  </si>
  <si>
    <t>Mide el número de credenciales expedidas con respecto al número de credencial en espera de ser asignadas</t>
  </si>
  <si>
    <t>Evalúa el impacto en las diferentes comunidades de las pláticas y talleres de sensibilización sobre las personas con discapacidad</t>
  </si>
  <si>
    <t>Evalúa el número de personas canalizadas que reciben beneficio del material didáctico</t>
  </si>
  <si>
    <t xml:space="preserve">Mide el número de personas beneficiadas al recibir orientación y plática </t>
  </si>
  <si>
    <t>Mide el número de personas beneficiadas al recibir visitas domiciliarias</t>
  </si>
  <si>
    <t>Mide el número de personas beneficiadas al recibir ayudas funcionales</t>
  </si>
  <si>
    <t>Mide el número de personas beneficiadas al realizar gestiones ante dependencias</t>
  </si>
  <si>
    <t>Mide el número de personas beneficiadas por el apoyo de préstamo en relación al número de personas en lista de espera</t>
  </si>
  <si>
    <t>Evalúa el número de personas canalizadas que reciben beneficio de ayudas funcionales con respecto al número de personas identificadas</t>
  </si>
  <si>
    <t>Evalúa el número de personas canalizadas que reciben beneficio de préstamo de ayuda funcional renovación de 3 meses respecto al número de personas detectadas</t>
  </si>
  <si>
    <t>Identifica las personas detectadas para recibir apoyo y que serán registradas en el Censo</t>
  </si>
  <si>
    <t>Cuantifica el material utilizado para la elaboración de los formatos de solicitud de credenciales</t>
  </si>
  <si>
    <t xml:space="preserve">Mide el número de personas con discapacidad canalizadas que llenan los formatos de credencial   </t>
  </si>
  <si>
    <t xml:space="preserve">Mide el número de personas con discapacidad canalizadas que adquieren credencial   </t>
  </si>
  <si>
    <t>Mide el porcentaje de campañas y talleres impartidos en relación al número de campañas y talleres  programados</t>
  </si>
  <si>
    <t>Mide el porcentaje de campañas y talleres realizados en relación con las líneas de acción de la programación.</t>
  </si>
  <si>
    <t>Cuantificar las campañas que son impartidas a la población para concientización de riesgos  psicosociales en referencia al número de campañas que se programaron</t>
  </si>
  <si>
    <t>Cuantifica los talleres que son impartidos a la poblacón para prevención de riesgos psicosociales en referencia al número de talleres que se programaron.</t>
  </si>
  <si>
    <t>Cuantifica las actividades efectuadas en la semana de la salud en relación al número de actividades planeadas.</t>
  </si>
  <si>
    <t>Mide el número de oficios actualizados con repecto al número de oficios entregados.</t>
  </si>
  <si>
    <t>Evalúa el material autorizado en referencia al material que se solicitó</t>
  </si>
  <si>
    <t>Mide el número de solicitudes efectuadas con respecto al número de solicitudes recividas.</t>
  </si>
  <si>
    <t xml:space="preserve">Cuantifica las campañas que son impartidas a la población en referencia al número de campañas que se programarón. </t>
  </si>
  <si>
    <t>Cuantifica las conferencias realizadas en referencia al número de conferencias que se programarón.</t>
  </si>
  <si>
    <t>Mide el número de oficios autorizados con respecto al número de oficios entregados.</t>
  </si>
  <si>
    <t>Cuantifica el material que se autorizó en relacion al número de material que se solicito</t>
  </si>
  <si>
    <t xml:space="preserve">Cuantifica las solicitudes entregadas a relación al número de solicitudes solicitadas </t>
  </si>
  <si>
    <t>Cuantifica las conferencias realizadas en relación al número de conferencias que se programaron</t>
  </si>
  <si>
    <t>Cuantifica los reallys realizados en relacion al número de reallys que se programarón</t>
  </si>
  <si>
    <t>Cuantifica las campañas que son impartidas a la población en referencia al número de campañas que se programarón</t>
  </si>
  <si>
    <t>Cuantifica las campañas que son impartidas a la población en referencia al número de campañas que se programaron.</t>
  </si>
  <si>
    <t xml:space="preserve">Cuantifica las campañas que son impartidas a la población en referencia al número de campañas que se programarón </t>
  </si>
  <si>
    <t xml:space="preserve">Cuantifica las campañas que son impartidas a la población en referencia al número de campañas que se programaron. </t>
  </si>
  <si>
    <t>Cuantificar las campañas que son impartidas a la población en referencia al número de campañas que se programaron.</t>
  </si>
  <si>
    <t xml:space="preserve">Cuantificar las campañas que son impartidas a la población en referencia al número de campañas que se programaron. </t>
  </si>
  <si>
    <t>Cuantificar  las capacitaciones a las que se asisten con respecto al número de capacitaciones programadas</t>
  </si>
  <si>
    <t>Cuantificar los talleres que son impartidos a la población para Club Salud del Niño en referencia al número de talleres que se programaron</t>
  </si>
  <si>
    <t xml:space="preserve">Cuantificar los talleres que son impartidos a la población La Neta del Alcohol y algo más en referencia al número de talleres que se programaron. </t>
  </si>
  <si>
    <t>Cuantificar los talleres que son impartidos a la población La Neta de las Drogas y algo más, en referencia al número de talleres que se programaron.</t>
  </si>
  <si>
    <t>Cuantificar los talleres que son impartidos a la población La Neta del Tabaco en referencia al número de talleres que se programaron</t>
  </si>
  <si>
    <t>Cuantificar los talleres que son impartidos Creando Mi Mundo de protección en referencia al número de talleres que se programaron</t>
  </si>
  <si>
    <t>Cuantificar los talleres que son impartidos a la población Elijo Mi Vida sin Drogas en referencia al número de talleres que se programaron</t>
  </si>
  <si>
    <t>Cuantifica los talleres que son impartidos a la población Habilidades para la Vida en referencia al número dentalleres que se programaron</t>
  </si>
  <si>
    <t>Cuantifica los talleres que son impartidos Cudi Mi Cuerpo y Ejerzo mis Derechos en referencia al número de talleres que se programaron</t>
  </si>
  <si>
    <t>Cuantificar los talleres que son impartidos Prevención del Suicidio en referencia al número de talleres que se programaron</t>
  </si>
  <si>
    <t>Cuantificar los talleres que son impartidos Despensa de los Buenos Tratos en referencia al número de talleres que se programaron</t>
  </si>
  <si>
    <t>Cuantificar los talleres que son impartidos Crianza Humanizada en referencia al número de talleres que se programaron</t>
  </si>
  <si>
    <t>Cuantificar los talleres que son impartidos Acoso Escolar en referencia al número de talleres programados</t>
  </si>
  <si>
    <t>Cuantificar los talleres que son impartidos a la población para Prevención de Violencia en Niñas y Niños en referencia al número de talleres que se programaron</t>
  </si>
  <si>
    <t>Cuantificar los talleres que son impartidos a la población para Prevención de la Violencia entre Iguales en referencia al número de talleres que se programaron</t>
  </si>
  <si>
    <t>Cuantificar los talleres que son impartidos a la población sobre Alternativas para Prevenir el Embarazo en relación al número de talleres que se programaron</t>
  </si>
  <si>
    <t>Cuantificar los talleres que son impartidos a la población para Propuestas para Prevenir el Embarazo en relación al número de talleres que se programaron</t>
  </si>
  <si>
    <t>Cuantificar los talleres que son impartidos a la población para Prevención y cuidado del Adulto Mayor en relacion al número de talleres que se programaron</t>
  </si>
  <si>
    <t>Cuantificar los talleres que son impartidos a la población sobre Estilos de Vida Saludable en referencia al número de talleres que fueron programados</t>
  </si>
  <si>
    <t>Cuantificar los talleres que son impartidos a la población para prevención de Salud Mental en relación al número de talleres que se programaron</t>
  </si>
  <si>
    <t>Cuantificar los talleres que son impartidos a al población sobre Participación Infantil y otros en relación al número de talleres que se programaron</t>
  </si>
  <si>
    <t>Cuantificar los talleres que son impartidos a la poblacción para Prevención de Explotación Sexual, Comercial Infantil en relación al número de talleres que se programaron</t>
  </si>
  <si>
    <t>Cuantificar los talleres que son impartidos a la población sobre Quemaduras en base al número de talleres que se programaron</t>
  </si>
  <si>
    <t>Cuantificar las actividades de planeación para el desarrollo de actividades efectuadas en relación al número de actividades planeadas</t>
  </si>
  <si>
    <t xml:space="preserve">Mide el porcentaje de oficios autorizados para la realización de las campañas con respecto al número de oficios entregados </t>
  </si>
  <si>
    <t>Cuantifica el material didáctico utilizado en las campañas en referencia al material utilizado</t>
  </si>
  <si>
    <t xml:space="preserve">Cuantifica el recurso de las solicitudes efectuadas para gestión del transporte para la realización de campañas </t>
  </si>
  <si>
    <t>Cuantifica las campañas efectuadas e impartidas en relación al número de campañas que se programaron</t>
  </si>
  <si>
    <t>Cuantifica las planeaciones para el desarrollo de los talleres que son impartidos a la población con respecto al número de talleres que se programaron</t>
  </si>
  <si>
    <t>Cuantifica los talleres que son impartidos a la población en relación al número de oficios autorizados</t>
  </si>
  <si>
    <t xml:space="preserve">Cuantifica los talleres que son impartidos a la población en relación a la gestión de material didáctico autorizado </t>
  </si>
  <si>
    <t>Cuantifica los talleres que son impartodos a la población en relación al número de solicitudes entregadas</t>
  </si>
  <si>
    <t>Cuantifica los talleres que son impartodos a la población para prevención de riesgos psicosociales en referencia al número de talleres que se programaron</t>
  </si>
  <si>
    <t>Evalua el numero de conflictos presentados y cuantos de estos fueron resueltos</t>
  </si>
  <si>
    <t>Mide el total de las denuncias presentadas, cuantas son resueltas</t>
  </si>
  <si>
    <t>Evalua cuantos conflictos de los atendidos se solucionaron</t>
  </si>
  <si>
    <t>Cuantifica el seguimiento de procesos en relacion al numero de denuncias presentadas</t>
  </si>
  <si>
    <t>Mide el número de pláticas realizadas en referencia al número de pláticas programadas y solicitadas</t>
  </si>
  <si>
    <t>Cuantifica los dictámenes psicológicos efectuados con respecto al número de solicitudes</t>
  </si>
  <si>
    <t>Mide el número de audiencias de orden familiar realizadas en relación al número de conflictos presentados.</t>
  </si>
  <si>
    <t>Cuantifica los convenios realizados en relación con el número de audiencias presentadas.</t>
  </si>
  <si>
    <t>Mide el número de visitas a los domicilios de las víctimas con respecto al número de visitas</t>
  </si>
  <si>
    <t>Cuantifica las sesiones psicológicas otorgadas con respecto al número de usuarios que ingresan.</t>
  </si>
  <si>
    <t>Cuantifica los conocimientos de hechos efectuados con respecto al número de conocimientos que se solicitan.</t>
  </si>
  <si>
    <t>Mide el número de colaboraciones interinstitucionales atendidas en comparación con el número de colaboraciones enviadas.</t>
  </si>
  <si>
    <t>Mide el porcentaje de población vulnerable que mejoró su calidad de vida a través de los programas alimentarios</t>
  </si>
  <si>
    <t>Mide el porcentaje de personas en situación de desventaja que cuentan con algún programa alimentario</t>
  </si>
  <si>
    <t>Medir el porcentaje de beneficiarios que reciben desayunos escolares</t>
  </si>
  <si>
    <t>Medir el porcentaje de niñas y niños que reciben el apoyo alimentario</t>
  </si>
  <si>
    <t>Medir porcentaje de personas que reciben despensas</t>
  </si>
  <si>
    <t>Medir el porcentaje de proyectos productivos supervisados</t>
  </si>
  <si>
    <t>Medir el porcentaje de personas que reciben orientación alimentaria</t>
  </si>
  <si>
    <t>Cuantifica el número de solicitudes respondidas a las autoridades escolares en relación al total de solicitudes que se reciben</t>
  </si>
  <si>
    <t>Cuantifica las reuniones que se realizaron para conformar comités con respecto al número de reuniones programadas</t>
  </si>
  <si>
    <t>Cuantifica las comunidades que ingresaron al padrón con respecto al número de comunidades programadas</t>
  </si>
  <si>
    <t>Cuantifica las comunidades receptoras de insumos respecto al número de comunidades programadas</t>
  </si>
  <si>
    <t>Evalúa la supervisión realizada en cada centro educativo teniendo como referencia las supervisiones a realizar</t>
  </si>
  <si>
    <t>Cuantifica las comunidades a las que se les entregó insumos en relación al número de comunidades programadas a entregar</t>
  </si>
  <si>
    <t>Mide el número de archivo comunitario entregado en relación al número de archivo programado</t>
  </si>
  <si>
    <t>Evalua las capacitaciones regionales efectuadas con respecto al numero de capacitaciones a llevarse a cabo</t>
  </si>
  <si>
    <t xml:space="preserve">Mide el numero de solicitudes que se respondieron a las autoridades ejidales respecto al numero de solicitudes que se recibieron </t>
  </si>
  <si>
    <t>Cuantifica las reuniones que se realizaron para conformar comites con respecto al numero de reuniones programadas.</t>
  </si>
  <si>
    <t>cuantifica los beneficiarios que ingresaron al padron con respectoal numero de beneficiarios programados.</t>
  </si>
  <si>
    <t>Cuantifica las despensas Entregadas a la poblacion beneficiada</t>
  </si>
  <si>
    <t>Evalua la supervison realizada cada espacio alimentario teniendo como refrencia la supervisiones programadas</t>
  </si>
  <si>
    <t>Mide el numero de archivo comunitario entregado en relacion al numero de archivo programado</t>
  </si>
  <si>
    <t>Mide el numero de solicitudes realizadas y respondidas para adquisicion de papeleria respecto al numero de solicitudes que se reciben.</t>
  </si>
  <si>
    <t>Cuantifica los beneficiarios que ingresaron al padron con respecto al numero de beneficiarios programados</t>
  </si>
  <si>
    <t>Evalua los proyectos otorgados en referencia a los proyectos que se solicitaron</t>
  </si>
  <si>
    <t xml:space="preserve">Evalua el total de proyectos a los cuales se les realizo supervision en refencia a los proyectos programados para la misma </t>
  </si>
  <si>
    <t>Cuantifica las actividades planeadas con respecto a las programadas a realizarse.</t>
  </si>
  <si>
    <t>Evalua la satisfaccion del material de apoyo para capacitacion en relacion al numero de encuestas realizadas y favorables</t>
  </si>
  <si>
    <t>Evalua el grado de satisfaccion de las personas que reciben informacion y orientacion alimentaria en relacion con la poblacion objetico</t>
  </si>
  <si>
    <t>evalua el porcentaje de productividad en el periodo con respecto al porcentaje de productividad del periodo anterior</t>
  </si>
  <si>
    <t>evalúa el porcentaje del índicie de discapacidad del ejercicio 2021 en relación al índice de discapacidad del ejercicio 2020</t>
  </si>
  <si>
    <t>cuantifica las terapias efectuadas con respecto al numero de personas que son atendidas</t>
  </si>
  <si>
    <t>mide el numero de platicasde prevención impartidas con respecto al número de pláticas programadas</t>
  </si>
  <si>
    <t>mide el número de visitas domiciliarias efectuadas con respecto al número de visitas programadas</t>
  </si>
  <si>
    <t>cuantifica los traslados de pacientes que se realizaron con respecto al número de pacientes programados</t>
  </si>
  <si>
    <t>cuantifica las solicitudes de gestion aprobadas en relacion a las solicitudes generadas</t>
  </si>
  <si>
    <t xml:space="preserve"> Mide el número de cursos y diplomados aprobados de Rehabilitación Integral con respecto al número de cursos y diplomados solicitados</t>
  </si>
  <si>
    <t>Cuantifica las terapias efectuadas de las solicitudes recibidas en relación al número de terapias programadas</t>
  </si>
  <si>
    <t>Cuantifica las pláticas impartidas a la población atendida en relación al número de pláticas programadas</t>
  </si>
  <si>
    <t>Cuantifica traslados atendidos para seguimiento de citas médicas en referencia al total de citas médicas otorgadas</t>
  </si>
  <si>
    <t>Cuantifica consultas médicas efectuadas en relación al total de solicitudes recibidas</t>
  </si>
  <si>
    <t xml:space="preserve">Cuantifica el número de solicitudes atendidas </t>
  </si>
  <si>
    <t>(Total de áreas en el cumplimiento de la normatividad/Áreas totales en el archivo de concentración)*100</t>
  </si>
  <si>
    <t>(Archivos de concentración con cumplimiento de los procedimientos con los componentes de necesidades/Total de áreas resguardas *100)</t>
  </si>
  <si>
    <t> (Total de expedientes con expurgo en el área resguardada/ Total del área resguarda en la oficina)*100</t>
  </si>
  <si>
    <t>(Total de expedientes con expurgo en el área resguardada/Total del área resguarda en la oficina)*100</t>
  </si>
  <si>
    <t>(Número de iniciativas  aprobadas en archivo municipal / Total de  instrumentación en materia archivística aprobados) x 100</t>
  </si>
  <si>
    <t>(Número de capacitaciones recibidas y aprobadas/Número total de capacitaciones) *100</t>
  </si>
  <si>
    <t>(Número de actualizaciones de  archivo de trámite de áreas responsables /Total de áreas responsables de la institución)*100</t>
  </si>
  <si>
    <t>(Número de búsquedas consultadas/Número de búsquedas solicitadas)*100</t>
  </si>
  <si>
    <t xml:space="preserve">(Número de expedientes existentes sobre presunta violación a los Derechos Humanos/ Número de expedientes no existentes) *100 </t>
  </si>
  <si>
    <t>(Número de población en general asesoradas de vulnerabilidad y discriminación/ Número de población en general no asesoradas )*100</t>
  </si>
  <si>
    <t>(Número de asesorías otorgadas /Número de asesorías no otorgadas)*100</t>
  </si>
  <si>
    <t>(Número de colaboraciones realizadas/ Número de colaboraciones por realizar)*100</t>
  </si>
  <si>
    <t>(Número de asesorías y orientaciones proporcionadas/Número de asesorías y orientaciones programadas)*100</t>
  </si>
  <si>
    <t>(Número de pláticas de capacitación/ Número de pláticas en materia de Derechos Humanos)*100</t>
  </si>
  <si>
    <t>(Número de acciones de promoción programas/Número de acciones realizadas)*100</t>
  </si>
  <si>
    <t>(Número de quejas recepcionadas/Número de quejas del periodo anterior)*100</t>
  </si>
  <si>
    <t>(Cantidad de servicios atendidos/cantidad de personas recibidas) *100)</t>
  </si>
  <si>
    <t>(cantidad de orientaciones efectuadas/cantidad de orientaciones programadas) *100</t>
  </si>
  <si>
    <t>(cantidad de eventos realizados/cantidad de eventos programados)x100</t>
  </si>
  <si>
    <t>(cantidad de solicitudes de viáticos respondidas/cantidad de solicitudes  turnadas a tesorería)x100</t>
  </si>
  <si>
    <t>(personal no aprobado en capacitaciones/cantidad de personal del área  de asuntos indígenas)x100</t>
  </si>
  <si>
    <t>(numero de encuestas de satisfacción respondidas/cantidad de asistentes al evento)*100</t>
  </si>
  <si>
    <t>Número de apoyos programados/ Número de apoyos realizados x 100</t>
  </si>
  <si>
    <t>Número de acciones realizadas/Número de acciones  programadas  x 100</t>
  </si>
  <si>
    <t>Número de apoyos realizados/ Número de apoyos programados x 100</t>
  </si>
  <si>
    <t xml:space="preserve"> Número de acciones realizadas/ Número de acciones programadas</t>
  </si>
  <si>
    <t>Número apoyos realizados/Número apoyos programados x 100</t>
  </si>
  <si>
    <t>Número de trámites realizados/ Número de trámites programados x 100</t>
  </si>
  <si>
    <t>Número de visitas realizadas/ Número de visitas programadas x 100</t>
  </si>
  <si>
    <t>usuarios atendidos en biblioteca 2021/usuarios solicitantes del servicio*100 %</t>
  </si>
  <si>
    <t>numero de usuarios atendidos en servicios digitales/usuarios solicitantes 100%</t>
  </si>
  <si>
    <t>numero de usuarios atendidos en consulta / numero de usuarios solicitantes 100%</t>
  </si>
  <si>
    <t xml:space="preserve">numero de solicitudes recibidas /numero de solicitudes atendidas </t>
  </si>
  <si>
    <t>cantidad de capacitaciones realizadas /cantidad de capacitaciones programadas 100%</t>
  </si>
  <si>
    <t>cantidad de estudiantes/por cantidad de días de servicio 100%</t>
  </si>
  <si>
    <t>cantidad de asistencia de niños /numero de días del curso 100%</t>
  </si>
  <si>
    <t>registro de participantes /duración de días 100%</t>
  </si>
  <si>
    <t>numero de usuarios atendidos/numero de usuarios solicitantes 100%</t>
  </si>
  <si>
    <t>(Cantidad invertida en los indicadores de rezago social del municipio)/(Cantidad total de recursos de los fondos) *100)</t>
  </si>
  <si>
    <t>(No. programas sociales que cumplieron su objetivo en ZAP)/ (No. de programas sociales ejecutados) *100)</t>
  </si>
  <si>
    <t xml:space="preserve"> ((Número Sesiones de Consejo realizadas)/(Número de sesiones de Consejo programadas) *100)</t>
  </si>
  <si>
    <t>((Monto total de recursos extraordinarios autorizados) /(Monto total de los recursos federales aplicados en el municipio)*100)</t>
  </si>
  <si>
    <t>((Número de normas aprobadas/ Número de normas elaboradas)*100)</t>
  </si>
  <si>
    <t>((Número obligaciones de transparencia de la LGCG publicadas/ Número obligaciones de transparencia establecidas en la LGCG)*100)</t>
  </si>
  <si>
    <t>((Número de comités constituidos / Número de obras y acciones ejecutadas)*100)</t>
  </si>
  <si>
    <t>((Número de personas capacitadas/ Número de integrantes de comités+ Número consejeros)*100)</t>
  </si>
  <si>
    <t>(Número de sesiones realizadas en el mes*100)</t>
  </si>
  <si>
    <t>((Número de informes entregados a la SEDESOL, SEDESORE y SHCP /Número de informes que por obligación hay que entregar a SEDESOL, SEDESORE y SHCP)*100)</t>
  </si>
  <si>
    <t>((Número de visitas de obra para supervisión / Número de obras ejecutadas en el ejercicio 2021)</t>
  </si>
  <si>
    <t>((Número de indicadores que presentan avance en el trimestre/ Número de indicadores a evaluar en el ejercicio 2021)*100)</t>
  </si>
  <si>
    <t>((Número de expedientes clasificados de acuerdo al CGCA/ Número de expedientes en archivo de trámite)*100)</t>
  </si>
  <si>
    <t>((Número de obras y acciones ejecutadas /Monto total en gastos de publicidad y difusión a las acciones de gobierno 2021)</t>
  </si>
  <si>
    <t>Estrategias implementadas en el periodo/estrategias implementados en el plan municipal de desarrollo)*100</t>
  </si>
  <si>
    <t>Acciones realizadas en el ejercicio/acciones programadas en el POA 2021</t>
  </si>
  <si>
    <t>Número de procesos realizados / Número de procesos programados)* 100</t>
  </si>
  <si>
    <t> Número de servidores públicos capacitados en el año / Total de funcionarios públicos sujetos a capacitarse)* 100</t>
  </si>
  <si>
    <t>Número de normativas elaboradas, actualizadas y publicadas / Total de normativas publicadas en el ejercicio inmediato anterior)*100</t>
  </si>
  <si>
    <t>(Número de auditorías ejecutadas / Total de auditorías programadas) x 100</t>
  </si>
  <si>
    <t>Número de acciones desarrolladas  / Total de acciones programadas) x 100</t>
  </si>
  <si>
    <t>(Número de procesos iniciados/ Total de procesos programados),100</t>
  </si>
  <si>
    <t>Número de comités conformados/ Total de comités programados),100</t>
  </si>
  <si>
    <t>(Número de normas implementadas/ Total de procesos programados),100</t>
  </si>
  <si>
    <t>(Número de documentos (normativas) implementadas en el año / Total de documentos (normativas) implementadas o existentes en el ejercicio inmediato</t>
  </si>
  <si>
    <t>(Número de normativas publicadas / Total de normativas programadas) x 100</t>
  </si>
  <si>
    <t>(no. de consultas medicas realizadas/ no. de consultas medicas programadas) * 100</t>
  </si>
  <si>
    <t>(no. de consultas de enfermeria realizadas/ no. de consultas de enfermeria programadas) * 100</t>
  </si>
  <si>
    <t>(no. de medicamentos entregados / no. de medicamentos entregados programados) *100</t>
  </si>
  <si>
    <t>(no. de traslados realizados/ no. de traslados programados) * 100</t>
  </si>
  <si>
    <t>metodo de calculo:(no. de consultas medicas realizadas / no. de consultas programadas) *100</t>
  </si>
  <si>
    <t xml:space="preserve"> (no. de actividades  realizadas/no. actividades programadas) *100</t>
  </si>
  <si>
    <t>metodo de calculo: (no. de apoyos realizados/no. de apoyos programados) *100</t>
  </si>
  <si>
    <t>(no. de diagnosticos realizados/ no. de diagnosticos programados) *100</t>
  </si>
  <si>
    <t>(no. acciones realizadas / no. acciones  programadas )* 100</t>
  </si>
  <si>
    <t xml:space="preserve">(Eventos culturales realizados en el periodo 2021/ Eventos realizados en el periodo anterior) * 100 </t>
  </si>
  <si>
    <t>(Acciones de promoción y/o difusión programadas en el año 2021/ Acciones de promoción y/o difusión realizadas 2020) x 100</t>
  </si>
  <si>
    <t>(Número de promoción a las artes programados en el año 2021/ Promoción a las artes realizados en el año 2020) X100</t>
  </si>
  <si>
    <t xml:space="preserve">(Número de actividades realizadas en los Domingos Culturales programadas en el año 2021/Actividades realizadas en los Domingos Culturales realizadas en el año 2020) X 100 </t>
  </si>
  <si>
    <t>(Acciones de promoción y/o difusión programadas en el año 2021/Acciones de promoción y/o difusión realizadas 2020) X100</t>
  </si>
  <si>
    <t>(Número de población que asiste  y/o participa en las actividades artísticas y culturales  programadas en el año 2021/ Número de población que asiste y/o participa en las actividades artísticas y culturales realizadas en el año 2020) X100</t>
  </si>
  <si>
    <t>(Número de población que participa con las convocatorias programadas en el año 2021/Número de población que participa con las convocatorias realizadas en el año 2020) X100</t>
  </si>
  <si>
    <t>(Número de población que asiste a los talleres programados en el año 2021/ Número de población que asiste a los talleres realizados en el año 2020) X100</t>
  </si>
  <si>
    <t xml:space="preserve">(Población beneficiada en la selección de contratación programadas en el año 2021/Población beneficiada en la selección de contratación realizadas en el año 2020) X 100 </t>
  </si>
  <si>
    <t xml:space="preserve">(Porcentaje de asesoría de proyectos programados en el año 2021/ Porcentaje de asesoría de proyectos realizados en el año 2020) X 100 
</t>
  </si>
  <si>
    <t>((NUM DE ACCIONES DE FOMENTO AL DEPORTE REALIZADAS/NUM DE ACCIONES DE FOMENTO AL DEPORTE PROGRAMADAS)*100)</t>
  </si>
  <si>
    <t>((NUM DE GESTIONES REALIZADAS/NUM DE GESTIONES TOTALES SOLICITADAS)*100)</t>
  </si>
  <si>
    <t>((NUM DE EVENTOS DEPORTIVOS REALIZADOS/NUM DE EVENTOS DEPORTIVOS PROGRAMADAS)*100)</t>
  </si>
  <si>
    <t>((NUM DE GESTIONES REALIZADAS/NUM DE GESTIONES PROGRAMADAS)*100)</t>
  </si>
  <si>
    <t>((NUM DE PLATICAS REALIZADAS/ NUM DE PLATICAS PROGRAMADAS)*100)</t>
  </si>
  <si>
    <t>((NUM DE APOYOS ENTREGADOS/ NUM DE APOYOS SOLICITADOS)*100)</t>
  </si>
  <si>
    <t>((NUM DE ACCIONES DE MANTENIMIENTO A ESPACIOS DEPORTIVOS REALIZADAS/ NUM DE ACCIONES DE MANTENIMIENTO A ESPACIOS DEPORTIVOS PROGRAMADOS)*100)</t>
  </si>
  <si>
    <t>((NUM DE COMPETENCIAS REALIZADAS/NUM DE COMPETENCIAS PROGRAMADAS)*100)</t>
  </si>
  <si>
    <t>((NUM DE ESCUELAS DEPORTIVAS IMPLEMENTADAS/ NUM DE ESCUELAS DEPORTIVAS PROGRAMADAS)*100)</t>
  </si>
  <si>
    <t>((NUM DE MUESTRAS DEPORTIVAS REALIZADAS/ NUM DE MUESTRAS DEPORTIVAS PROGRAMADAS)*100)</t>
  </si>
  <si>
    <t>ciudadanos convocados/asistencia de ciudadanos *100</t>
  </si>
  <si>
    <t>acciones realizadas/acciones programadas *100</t>
  </si>
  <si>
    <t>platicas realizadas/platicas programadas *100</t>
  </si>
  <si>
    <t>actividades realizadas/actividades programadas *100</t>
  </si>
  <si>
    <t>actividades de reforestacion programadas/actividades de reforestacion realizadas *100</t>
  </si>
  <si>
    <t>capacitaciones gestionadas/capacitaciones recibidas *100</t>
  </si>
  <si>
    <t>material entregado/material planeado *100</t>
  </si>
  <si>
    <t>ingreso mensual año anterior / ingreso mensual del añol actual * 100</t>
  </si>
  <si>
    <t>total de comerciantes / total de refrendos * 100</t>
  </si>
  <si>
    <t>numero de acciones /numeros de acciones emprendidas *100</t>
  </si>
  <si>
    <t>cantidad de solicitudes recibidas / cantidad de solicitudes aceptadas*100</t>
  </si>
  <si>
    <t>total de comerciantes /total de comerciantes  cumplidos *100</t>
  </si>
  <si>
    <t>cantidad de supervisiones programadas /cantidad de supervisiones realizadas*100</t>
  </si>
  <si>
    <t>(Cantidad de acciones realizadas/Cantidad de acciones programadas) * 100</t>
  </si>
  <si>
    <t>(Número de actividades realizadas/Número de actividades programadas) *100</t>
  </si>
  <si>
    <t>(Número de capacitaciones recibidas/ Número de capacitaciones programadas) * 100</t>
  </si>
  <si>
    <t>(Número de casos atendidos/ Número de casos programados) * 100</t>
  </si>
  <si>
    <t>(Número de talleres realizados / Número de talleres programados) *100</t>
  </si>
  <si>
    <t>(Personas atendidas / Personas Solicitantes) * 100</t>
  </si>
  <si>
    <t>(Número solicitudes atendidas/Número solicitudes recibidas) X 100</t>
  </si>
  <si>
    <t>Personas atendidas / Personas Solicitantes) * 100</t>
  </si>
  <si>
    <t>Número solicitudes atendidas/Número solicitudes recibidas X 100</t>
  </si>
  <si>
    <t>Personas atendidas / Personas Solicitantes) * 101</t>
  </si>
  <si>
    <t>Personas atendidas / Personas Solicitantes) * 102</t>
  </si>
  <si>
    <t>Personas atendidas / Personas Solicitantes) * 103</t>
  </si>
  <si>
    <t>Personas atendidas / Personas Solicitantes) * 104</t>
  </si>
  <si>
    <t>Personas atendidas / Personas Solicitantes) * 105</t>
  </si>
  <si>
    <t>(NUMERO DE PROGRAMAS SOCIALES REALIZADOS DEL 2021/PROGRAMAS SOCIALES EN EL AÑO 2020)*100</t>
  </si>
  <si>
    <t>(NUMERO DE TALLERES PROGRAMADAS / NUMEROS TALLERES REALIZADOS) *100</t>
  </si>
  <si>
    <t>(NUMERO DE CONFERENCIAS PROGRAMADAS / NUMERO DE TALLERES REALIZADOS) *100</t>
  </si>
  <si>
    <t>(NUMERO DE CONFERENCIAS PROGRAMADAS / NUMERO DE CONFERENCIAS REALIZADAS) *100</t>
  </si>
  <si>
    <t>(NUMERO DE CAMPAÑAS PROGRAMADAS / NUMEROS DE CAMPAÑAS REALIZADAS) *100</t>
  </si>
  <si>
    <t>(NUMERO DE CONVOCATORIAS PROGRAMADAS/JOVENES PARTICIPANTES )*100</t>
  </si>
  <si>
    <t>(PORCENTAJE DE JOVENES PROGRAMADOS/NUMERO DE JOVENES BENEFICIARIOS)*100</t>
  </si>
  <si>
    <t>(NUMERO DE CONCURSOS/ NUMERO DE PARTICIPANTES)*100</t>
  </si>
  <si>
    <t>(PORCENTAJE DE PARTICIPANTES PROGRAMADOS/ NUMERO DE PARTICIPANTES CONCURSANDO)*100</t>
  </si>
  <si>
    <t>(PORCENTAJE DE PARTICIPANTES PROGRAMADOS/ NUMERO DE PARTICIPANTES)*100</t>
  </si>
  <si>
    <t>(NUMERO DE PARTICIPANTES/NUMERO DE  JOVENES BENEFICIARIOS)*100</t>
  </si>
  <si>
    <t>(NUMERO DE PARTICIPANTES / NUMERO DE PARTICIPANTES CONCURSANDO)*100</t>
  </si>
  <si>
    <t>(NUMERO DE PARTICIPANTES/NUMERO DE JOVENES BENEFICIARIOS)*100</t>
  </si>
  <si>
    <t>(solicitudes programadas / Número de solicitudes efectuadas)* 100</t>
  </si>
  <si>
    <t>(Número de solicitudes de /Número de solicitudes aprobadas por la dirección)*
100</t>
  </si>
  <si>
    <t>(Número de solicitudes del año anterior/Número de solicitudes del año actual)*10 0</t>
  </si>
  <si>
    <t>(Número de capacitaci ones/Núm ero de capacitaci ones realizadas) *100</t>
  </si>
  <si>
    <t>(Número
de solicitudes
del año
anterior/Nú
mero de
solicitudes
del año
actual)*10 0</t>
  </si>
  <si>
    <t>(Número de solicitudes/ Número de solicitudes atendidas) *100</t>
  </si>
  <si>
    <t>(Número de solicitudes de licencias de permisos de uso de suelo/ Número de solicitudes aprobadas)*100</t>
  </si>
  <si>
    <t>(Total de gestiones solicitadas/ Total de gestiones programad as)*100</t>
  </si>
  <si>
    <t>(Cantidad  de areas verdes atendidas/cantidad de areas verdes programadas para el mantenimiento ) x 100</t>
  </si>
  <si>
    <t>Gasto mensual efectuado/presupuesto anual asignado)x100</t>
  </si>
  <si>
    <t>(Gasto mensual efectuado/Presupuesto anual asignado)x100</t>
  </si>
  <si>
    <t>(Gasto mensual efectuado para la compra de herramientas/Presupuesto anual asignado)x100</t>
  </si>
  <si>
    <t>(Gasto mensual efectuado para el pago de nomina/Presupuesto anual asignado)x100</t>
  </si>
  <si>
    <t>(Gasto mensual efectuado para la capacitacion/Presupuesto anual asignado)x100</t>
  </si>
  <si>
    <t>(Número de Reportes Atendidos/Número de Reportes Recibidos) X 100</t>
  </si>
  <si>
    <t> (Número de Acciones Realizadas/Número de Acciones Programadas) X 100</t>
  </si>
  <si>
    <t> (Cantidad de personas atendidas/Cantidad de reportes)*100</t>
  </si>
  <si>
    <t> (Cantidad de capacitaciones efectuadas/cantidad de capacitación programadas) X 100</t>
  </si>
  <si>
    <t>Cantidad de capacitaciones recibidas/cantidad de capacitaciones programadas) X 100</t>
  </si>
  <si>
    <t>Cantidad de operativos realizados/Cantidad de operativos programados) X 100</t>
  </si>
  <si>
    <t>(número de inspecciones realizadas/ número de solicitudes recibidas) X 100</t>
  </si>
  <si>
    <t>Cantidad de sesiones realizadas/cantidad de sesiones programadas) x 100</t>
  </si>
  <si>
    <t>(Porcentaje de equipo adquirido en el año anterior inmediato/porcentaje de equipo adquirido en el presente año) X 100</t>
  </si>
  <si>
    <t>(Cantidad de servicios atendidos/cantidad de reportes recibidos) x 100 -</t>
  </si>
  <si>
    <t>(numero de manuales de procedimientos aprobados por el cabildo para los tramites y servicios municipales/número total  de tramítes y servicios municipales)*100</t>
  </si>
  <si>
    <t>número de acciones realizadas para el mejor funcionamiento de los asuntos de gobierno/número de acciones programadas para el mejor funcionamientos de los asuntos de gobierno)*100</t>
  </si>
  <si>
    <t>(numero  total de sesiones de cabildo y actas de cabildo realizdas /número de sesiones y actas de cabildos programadas en el calendario anual 2021)x 100</t>
  </si>
  <si>
    <t xml:space="preserve">(numero total de acuerdos de cabildo / numero  de acuerdos de cabildo cumplidos) X 100 </t>
  </si>
  <si>
    <t>( número de consejos ciudadanos integrados / numero de consejos Ciudadanos que por mandato de ley deben integrarse) X100</t>
  </si>
  <si>
    <t>(  numero de transferencias primaria autorizadas /con respecto del numero total de transferencias/numerom de transferencias primaria solicitadas ) x100</t>
  </si>
  <si>
    <t>(  numero de solicitudes atendidas / numero de solicitudes recibidas) x100</t>
  </si>
  <si>
    <t>( numero de documentos recibidos como correspondencias / número de documentos de la correspondencia calaizados ) x100</t>
  </si>
  <si>
    <t>( numero total de normas compiladas / numero de normas vigentes en el municipios )X100</t>
  </si>
  <si>
    <t>número total de cartillas militares tramitadas 2020/ número de cartillas solicitadas  2020)x 100</t>
  </si>
  <si>
    <t>(número  total de certificaciones y constancias rea lizadas/ número de certificaciones  y constancias solicitadas por la Ciudadanía ) x100</t>
  </si>
  <si>
    <t>número total de eventos realizados 2020/número de eventos planeados 2020)x100</t>
  </si>
  <si>
    <t>( número de acciones realizadas/número de acciones programadas en calendario mensual )x100</t>
  </si>
  <si>
    <t>( número de solicitudes de mobiliario recibidas /número de requisiciones enviadas a la Tesorería  )x100</t>
  </si>
  <si>
    <t>(Cursos de capacitación impartidos/Cursos de capacitación programados) * 100</t>
  </si>
  <si>
    <t xml:space="preserve">Diagnóstico de necesidad de equipo vehicular y armamento. </t>
  </si>
  <si>
    <t>(Programas u Operativos realizados/Programas u Operativos programados)</t>
  </si>
  <si>
    <t>(Capacitaciones realizadas/Capacitaciones  programados) *100</t>
  </si>
  <si>
    <t>(Cursos realizados/Cursos programados) *100</t>
  </si>
  <si>
    <t>Diagnóstico de capacitación del personal de la administración pública municipal</t>
  </si>
  <si>
    <t>(Certificaciones  realizados/Certificaciones programados) *100</t>
  </si>
  <si>
    <t>(Bienes inventariados/Bienes programados a inventariar) * 100</t>
  </si>
  <si>
    <t>(Operativos realizados/Operativos programados) *100</t>
  </si>
  <si>
    <t>(Reuniones convocadas/Reuniones asistidas) *100</t>
  </si>
  <si>
    <t>(Número de recorridos de recolección de deshechos por mes/ Número de días que pasan por mes a cada calle o comunidad)*100</t>
  </si>
  <si>
    <t>(Número de viajes de traslado de basura del centro de acopio municipal al relleno sanitario intermunicipal 2021/ Número de viajes de traslado de basura del centro de acopio municipal al relleno sanitario intermunicipal 2020)</t>
  </si>
  <si>
    <t>(Numero de recorridos de recoleccion de desechos por mes/numero de dias que pasan por mes a cada calle o comunidad)*100</t>
  </si>
  <si>
    <t>(Numero de quejas y demandas/Numero de personas atendidas)</t>
  </si>
  <si>
    <t>(Numero de demandas/Numero de representaciones)</t>
  </si>
  <si>
    <t>(Numero de capacitacione/numero de jueces auxiliares) x 100</t>
  </si>
  <si>
    <t>(Numero de asesorias/numero de personas asesoradas) x 100</t>
  </si>
  <si>
    <t>(numero de quejas y demandas/numero de Convenios) x 100</t>
  </si>
  <si>
    <t>(numero de quejas y demandas/numero de Conocimientos) x 100</t>
  </si>
  <si>
    <t>(numero de quejas y demanadas/numero de testimoniales) x 100</t>
  </si>
  <si>
    <t>(Numero de demandas/numero de constancias)x100</t>
  </si>
  <si>
    <t>(Numero de actas/numero de persona)  x 100</t>
  </si>
  <si>
    <t>(Numero de quejas y demandas/numero de campañas realizadas) x 100</t>
  </si>
  <si>
    <t>(Numero de quejas y demandas/numero de talleres realizadas) x 100</t>
  </si>
  <si>
    <t>(Numero de quejas y demandas/numero de platicas) x 100</t>
  </si>
  <si>
    <t>(Numero de personas gestionadas/numero de personas atendidas) x 100</t>
  </si>
  <si>
    <t>(Numero de demandas interpuestas/Numero de contestaciones de demandas) x 100</t>
  </si>
  <si>
    <t>(Numero de audiencias/numero de comparecencias) x 100</t>
  </si>
  <si>
    <t>(Numero de resoluciones /numero de laudos y sentencias) x 100</t>
  </si>
  <si>
    <t> (Número de turistas del primer año /  Número de turistas del segundo año)*100</t>
  </si>
  <si>
    <t> (Número de turistas del primer año / Número de turistas del segundo año)*100</t>
  </si>
  <si>
    <t> (Número de sitios turísticos/Número de sitios visitados)*100</t>
  </si>
  <si>
    <t>(Número de actividades programadas/ Número de actividades realizadas)*100</t>
  </si>
  <si>
    <t>(Número de prestadores de servicios/Promociones difundidas realizadas en el año)*100</t>
  </si>
  <si>
    <t>(Número de spots programados en el año/Número de spots realizados en el año)*100</t>
  </si>
  <si>
    <t>(Número de talleres programados/ Número  realizadas en el año)*100</t>
  </si>
  <si>
    <t> (Número de módulos instalados/Número de módulos programados en el año)*100</t>
  </si>
  <si>
    <t>(Número de actividades programadas/ número de actividades realizadas)*100</t>
  </si>
  <si>
    <t>(Número de prestadores registrados/Número de prestadores promocionados)*100</t>
  </si>
  <si>
    <t> (Número de eventos realizados/Número de eventos programados)*100</t>
  </si>
  <si>
    <t>(Número de eventos realizados/Número de eventos programados)*100</t>
  </si>
  <si>
    <t xml:space="preserve">(Cantidad de formatos inconsistentes de acuerdo al tamaño de la muestra /Cantidad de formatos a cargar de acuerdo al tamaño de la muestra) X 100                       </t>
  </si>
  <si>
    <t xml:space="preserve"> (Cantidad de formatos inconsistentes por área / Cantidad de formatos  integrados correctamente por área) X 100  </t>
  </si>
  <si>
    <t>(Cantidad de talleres implementadas / Cantidad de talleres programados) X 100</t>
  </si>
  <si>
    <t xml:space="preserve">(Cantidad de solicitudes de gastos respondidas/Cantidad de solicitudes turnadas a Tesorería)   X 100      </t>
  </si>
  <si>
    <t xml:space="preserve">(Cantidad de mejoras tecnológicas no implementadas /Cantidad de mejoras tecnológicas programadas) X 100   </t>
  </si>
  <si>
    <t>(Número de Programas de asistencia social realizados/Número de beneficiarios en el período)*100</t>
  </si>
  <si>
    <t xml:space="preserve"> (solicitudes atendidas/solicitudes recibidas) x100</t>
  </si>
  <si>
    <t>Personas atendidad/ Personas solicitantesx100</t>
  </si>
  <si>
    <t>( solicitudes atendidas/solicitudes recibidas)x100</t>
  </si>
  <si>
    <t>(Personas atendidad/ Personas solictantes)x100</t>
  </si>
  <si>
    <t>(Personas atendidas/ Personas solicitantes)x100</t>
  </si>
  <si>
    <t xml:space="preserve"> (solicitudes atendidas/solicitudes recibidas) X100</t>
  </si>
  <si>
    <t xml:space="preserve"> (solicitudes atendidas/solicitudes recibidas)x100</t>
  </si>
  <si>
    <t>(Servicios generales pagados por departamento/Departamentos del organismo)x100</t>
  </si>
  <si>
    <t>(Personas atendidas/ Personas solictantes)x100</t>
  </si>
  <si>
    <t>(solicitudes atendidas/solicitudes recibidas) x100</t>
  </si>
  <si>
    <t>(solicitudes atendidas/solicitudes recibidas)x100</t>
  </si>
  <si>
    <t xml:space="preserve"> (olicitudes atendidas/solicitudes recibidas)x100</t>
  </si>
  <si>
    <t>(Personas atendidas/ Personas soliictantes)x100</t>
  </si>
  <si>
    <t>(solicitudes atendidas/solicitudes recibida)x100</t>
  </si>
  <si>
    <t>(Departamentos atendidos/Departamentos solicitantes)x100</t>
  </si>
  <si>
    <t>(Número de personas sensibilizadas/Número de personas con discapacidad)x 100</t>
  </si>
  <si>
    <t>(Número de personas sensibilizadas/Número de personas con discapacidad)*100</t>
  </si>
  <si>
    <t>(Número de personas sensibilizadas/Nùmero de personas con Discapacidad)*100</t>
  </si>
  <si>
    <t>(Número de personas detectadas/Número de Personas Canalizadas)*100</t>
  </si>
  <si>
    <t xml:space="preserve">       (Número de personas beneficiarias ayudas funcionales/Número de gestiones en diferentes dependencias)*100</t>
  </si>
  <si>
    <t>(numero de personas  que se le otorgo apyo en prestamo/personas en espera )x100</t>
  </si>
  <si>
    <t>(Número de personas detectadas/ Número de personas canalizadas)*100</t>
  </si>
  <si>
    <t xml:space="preserve"> (Número de personas que se les otorgó credencial/Número de personas en espera de credencial )x 100                       </t>
  </si>
  <si>
    <t xml:space="preserve">
(Número de personas sensibilizadas/Número de personas con discapacidad)*100</t>
  </si>
  <si>
    <t>(Número de personas detectadas/Número de personas canalizadas)*100</t>
  </si>
  <si>
    <t>(Numero de personas beneficiarias/Numero de gestiones)x100</t>
  </si>
  <si>
    <t>(Número de personas beneficiarias /Número de gestiones X100)</t>
  </si>
  <si>
    <t xml:space="preserve"> solicitudes atendidas/solicitudes recibidas X80</t>
  </si>
  <si>
    <t>(Número de personas beneficiarias /Número de gestiones)X100</t>
  </si>
  <si>
    <t>(Número de personas que se le otorgó el apoyo de préstamo    Número de personas que están en modo de espera) X 100</t>
  </si>
  <si>
    <t xml:space="preserve">(Número de personas que se le otorgó el apoyo de préstamo /Número de personas que están en modo de espera  ) X 100
</t>
  </si>
  <si>
    <t xml:space="preserve">(Número de personas detectadas /Número de personas canalizadas) X 100       
</t>
  </si>
  <si>
    <t xml:space="preserve">(Número de personas detectadas/Número de personas canalizadas )X 100         
</t>
  </si>
  <si>
    <t xml:space="preserve">(Número de personas detectadas /Número de personas canalizadas )X 100    
</t>
  </si>
  <si>
    <t xml:space="preserve">Número de personas detectadas 
Número de personas canalizadas                                         X 100        
</t>
  </si>
  <si>
    <t xml:space="preserve">(Número de personas detectadas/ Número de personas canalizadas) X 100        </t>
  </si>
  <si>
    <t xml:space="preserve">(Número de personas detectadas /Número de personas canalizadas)X 100        
</t>
  </si>
  <si>
    <t xml:space="preserve">(Número de personas detectadas /Número de personas canalizadas) X 100        
</t>
  </si>
  <si>
    <t xml:space="preserve">( campañas y talleres programados/ campañas talleres impartidos )x100    </t>
  </si>
  <si>
    <t>( Número de líneas de acción realizados/número de líneas de acción programadas)x100</t>
  </si>
  <si>
    <t>(Número de campañas  impartidas/número de campañas programadas) x100</t>
  </si>
  <si>
    <t>(Número de talleres impartidos/número de talleres programados) x100</t>
  </si>
  <si>
    <t>(Número de actividades realizadas/número de actividades planeadas) x 100</t>
  </si>
  <si>
    <t>(Número de oficios entregados/número de oficios autorizados) x100</t>
  </si>
  <si>
    <t>(Número de material solicitado/número de material autorizado) x 100</t>
  </si>
  <si>
    <t>(Número de solicitudes entregadas/número de solicitudes solicitadas) x100</t>
  </si>
  <si>
    <t>(Número de campañas realizadas/número de campañas programadas) x100</t>
  </si>
  <si>
    <t>(Número de conferencias realizadas/número de conferencias programadas) x100</t>
  </si>
  <si>
    <t>(Número de material solicitaso/número de material autorizado) x 100</t>
  </si>
  <si>
    <t>(Número de solicitudes entregadas/número de solicitudes solicitadas) x 100</t>
  </si>
  <si>
    <t>(Número de reallys realizados/número de reallys programados) x100</t>
  </si>
  <si>
    <t>(Número de solicitudes entregados/número de solicitudes solicitado) x100</t>
  </si>
  <si>
    <t>(Número de talleres realizados/número de talleres programados) x100</t>
  </si>
  <si>
    <t>(Número de oficios entregados/número de oficios autorizados) x 100</t>
  </si>
  <si>
    <t>(Número de solicitudes entregadas/número de solicitudes autorizadas ) x 100</t>
  </si>
  <si>
    <t>(Número de talleres realizados/número de talleres programados) x 100</t>
  </si>
  <si>
    <t>(Número de capacitaciones asistidas/número de capacitaciones programadas) x100</t>
  </si>
  <si>
    <t xml:space="preserve">(Número de oficios entregados/número de oficios autorizados) x 100 </t>
  </si>
  <si>
    <t>(Número de capacitaciones asistidas/número de capacitaciones programadas) x 100</t>
  </si>
  <si>
    <t>(Número de talleres impartidos/número de talleres programados) x 100</t>
  </si>
  <si>
    <t>(Número de talleres impartidos/número talleres programados) x 100</t>
  </si>
  <si>
    <t>(Número de talleres impartidos/número de tallerres programados) x 100</t>
  </si>
  <si>
    <t>(Número de actividades planeadas/número de actividades realizadas) x 100</t>
  </si>
  <si>
    <t>(Número de campañas programadas/número de campañas realizadas) x 100</t>
  </si>
  <si>
    <t>(Número de talleres programados/número de talleres realizados) x 100</t>
  </si>
  <si>
    <t>(Número de solicitudes entregadas/número de solicitudes recibidas) x 100</t>
  </si>
  <si>
    <t>(Numero de conflictos presentados/conflictos resueltos) X 100</t>
  </si>
  <si>
    <t>(Numero de carpetas de investigacion resueltas/denuncias presentadas) X 100</t>
  </si>
  <si>
    <t>(Numero de seguimiento de procesos/numero de denuncias presentadas) X 100</t>
  </si>
  <si>
    <t>(Numero de platicas solicitadas/ numero de platicas realizadas)</t>
  </si>
  <si>
    <t>(Numero de dictamenes/numero de solicitudes) X 100</t>
  </si>
  <si>
    <t>Numero de conflictos presentados/numero de audiencias realizadas X 100</t>
  </si>
  <si>
    <t>(Numero de audiencias realizadas/mumero de convenios realizados)x100</t>
  </si>
  <si>
    <t>(Numero de visitas realizadas/numero de visitas solicitadas)x 100</t>
  </si>
  <si>
    <t>Numero de sesiones realizadas/numero de usuarios ingresados X 100</t>
  </si>
  <si>
    <t>(Numero de conocimientos realizados/numero de conocimientos solicitados)x100</t>
  </si>
  <si>
    <t>(Numero de colaboraciones atendidas/numero de colaboraciones enviadas)x100</t>
  </si>
  <si>
    <t>(Total de población que mejoró su calidad de vida a través de los progras  alimentarios/Total de población vulnerable en el municipio)x100</t>
  </si>
  <si>
    <t>(Personas en condición de inseguridad alimentaria atendidas/Personas en condición de inseguridad alimentaria no atendidas)x100</t>
  </si>
  <si>
    <t>(Personas que reciben desayunos escolares/Personas programadas a recibir desayunos escolares)x100</t>
  </si>
  <si>
    <t>(Menores que reciben apoyo alimentario/Menores programados a recibir apoyo alimentario)x100</t>
  </si>
  <si>
    <t>(Personas que reciben apoyo con despensas/personas programadas a recibir despensas)x100</t>
  </si>
  <si>
    <t>(Proyectos productivos supervisados/proyectos productivos programados)x100</t>
  </si>
  <si>
    <t>(Personas que reciben orientación alimentaria/personas programadas a recibir orientación alimentaria)x100</t>
  </si>
  <si>
    <t>(Solicitudes recibidas/Solicitudes respondidas)x100</t>
  </si>
  <si>
    <t>(Reuniones realizadas/Reuniones programadas a realizar)x100</t>
  </si>
  <si>
    <t>(Comunidades ingresadas al padrón/Comunidades programadas a ingresar al padrón)x100</t>
  </si>
  <si>
    <t>(Comunidades a las que se les entregó insumos/Comunidades programadas para entregarles insumos)x100</t>
  </si>
  <si>
    <t>(Supervisiones realizads/Supervisiones programadas a realizar)x100</t>
  </si>
  <si>
    <t>(Comunidades a las que se les entregó insumos/Comunidades programas para entregarles insumos)x100</t>
  </si>
  <si>
    <t>(Número de archivos entregados/Número de archivos programados)x100</t>
  </si>
  <si>
    <t>(numero de capacitaciones recibidas/numero de capacitaciones programadas a recibir)x100</t>
  </si>
  <si>
    <t>(Solicitudes recibidas/Solicitudes Respondidas)*100</t>
  </si>
  <si>
    <t>(reuniones realizadas/reuniones programadas a realizar)x100</t>
  </si>
  <si>
    <t>(Comunidades ingresadas al padron/Comunidades programadas a ingresar al padron)x100</t>
  </si>
  <si>
    <t>(Cantidad de despensas entregadas/Cantidad de despensas progrmadas a entregar)x100</t>
  </si>
  <si>
    <t>(supervisiones realizadas/supervisiones programadas a realizar)x100</t>
  </si>
  <si>
    <t>(Numero de archivos entregados/Numero de archivos programados entregar)x100</t>
  </si>
  <si>
    <t>(personas ingresadas al padron/ Personas programadas a ingresar al padron) x100</t>
  </si>
  <si>
    <t>(Numero de despensas entregadas/Numero de despensas programadas a entregar)*100</t>
  </si>
  <si>
    <t>(Proyectos otorgados/proyectos solicitados)x100</t>
  </si>
  <si>
    <t>(proyectos supervisados/Proyectos Programados a supervisar)x100</t>
  </si>
  <si>
    <t>(planeaciones realizadas/planeaciones programadas a realizar)/x100</t>
  </si>
  <si>
    <t>(Total de encuestas realizadas/Encuesta con calificacion favorable al material de apoyo)x100</t>
  </si>
  <si>
    <t>(Personas que reciben orientacion alimentaria y habitos alimentarios/ personas programadas a recibir orientacion alimentaria y habitos alimentarios)x100</t>
  </si>
  <si>
    <t>(porcentaje de productividad en el ejercicio 2020./ porcentaje de indice productividad en el 2021)*100</t>
  </si>
  <si>
    <t>(porcentaje de índice de discapaciad en ejercicio 2020/porcentaje de discapacidad del ejercico 2021)*100</t>
  </si>
  <si>
    <t>(número de terapias programadas en el perìodo 2020/ número de terapias impartidas 2021)*100</t>
  </si>
  <si>
    <t>(número de páticas programadas en el período 2020/número de pláticas impartidas 2021)*100</t>
  </si>
  <si>
    <t>(numero de visitas domiciliarias impartidas2020/numero de visitas domiciliarias programas 2021)*100</t>
  </si>
  <si>
    <t>(número de traslados programados en el 2021/numero de traslados realizados en el 2020)*100</t>
  </si>
  <si>
    <t>(nÚmero de solicitudes aprobadas/nÚmero de solicitudes generadas)*100</t>
  </si>
  <si>
    <t>(Cursos o diplomados solicitados 2020/Cursos aprobados 2021 )*100</t>
  </si>
  <si>
    <t>(Número de terapias programadas en el periodo 2020/Número de terapias impartidas 2021)*100</t>
  </si>
  <si>
    <t>(Número de pláticas  programadas en el periodo del 2020 / Número de pláticas impartidas 2021 ) *100</t>
  </si>
  <si>
    <t>(Número de visitas domiciliarias  impartidas en el periodo del 2020 / Número de visitas domiciliarias programadas 2021 ) *100</t>
  </si>
  <si>
    <t>(Número de traslados programados en el 2020/ Número de traslados realizados 2021 )*100</t>
  </si>
  <si>
    <t>Número de solicitudes atendidas/ Número de solicitudes programadas)*100</t>
  </si>
  <si>
    <t>Porcentaje</t>
  </si>
  <si>
    <t xml:space="preserve">sumatoria </t>
  </si>
  <si>
    <t xml:space="preserve">porcentaje </t>
  </si>
  <si>
    <t>Anual</t>
  </si>
  <si>
    <t>Semestral</t>
  </si>
  <si>
    <t>Trimestral</t>
  </si>
  <si>
    <t>mensual</t>
  </si>
  <si>
    <t xml:space="preserve">Mensual </t>
  </si>
  <si>
    <t>anual</t>
  </si>
  <si>
    <t>Mensual</t>
  </si>
  <si>
    <t>trimstral</t>
  </si>
  <si>
    <t>trimestral</t>
  </si>
  <si>
    <t>semestral</t>
  </si>
  <si>
    <t xml:space="preserve">Trimestral </t>
  </si>
  <si>
    <t xml:space="preserve">mensual </t>
  </si>
  <si>
    <t xml:space="preserve">anual </t>
  </si>
  <si>
    <t>ANUAL</t>
  </si>
  <si>
    <t>Bimestral</t>
  </si>
  <si>
    <t>Cuatrimestral</t>
  </si>
  <si>
    <t xml:space="preserve">Archivo Municipal </t>
  </si>
  <si>
    <t>Asesoría jurídica</t>
  </si>
  <si>
    <t>Asuntos Indígenas</t>
  </si>
  <si>
    <t>Grupos Vulnerables</t>
  </si>
  <si>
    <t>Biblioteca</t>
  </si>
  <si>
    <t>Coordinación de Desarrollo Social Municipal</t>
  </si>
  <si>
    <t xml:space="preserve">Contralorìa Interna </t>
  </si>
  <si>
    <t>Coordinación Municipal de Salud</t>
  </si>
  <si>
    <t>Cultura</t>
  </si>
  <si>
    <t>Deportes</t>
  </si>
  <si>
    <t>Ecologia</t>
  </si>
  <si>
    <t xml:space="preserve">Giros Mercantiles </t>
  </si>
  <si>
    <t xml:space="preserve">Instancia Municipal de la Mujer </t>
  </si>
  <si>
    <t xml:space="preserve">Instancia Municipal de la Juventud </t>
  </si>
  <si>
    <t>Obras Públicas</t>
  </si>
  <si>
    <t>Parques y Jadines</t>
  </si>
  <si>
    <t xml:space="preserve">Protecciòn Civil </t>
  </si>
  <si>
    <t>Registro Civil</t>
  </si>
  <si>
    <t>Secretaría General</t>
  </si>
  <si>
    <t>Dirección de Seguridad Publica y Tránsito Municipal</t>
  </si>
  <si>
    <t>Servicios Municipales</t>
  </si>
  <si>
    <t>Sindicatura municipal</t>
  </si>
  <si>
    <t>Dirección de Turismo</t>
  </si>
  <si>
    <t>Unidad de Transparencia</t>
  </si>
  <si>
    <t>Subdelegación del Instituto Nacional de las Personas Adultas Mayores</t>
  </si>
  <si>
    <t>Sistema Municipal del Desarrollo Integral de la Familia</t>
  </si>
  <si>
    <t>32.36%</t>
  </si>
  <si>
    <t>33.03%</t>
  </si>
  <si>
    <t>Guía Documental Expurgo Documental y Descarte Bibliográfico Archivos Tramite y Concentración (01-MAR 2016).pdf</t>
  </si>
  <si>
    <t>Coordinación de Archivos Manual de Procedimientos.pdf</t>
  </si>
  <si>
    <t>Lineamientos Generales para Gestión de Archivos (14-FEB-2013).pdf</t>
  </si>
  <si>
    <t xml:space="preserve">Expedientes de las quejas </t>
  </si>
  <si>
    <t>Registro físico de la población asesorada</t>
  </si>
  <si>
    <t>Registro de asesorías otorgadas</t>
  </si>
  <si>
    <t>Evidencias fotográficas</t>
  </si>
  <si>
    <t>Sistema integral de recepción de quejas</t>
  </si>
  <si>
    <t>Trípticos</t>
  </si>
  <si>
    <t>Evidencias</t>
  </si>
  <si>
    <t xml:space="preserve">Enlace de la Comisión Estatal de Derechos Humanos </t>
  </si>
  <si>
    <t>bitácoras</t>
  </si>
  <si>
    <t>reporte y bitácoras</t>
  </si>
  <si>
    <t>solicitudes</t>
  </si>
  <si>
    <t>capacitaciones</t>
  </si>
  <si>
    <t>reportes, bitácoras</t>
  </si>
  <si>
    <t> Padrón de beneficiados y evidencia fotográfica</t>
  </si>
  <si>
    <t> Padrón de beneficiados  y evidencia  fotográfica</t>
  </si>
  <si>
    <t> Padrón de beneficiados y evidencia  fotográfica</t>
  </si>
  <si>
    <t> Expedientes, Informes, Evidencia  fotográfica</t>
  </si>
  <si>
    <t> Padrón de beneficiados, Expedientes, Informes y Evidencia  fotográfica</t>
  </si>
  <si>
    <t>Informes y Evidencia fotográfica</t>
  </si>
  <si>
    <t>Expedientes, Informes y Evidencia fotográfica</t>
  </si>
  <si>
    <t>Expedientes y Evidencia  fotográfica</t>
  </si>
  <si>
    <t>bitácora</t>
  </si>
  <si>
    <t>informes</t>
  </si>
  <si>
    <t>estadística</t>
  </si>
  <si>
    <t>lista de asistencia</t>
  </si>
  <si>
    <t>Control de credencialización</t>
  </si>
  <si>
    <t>POA Informe CONEVAL Informe de Gobierno</t>
  </si>
  <si>
    <t>Programa Municipal de Desarrollo social /Informe De Gobierno</t>
  </si>
  <si>
    <t>Calendario anual Acta de Consejo</t>
  </si>
  <si>
    <t>Informe trimestral PASH Convenios POA</t>
  </si>
  <si>
    <t>Proyectos normativos Publicaciones POE</t>
  </si>
  <si>
    <t>Página Web del municipio Evaluación CEVAC</t>
  </si>
  <si>
    <t>Actas de constitución POA</t>
  </si>
  <si>
    <t>Convocatorias Listas de asistencia</t>
  </si>
  <si>
    <t>Convocatoria Validación de obras Listas de Asistencia</t>
  </si>
  <si>
    <t>Informes PASH Informes mensuales</t>
  </si>
  <si>
    <t>Cédula supervisión</t>
  </si>
  <si>
    <t>Avances de las Evaluaciones</t>
  </si>
  <si>
    <t xml:space="preserve">Inventario de archivo de trámite,Transferencias primarias
</t>
  </si>
  <si>
    <t>Contrato de servicios Póliza de gastos POA</t>
  </si>
  <si>
    <t>Resultado de evaluaciones a la administracion publica municipal por metas y objetivos</t>
  </si>
  <si>
    <t>Lineamientos, Manuales, Reglamentos, ,Acciones de fiscalización, Investigación, Resolución, Capacitaciones, Reportes ,Informes, Supervisión, Evaluación, Procesos administrativos sancionatorios, Comités de vigilancia</t>
  </si>
  <si>
    <t>Informes, Reportes, Resoluciones, Investigaciones, Sanciones, Dictámenes, Actas, Bitácoras</t>
  </si>
  <si>
    <t>Asistencia a capacitaciones públicas, privadas, internas, Certificación , Evaluaciones, Informes, Constancias, Oficios de Comisión, Reportes fotográficos</t>
  </si>
  <si>
    <t>Manuales, Reglamentos, Código, Reportes,  Formas, Convocatorias, Actas de Asamblea, Actas de Cabildo,  Publicaciones del Periódico Oficial</t>
  </si>
  <si>
    <t>Informes, Reportes, Pliegos , Dictámenes</t>
  </si>
  <si>
    <t>Informes, Reportes, Bitácoras, Comités de Contraloría Social</t>
  </si>
  <si>
    <t>Investigaciones,Informes, Resoluciones, Dictamen, Sanciones</t>
  </si>
  <si>
    <t>Actas, Informes, Denuncias, Reportes ,Asambleas, Minutas</t>
  </si>
  <si>
    <t>Actas, Minutas, Informes ,Declaraciones Patrimoniales, Publicaciones</t>
  </si>
  <si>
    <t>Asistencia a capacitaciones públicas, privadas, internas ,certificación , evaluaciones, informes, constancias, oficios de comisión, reportes fotográficos</t>
  </si>
  <si>
    <t>Manuales, Reglamentos, Códigos, Reportes, Formas, Convocatorias, Actas de Asamblea, Actas de Cabildo, Publicaciones del Periódico Oficial</t>
  </si>
  <si>
    <t>Expediente de registro diario de consultas medicas.</t>
  </si>
  <si>
    <t>Expediente de registro diario de control de enfermeria</t>
  </si>
  <si>
    <t xml:space="preserve">Expediente de registro de medicamento otorgado </t>
  </si>
  <si>
    <t>Expediente de registro de traslados y solicitudes de apoyo y agradecimiento</t>
  </si>
  <si>
    <t>Reglamento Interno del Ayuntamiento de Axtla de Terrazas (16-NOV-2017)</t>
  </si>
  <si>
    <t>POA 2021, EXPEDIENTES FISICOS</t>
  </si>
  <si>
    <t>plan de trabajo, informe,bitacora</t>
  </si>
  <si>
    <t>expediente, bitacora</t>
  </si>
  <si>
    <t>bitacoras, plan de trabajo, informe</t>
  </si>
  <si>
    <t>plan de trabajo,infome,bitacora</t>
  </si>
  <si>
    <t>plan de trabajo, informe</t>
  </si>
  <si>
    <t>bitacoras,oficio, informe</t>
  </si>
  <si>
    <t>gaveta,plan de trabajo</t>
  </si>
  <si>
    <t>Expediente de apoyos y gestiones de Instituciones Educativas</t>
  </si>
  <si>
    <t>Expediente Consejo Municipal de Participacion Social (COMUPASE)</t>
  </si>
  <si>
    <t>Expediente fomento al civismo</t>
  </si>
  <si>
    <t>Expediente Actividades de Promocion educativa</t>
  </si>
  <si>
    <t>Axtla_PLan_Municipal_de_Desarrollo_2018-2021_23-FEB-2019</t>
  </si>
  <si>
    <t xml:space="preserve">Sistema Único de Registro SADER; Expedientes de gestion; Sistema de informacion del departamento de Fomento Agropecuario. </t>
  </si>
  <si>
    <t>Base de datos del departamento de Fomento Agropecuario.</t>
  </si>
  <si>
    <t>Listas de asistencia y Munutas de reuniones de trabajo.</t>
  </si>
  <si>
    <t>Listas de asistencia y registros de proveedores.</t>
  </si>
  <si>
    <t>Listas de asistencia y Minutas de reuniones de trabajo.</t>
  </si>
  <si>
    <t>Lista de Asistencia</t>
  </si>
  <si>
    <t>Hojas de comisiones de gestion y Convenios firmados.</t>
  </si>
  <si>
    <t>Convenios con instituciones educativas.</t>
  </si>
  <si>
    <t>Expedientes de gestión.</t>
  </si>
  <si>
    <t>Oficios de gestión de seguros, Expedientes</t>
  </si>
  <si>
    <t>Lista de asistencia, bitacora.</t>
  </si>
  <si>
    <t>Convenios realizados.</t>
  </si>
  <si>
    <t>Listas de asistencia.</t>
  </si>
  <si>
    <t>Base de datos de la información sin proyectos y con proyectos.</t>
  </si>
  <si>
    <t>carpeta 1 física 2021</t>
  </si>
  <si>
    <t>Registro de acciones. Memoria fotográfica </t>
  </si>
  <si>
    <t> Registro de acciones, Lista de asistencias, Memoria fotográfica</t>
  </si>
  <si>
    <t>Registro de actividades, Lista de asistencias,                  Memoria fotográfica</t>
  </si>
  <si>
    <t>Invitaciones                                    Oficios                                     Reconocimientos o Constancias.</t>
  </si>
  <si>
    <t> Archivo, Expedientes.              Memoria fotográfica</t>
  </si>
  <si>
    <t>Archivo.                                    Lista de asistencias.                  Memoria fotográfica</t>
  </si>
  <si>
    <t xml:space="preserve">*ARCHIVO INTERNO , *EXPEDIENTE, *RELACION DE PERSONAS ADULTAS, * EVIDENCIA FOTOGRAFICA                      </t>
  </si>
  <si>
    <t>* ARCHVO INTERNO, *INFORMES MENSUALES, *INFORMES DE TRANVERSALIDAD</t>
  </si>
  <si>
    <t>Informe trimestral mediante bitacoras en el   departamento de la Instancia Municipal de la Juventud del H. Ayuntamiento de Axtla de Terrazas S.L.P.</t>
  </si>
  <si>
    <t>Informe mensual mediante bitacoras en el   departamento de la Instancia Municipal de la Juventud del H. Ayuntamiento de Axtla de Terrazas S.L.P.</t>
  </si>
  <si>
    <t>Informe semestral mediante bitacoras en el   departamento de la Instancia Municipal de la Juventud del H. Ayuntamiento de Axtla de Terrazas S.L.P.</t>
  </si>
  <si>
    <t>Archivo de oficios enviados (programacion semanal e informe de resultados)</t>
  </si>
  <si>
    <t> Informes de Actividades Anual</t>
  </si>
  <si>
    <t> Informe de actividades trimestral</t>
  </si>
  <si>
    <t xml:space="preserve">Bitácora diaria.                                                                 Informe trimestral  </t>
  </si>
  <si>
    <t> Registro</t>
  </si>
  <si>
    <t> Expediente</t>
  </si>
  <si>
    <t>Informe de actividades</t>
  </si>
  <si>
    <t>Bitácora diaria</t>
  </si>
  <si>
    <t>Actas de consejo</t>
  </si>
  <si>
    <t xml:space="preserve">Expediente </t>
  </si>
  <si>
    <t>Bitácora Diaria</t>
  </si>
  <si>
    <t xml:space="preserve">listas de asistencia </t>
  </si>
  <si>
    <t>archivos</t>
  </si>
  <si>
    <t>fotografias</t>
  </si>
  <si>
    <t>inventario</t>
  </si>
  <si>
    <t>Informe de gobierno</t>
  </si>
  <si>
    <t>Censo Institucional Inegi</t>
  </si>
  <si>
    <t>calendario anual de sesiones, citatorios y actas de cabildo</t>
  </si>
  <si>
    <t>Informe mensual de actividades</t>
  </si>
  <si>
    <t>convenios y/o acuerdos informe mensual de actividades</t>
  </si>
  <si>
    <t>actas constitutivas de Consejos Ciudadanos, actas de sesiones  de consejo</t>
  </si>
  <si>
    <t>calendario de transferencias primaria  inventario de transferencias</t>
  </si>
  <si>
    <t>informe mensual de actividades, expediente de solicituds</t>
  </si>
  <si>
    <t>presupuesto asignado para insumos de oficina</t>
  </si>
  <si>
    <t>compendio de normas</t>
  </si>
  <si>
    <t>informes entregados a al zona militar</t>
  </si>
  <si>
    <t>informe mensual de actividades</t>
  </si>
  <si>
    <t>informe final del evento</t>
  </si>
  <si>
    <t>minutas y calendario de actividades</t>
  </si>
  <si>
    <t>Registro de inventario.</t>
  </si>
  <si>
    <t>Registros administrativos internos  de la Dirección de Seguridad Pública y Tránsito Municipal.</t>
  </si>
  <si>
    <t>Eficacia del desarrollo de sus actividades registradas en bitacora administrativa</t>
  </si>
  <si>
    <t>Base de datos de eficacia policiaca del personal</t>
  </si>
  <si>
    <t>participacion ciudadana y solicitudes recibidas y resueltas por los elementos capacitados</t>
  </si>
  <si>
    <t>base de datos de eficacia policiaca del personal</t>
  </si>
  <si>
    <t>encuestas</t>
  </si>
  <si>
    <t>informes recabados en el departamento de seguridad Publica mediante el levantamiento de incidencias</t>
  </si>
  <si>
    <t>informes recabados en el departamento de seguridad Publica mediante el levantamiento de reportes</t>
  </si>
  <si>
    <t>Acuerdos recabdos en cada reunion de Seguridad y seguimiento o de los mismos</t>
  </si>
  <si>
    <t>Registro  de reportes, informe de actividades policiales</t>
  </si>
  <si>
    <t>Direccion de Servicios Municipales</t>
  </si>
  <si>
    <t>Informe de actividades y expedientes</t>
  </si>
  <si>
    <t>informe de actividades yexpedientes</t>
  </si>
  <si>
    <t>Lista de acuerdos y expedientes legales</t>
  </si>
  <si>
    <t>Lista de asistencia, cronograma de capacitaciones</t>
  </si>
  <si>
    <t>Bitacora diaria</t>
  </si>
  <si>
    <t>Actas, convenios</t>
  </si>
  <si>
    <t>Actas, Conocimiento de hechos</t>
  </si>
  <si>
    <t>Actas, Testimonial de concubinato</t>
  </si>
  <si>
    <t>Actas, Testimonial de identidad</t>
  </si>
  <si>
    <t>Actas, Constancias Administrativas</t>
  </si>
  <si>
    <t xml:space="preserve">Actas, constancias  </t>
  </si>
  <si>
    <t>Cronograma de campañas, evidencias, informes</t>
  </si>
  <si>
    <t>cronograma de Telleres, evidencias, informes</t>
  </si>
  <si>
    <t>Cronograma de platicas, evidencias, informes</t>
  </si>
  <si>
    <t>Solicitiudes, Archivo e informes</t>
  </si>
  <si>
    <t>Expedientes legales y de actuacion</t>
  </si>
  <si>
    <t>Expedientes, diligencias, lista de acuerdos</t>
  </si>
  <si>
    <t>Expedienetes</t>
  </si>
  <si>
    <t xml:space="preserve"> Formatos de transparencia       </t>
  </si>
  <si>
    <t xml:space="preserve">Talleres implementados </t>
  </si>
  <si>
    <t>Solicitudes  de gestión turnadas a Tesorería</t>
  </si>
  <si>
    <t xml:space="preserve">Mejoras tecnológicas     </t>
  </si>
  <si>
    <t>Archivo interno</t>
  </si>
  <si>
    <t>Contribuir con el fortalecimiento al desarrollo agropecuario sustentable, que preserve nuestro patrimonio natural al mismo tiempo que genere riqueza, competitividad y empleo.</t>
  </si>
  <si>
    <t>Porcentaje de unidades de producción en localidades rurales apoyadas para mejorar su capacidad productiva.</t>
  </si>
  <si>
    <t>Porcentaje de unidades de produccion en localidades rurales apoyadas para mejorar su capacidad productiva.</t>
  </si>
  <si>
    <t>(Número de UPFs en localidades rurales apoyadas para mejorar su capacidad productiva/ Número de UPFs en localidades rurales solicitantes)*100</t>
  </si>
  <si>
    <t>UPFs</t>
  </si>
  <si>
    <t>Fomento Agropecuario</t>
  </si>
  <si>
    <t>Porcentaje de localidades rurales representadas en el Consejo Municipal de Desarrollo Rural Sustentable.</t>
  </si>
  <si>
    <t>Porcentaje de localidades rurales representadas en el CMDRS.</t>
  </si>
  <si>
    <t>(Número de localidades representadas en el CMDRS/Número de localidades del Municipio)*100</t>
  </si>
  <si>
    <t>Localidades</t>
  </si>
  <si>
    <t>Porcentaje de reuniones mensuales realizadas</t>
  </si>
  <si>
    <t>Mide el porcentaje de las reuniones.</t>
  </si>
  <si>
    <t>(Número de convocatorias realizadas a cmdrs/12)*100</t>
  </si>
  <si>
    <t>Reuniones</t>
  </si>
  <si>
    <t>Porcentaje de ventas realizadas en eventos</t>
  </si>
  <si>
    <t>Evalua el porcentaje de ventas realizadas.</t>
  </si>
  <si>
    <t>(Número de expositores en eventos/Número de expositores con ventas)*100</t>
  </si>
  <si>
    <t>Eventos</t>
  </si>
  <si>
    <t>Porcentaje de reuniones con participación interinstitucional.</t>
  </si>
  <si>
    <t>Evalua el porcentaje de reuniones.</t>
  </si>
  <si>
    <t>Porcentaje de UPFS, con expedientes completos para gestión.</t>
  </si>
  <si>
    <t>Mide el porcentaje de UPFs con expedientes completos.</t>
  </si>
  <si>
    <t>(Número de expedientes entregados por beneficiarios/Numero de expedientes entregados a gestión)*100</t>
  </si>
  <si>
    <t>Porcentaje de convenios firmados respecto a tipos de proyectos.</t>
  </si>
  <si>
    <t>Evalúa el porcentaje de de convenios firmados.</t>
  </si>
  <si>
    <t>Convenios</t>
  </si>
  <si>
    <t>Porcentaje de familias que realizan algún proceso formativo</t>
  </si>
  <si>
    <t>Evalúa el porcentaje de familias.</t>
  </si>
  <si>
    <t>(Número de familias participantes en algún servicio de asistencia técnica/Número de familias que realizan alguna práctica formativa)*100</t>
  </si>
  <si>
    <t>Porcentaje de productores apoyados para mejorar su capacidad adaptativa  ante desastres naturales.</t>
  </si>
  <si>
    <t>Evalúia el porcentaje de productores apoyados para mejorar su capacidad adaptativa ante desastres naturales.</t>
  </si>
  <si>
    <t>(Número de productores agropecuarios apoyados para mejorar sus capacidad adaptativa ante desastres naturales/Número de productores agropecuarios elegibles)*100</t>
  </si>
  <si>
    <t>Porcentaje de reuniones realizadas para información sobre aseguranzas.</t>
  </si>
  <si>
    <t>Mide el porcentaje de reuniones realizadas.</t>
  </si>
  <si>
    <t>(Número de reuniones de CMDRS realizadas al año/Número de reuniones de información sobre seguros catastróficos)*100</t>
  </si>
  <si>
    <t>Porcentaje de superficie asegurada ante la ocurrencia de desastres naturales</t>
  </si>
  <si>
    <t>Evalúa el porcentaje de la superficie asegurada.</t>
  </si>
  <si>
    <t>(Superficie elegible asegurada ante desastres naturales/Total de superficie elegible)*100</t>
  </si>
  <si>
    <t>Has.</t>
  </si>
  <si>
    <t>Porcentaje de unidades animal aseguradas ante la ocurrencia de desastres naturales.</t>
  </si>
  <si>
    <t>Evalúa el porcentaje de unidad animal.</t>
  </si>
  <si>
    <t>(Unidades animal elegibles aseguradas ante desastres naturales/Total de unidades animal elegibles)*100</t>
  </si>
  <si>
    <t>UA</t>
  </si>
  <si>
    <t xml:space="preserve">Número de productores atendidos. </t>
  </si>
  <si>
    <t>Mide el numero de productores atendidos.</t>
  </si>
  <si>
    <t>(Número de productores atendidos en 2019/Número de productores atendidos en 2020)*100</t>
  </si>
  <si>
    <t>Productores</t>
  </si>
  <si>
    <t>Porcentaje de solicitudes dictaminadas.</t>
  </si>
  <si>
    <t>Mide el porcentaje de solicitudes.</t>
  </si>
  <si>
    <t>(Número total de solicitudes dictaminadas/Número total de solicitudes que cumplen con la normatividad establecida en las Reglas de Operación)*100</t>
  </si>
  <si>
    <t>Expedientes</t>
  </si>
  <si>
    <t>Porcentaje de comunidades visitadas.</t>
  </si>
  <si>
    <t>Mide el porcentaje de comunidades.</t>
  </si>
  <si>
    <t>(Número de localidades del municipio/Número de comunidades visitadas con el programa Jovanny en tu Comunidad)*100</t>
  </si>
  <si>
    <t>Porcentaje de productores rurales dotados de equipos e infraestructura para la actividad agrícola, ganadera y acuícola.</t>
  </si>
  <si>
    <t>Mide el porcentaje de productores rurales dotados de equipos e infraestructura par la actividad agrícola, ganadera y acuícola.</t>
  </si>
  <si>
    <t>[Número de personas (mujeres adultas y hombres de la tercera edad) de localidades rurales  apoyadas con equipo e infraestructura/Número de personas (mujeres adultas y hombres de la tercera edad) rurales solicitantes]*100</t>
  </si>
  <si>
    <t>Tasa de variación en el volumen de producción agropecuaria, acuícola  de las UPFs de localidades rurales apoyadas con proyectos.</t>
  </si>
  <si>
    <t>Porcentaje de UPFs  con incremento en la tasa de variacion delñ volumen de producción agropecuaria, acuícola de las UPFs de localidades rurales appoyadas con protectos.</t>
  </si>
  <si>
    <t>(((Productividad total de los  productores  apoyados en el año t0+1/ Productividad total en los  productores apoyados en el año t0)-1)*100)</t>
  </si>
  <si>
    <t> (Número de reuniones mensuales/Número de reuniones mensuales con participación interinstucional)*100</t>
  </si>
  <si>
    <t> (Número total de solicitudes dictaminadas/Número total de solicitudes que cumplen con la normatividad establecida en las Reglas de Operación)*100</t>
  </si>
  <si>
    <t xml:space="preserve">Porcentaje de casos atendidos.                                                                               </t>
  </si>
  <si>
    <t>Atención de casos atendidos al año</t>
  </si>
  <si>
    <t xml:space="preserve"> ( Número de casos atendidos/ Número de casos programados) * 100</t>
  </si>
  <si>
    <t>Archivo, Expedientes, Memoria fotográfica</t>
  </si>
  <si>
    <t xml:space="preserve">Realizar foros, Talleres, Pláticas de sensibilización y Visitas domiciliarias.  </t>
  </si>
  <si>
    <t xml:space="preserve">Porcentaje  de Pláticas realizadas.                                                                               </t>
  </si>
  <si>
    <t xml:space="preserve">Cantidad anual de Pláticas realizadas </t>
  </si>
  <si>
    <t>(Número de acciones realizadas / número de acciones programados) *100</t>
  </si>
  <si>
    <t>Archivo, Lista de asistencia, Memoria fotográfica</t>
  </si>
  <si>
    <t>Realizar ferias de actividades por el día Internacional de la eliminación de la violencia contra la mujer. (Días Naranja).</t>
  </si>
  <si>
    <t xml:space="preserve">Porcentaje de personas recibidas.   </t>
  </si>
  <si>
    <t xml:space="preserve">Cantidad de Actividades relizadas cada mes por el dia naranja. </t>
  </si>
  <si>
    <t>Memoria fotográfica,  Invitaciones, Archivo</t>
  </si>
  <si>
    <t>Llevar acabo módulos de información.</t>
  </si>
  <si>
    <t xml:space="preserve">Porcentaje  de módulos de información realizados.    </t>
  </si>
  <si>
    <t>Cantidad de módulos informativos realizados anualmente.</t>
  </si>
  <si>
    <t xml:space="preserve">(Número de modulos de información realizados/Número de modulos de información programados)*100 </t>
  </si>
  <si>
    <t>Archivo, Memoria fotográfica</t>
  </si>
  <si>
    <t>Realizar cursos de emprendimiento.</t>
  </si>
  <si>
    <t>Cantidad de cursos de emprendimiento realizados durante el año.</t>
  </si>
  <si>
    <t xml:space="preserve">( Mujeres que recibieron un curso de emprendimiento/ Mujeres programadas para recibir un curso de emprendimiento) * 100 </t>
  </si>
  <si>
    <t>Expediente de alumnos, Lista de asistencia, Memoria fotografica.</t>
  </si>
  <si>
    <t>Realizar festejos de sensibilización.</t>
  </si>
  <si>
    <t xml:space="preserve">Porcentaje de personas recibidas.                                                                                                     </t>
  </si>
  <si>
    <t>Cantidad de festejos de sencibilizacion por dia internacional de la mujer y de la mujer rural o indigena.</t>
  </si>
  <si>
    <t>( Número personas recibidas/ Número de personas programada) * 100</t>
  </si>
  <si>
    <t xml:space="preserve">Porcentaje de mujeres capacitadas.                                                                  </t>
  </si>
  <si>
    <t>Brindar atención Legal y/o Psicologica a Mujeres violentadas.</t>
  </si>
  <si>
    <t>Implementar acciones que contribuyan a disminuir los riesgos para la población</t>
  </si>
  <si>
    <t>PORCENTAJE</t>
  </si>
  <si>
    <t> 1</t>
  </si>
  <si>
    <t>PROTECCION CIVIL</t>
  </si>
  <si>
    <t>Implementar acciones que contribuyan a disminuir los riesgos para la poblacion</t>
  </si>
  <si>
    <t xml:space="preserve">TRIMESTRAL </t>
  </si>
  <si>
    <t> 4</t>
  </si>
  <si>
    <t> Los servicios atendidos consisten en atención a la ciudadana en caso de accidentes, siniestros y desastres</t>
  </si>
  <si>
    <t> (Porcentaje de personas atendidas/Porcentaje de reportes)</t>
  </si>
  <si>
    <t>MENSUAL</t>
  </si>
  <si>
    <t> Mide las capacitaciones impartidas que contribuyen a que las personas esten mas capacitadas ante cualquier incidente.</t>
  </si>
  <si>
    <t>El personal se encuentra debidamente capacitado para atender cualquier emergencia.</t>
  </si>
  <si>
    <t> Porcentaje de capacitaciones recibidas/cantidad de capacitaciones programadas) X 100</t>
  </si>
  <si>
    <t>Cantidad de Operativos de prevención realizados en beneficio de la ciudadanía</t>
  </si>
  <si>
    <t>Porcentaje de operativos realizados/porcentaje de operativos programados) X 100</t>
  </si>
  <si>
    <t>Porcentaje de Inspecciones realizadas que permite conocer que establecimientos si cuentan con las debidas medidas de seguridad</t>
  </si>
  <si>
    <t>Cantidad de Sesiones realizadas, donde se toman acuerdos para salvaguardar a la ciudadanía.</t>
  </si>
  <si>
    <t>Porcentaje  de Equipo adquirido a través de  las gestiones realizadas.</t>
  </si>
  <si>
    <t>Se atiende en tiempo y forma los llamados de auxilio</t>
  </si>
  <si>
    <t>(Porcentaje de servicios atendidos/reportes recibidos) x 100 -</t>
  </si>
  <si>
    <t xml:space="preserve">Eficacia   </t>
  </si>
  <si>
    <t>Promover mediante acciones de capacitación, integración y medición de desempeño laboral, el óptimo aprovechamiento del capital humano, proporcionando las herramientas necesarias de carácter material y humano a los funcionarios de la Administración Pública Municipal y así fortalecer a la ciudadanía, la calidad, la calidez y eficiencia en la prestación de servicios.</t>
  </si>
  <si>
    <t>Indice de profesionalización de funcionarios y empleados</t>
  </si>
  <si>
    <t>eficiencia</t>
  </si>
  <si>
    <t xml:space="preserve">el indicador evalua los funcionarios y empleados que cumplen con el perfil para el desempeño de su cargo y función pública </t>
  </si>
  <si>
    <t>Recursos Humanos</t>
  </si>
  <si>
    <t>Porcentaje de talleres programados para fortalecer la relacion laboral</t>
  </si>
  <si>
    <t>eficacia</t>
  </si>
  <si>
    <t>El indicador mide el número de talleres que se implementan para fomento de buen clima laboral.</t>
  </si>
  <si>
    <t>Indice de funcionarios y empleados profesionalizados</t>
  </si>
  <si>
    <t>Evalua el número de funcionarios y empleados que se capacitaron en mejora de su función.</t>
  </si>
  <si>
    <t>Porcentaje de talleres programados de atención al personal y comunicación.</t>
  </si>
  <si>
    <t>El indicador mide los talleres que se realizan para atención del personal y mejora en el proceso de comunicación.</t>
  </si>
  <si>
    <t>Porcentaje de actividades realizadas por el departamento.</t>
  </si>
  <si>
    <t>El indicador cuatifica el total de actividades administrativa que realiza el departamento durante el año.</t>
  </si>
  <si>
    <t>Porcentaje de talleres implementados para funcionarios.</t>
  </si>
  <si>
    <t>El indicador cuatifica los talleres ralizados para los funcionarios.</t>
  </si>
  <si>
    <t>Porcentaje de Certificaciones para mejora del clima laboral.</t>
  </si>
  <si>
    <t>El indicador mide las cerfificaciones efectuadas para dar atención al personal.</t>
  </si>
  <si>
    <t>Porcentaje de inversión.</t>
  </si>
  <si>
    <t>El indicador evalua la inversión destinada a la optimización de los recurso.</t>
  </si>
  <si>
    <t>Porcentaje de monitoreo de gastos de equipo y mobiliario para oficina.</t>
  </si>
  <si>
    <t>El indicador cuartifica los gastos destinados para equipo y mobiliario de oficina.</t>
  </si>
  <si>
    <t>Porcentaje de capacitación.</t>
  </si>
  <si>
    <t>El indicador cuatifica el total de capacitaciones efectuadas en el año con respecto al total de capacitaciones del año 2021</t>
  </si>
  <si>
    <t>Porcentaje de gastos para gestiones y revisiones ante la junta local de conciliación y Arbitraje de Cd. Valles S.L.P. implementados.</t>
  </si>
  <si>
    <t xml:space="preserve">El indicador evalua los gastos efectuados en el translado y asistencia a junta local de Conciliación y Arbitraje de CD.Valles ,S.L.P. </t>
  </si>
  <si>
    <t>Porcentaje de material utilizado para realizar finiquitos.</t>
  </si>
  <si>
    <t>El indicador cuatifica el material utilizado en la oficina para la elaboración de finiquitos.</t>
  </si>
  <si>
    <t>Porcentaje de actividades realizadas para trámites y gestiones.</t>
  </si>
  <si>
    <t>El indicador cuatifica el material de oficina utilizado para las actividades de seguimiento, trámites y gestiones.</t>
  </si>
  <si>
    <t>Evalua el numero de personas atendidas en relacion con el numero de quejas y demandas interpuestas</t>
  </si>
  <si>
    <t>promedio</t>
  </si>
  <si>
    <t>100%</t>
  </si>
  <si>
    <t>0</t>
  </si>
  <si>
    <t>Mide el numero de asesorias otorgadas en relacion al numero de personas que solicitan el servicio.</t>
  </si>
  <si>
    <t>Expediente Informe diciembre 2021 (físico)</t>
  </si>
  <si>
    <t>Información correspondiente al mes de diciembre de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</si>
</sst>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4" fontId="4" fillId="0" borderId="0" applyFont="0" applyFill="0" applyBorder="0" applyAlignment="0" applyProtection="0"/>
    <xf numFmtId="9" fontId="4" fillId="0" borderId="0" applyFont="0" applyFill="0" applyBorder="0" applyAlignment="0" applyProtection="0"/>
    <xf numFmtId="0" fontId="4" fillId="3" borderId="0"/>
    <xf numFmtId="9" fontId="4" fillId="3" borderId="0" applyFont="0" applyFill="0" applyBorder="0" applyAlignment="0" applyProtection="0"/>
    <xf numFmtId="0" fontId="4" fillId="3" borderId="0"/>
  </cellStyleXfs>
  <cellXfs count="62">
    <xf numFmtId="0" fontId="0" fillId="0" borderId="0" xfId="0"/>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3" borderId="0" xfId="0" applyFill="1"/>
    <xf numFmtId="9" fontId="0" fillId="0" borderId="0" xfId="0" applyNumberFormat="1"/>
    <xf numFmtId="9" fontId="0" fillId="0" borderId="0" xfId="2" applyFont="1" applyFill="1"/>
    <xf numFmtId="9" fontId="0" fillId="0" borderId="0" xfId="2" applyNumberFormat="1" applyFont="1" applyFill="1" applyAlignment="1">
      <alignment horizontal="right" vertical="center"/>
    </xf>
    <xf numFmtId="9" fontId="0" fillId="0" borderId="0" xfId="0" applyNumberFormat="1" applyFill="1" applyBorder="1"/>
    <xf numFmtId="9" fontId="0" fillId="0" borderId="0" xfId="2" applyFont="1" applyFill="1" applyBorder="1"/>
    <xf numFmtId="0" fontId="0" fillId="0" borderId="0" xfId="0"/>
    <xf numFmtId="10" fontId="0" fillId="0" borderId="0" xfId="0" applyNumberFormat="1" applyFill="1"/>
    <xf numFmtId="9" fontId="0" fillId="0" borderId="0" xfId="0" applyNumberFormat="1" applyFill="1"/>
    <xf numFmtId="9" fontId="0" fillId="0" borderId="0" xfId="4" applyFont="1" applyFill="1"/>
    <xf numFmtId="9" fontId="4" fillId="0" borderId="0" xfId="2" applyNumberFormat="1" applyFill="1" applyAlignment="1">
      <alignment horizontal="right" vertical="center"/>
    </xf>
    <xf numFmtId="9" fontId="5" fillId="0" borderId="0" xfId="4" applyFont="1" applyFill="1" applyBorder="1" applyAlignment="1">
      <alignment horizontal="right" vertical="top" wrapText="1"/>
    </xf>
    <xf numFmtId="9" fontId="0" fillId="0" borderId="0" xfId="2" applyFont="1" applyFill="1" applyAlignment="1">
      <alignment horizontal="right" vertical="center" wrapText="1"/>
    </xf>
    <xf numFmtId="9" fontId="0" fillId="0" borderId="0" xfId="4" applyNumberFormat="1" applyFont="1" applyFill="1" applyAlignment="1"/>
    <xf numFmtId="9" fontId="0" fillId="0" borderId="0" xfId="4" applyFont="1" applyFill="1" applyAlignment="1">
      <alignment horizontal="right"/>
    </xf>
    <xf numFmtId="9" fontId="1" fillId="0" borderId="0" xfId="2" applyFont="1" applyFill="1" applyBorder="1" applyAlignment="1">
      <alignment horizontal="right" vertical="center" wrapText="1"/>
    </xf>
    <xf numFmtId="9" fontId="4" fillId="0" borderId="0" xfId="2" applyNumberFormat="1" applyFill="1" applyAlignment="1">
      <alignment horizontal="right"/>
    </xf>
    <xf numFmtId="9" fontId="4" fillId="0" borderId="0" xfId="0" applyNumberFormat="1" applyFont="1" applyFill="1"/>
    <xf numFmtId="8" fontId="0" fillId="0" borderId="0" xfId="1" applyNumberFormat="1" applyFont="1" applyFill="1" applyAlignment="1" applyProtection="1">
      <alignment horizontal="right" vertical="center"/>
    </xf>
    <xf numFmtId="0" fontId="0" fillId="0" borderId="0" xfId="0" applyNumberFormat="1" applyFill="1" applyAlignment="1" applyProtection="1">
      <alignment horizontal="right" vertical="center"/>
    </xf>
    <xf numFmtId="9" fontId="0" fillId="0" borderId="0" xfId="0" applyNumberFormat="1" applyFill="1" applyAlignment="1" applyProtection="1">
      <alignment horizontal="right" vertical="center"/>
    </xf>
    <xf numFmtId="10" fontId="0" fillId="0" borderId="0" xfId="0" applyNumberFormat="1" applyFill="1" applyAlignment="1" applyProtection="1">
      <alignment horizontal="right" vertical="center"/>
    </xf>
    <xf numFmtId="9" fontId="0" fillId="0" borderId="0" xfId="4" applyNumberFormat="1" applyFont="1" applyFill="1" applyAlignment="1">
      <alignment wrapText="1"/>
    </xf>
    <xf numFmtId="10" fontId="0" fillId="0" borderId="0" xfId="4" applyNumberFormat="1" applyFont="1" applyFill="1" applyAlignment="1"/>
    <xf numFmtId="9" fontId="0" fillId="0" borderId="0" xfId="2" applyFont="1" applyFill="1" applyBorder="1" applyAlignment="1">
      <alignment horizontal="right" vertical="center"/>
    </xf>
    <xf numFmtId="9" fontId="6" fillId="0" borderId="0" xfId="2" applyFont="1" applyFill="1" applyAlignment="1">
      <alignment horizontal="right" vertical="center"/>
    </xf>
    <xf numFmtId="9" fontId="0" fillId="0" borderId="0" xfId="0" applyNumberFormat="1" applyFill="1" applyProtection="1"/>
    <xf numFmtId="9" fontId="0" fillId="0" borderId="0" xfId="4" applyNumberFormat="1" applyFont="1" applyFill="1" applyProtection="1"/>
    <xf numFmtId="9" fontId="0" fillId="0" borderId="0" xfId="2" applyFont="1" applyFill="1" applyAlignment="1" applyProtection="1">
      <alignment vertical="top"/>
    </xf>
    <xf numFmtId="9" fontId="0" fillId="0" borderId="0" xfId="2" applyFont="1" applyFill="1" applyProtection="1"/>
    <xf numFmtId="9" fontId="0" fillId="0" borderId="0" xfId="0" applyNumberFormat="1" applyFont="1" applyFill="1" applyProtection="1"/>
    <xf numFmtId="9" fontId="0" fillId="0" borderId="0" xfId="4" applyNumberFormat="1" applyFont="1" applyFill="1" applyAlignment="1">
      <alignment horizontal="right"/>
    </xf>
    <xf numFmtId="9" fontId="0" fillId="0" borderId="0" xfId="0" applyNumberFormat="1" applyFont="1" applyFill="1"/>
    <xf numFmtId="9" fontId="0" fillId="0" borderId="0" xfId="2" applyFont="1" applyFill="1" applyBorder="1" applyAlignment="1">
      <alignment horizontal="right" wrapText="1"/>
    </xf>
    <xf numFmtId="9" fontId="0" fillId="0" borderId="0" xfId="2" applyFont="1" applyFill="1" applyBorder="1" applyAlignment="1">
      <alignment horizontal="right" vertical="top" wrapText="1"/>
    </xf>
    <xf numFmtId="9" fontId="0" fillId="0" borderId="0" xfId="2" applyFont="1" applyFill="1" applyAlignment="1" applyProtection="1">
      <alignment horizontal="right" vertical="top" wrapText="1"/>
    </xf>
    <xf numFmtId="9" fontId="5" fillId="0" borderId="0" xfId="2" applyNumberFormat="1" applyFont="1" applyFill="1" applyBorder="1" applyAlignment="1">
      <alignment horizontal="right" vertical="center" wrapText="1"/>
    </xf>
    <xf numFmtId="9" fontId="5" fillId="0" borderId="0" xfId="2" applyFont="1" applyFill="1" applyBorder="1" applyAlignment="1">
      <alignment horizontal="right" vertical="center" wrapText="1"/>
    </xf>
    <xf numFmtId="0" fontId="0" fillId="0" borderId="0" xfId="0" applyFill="1"/>
    <xf numFmtId="9" fontId="1" fillId="0" borderId="0" xfId="0" applyNumberFormat="1" applyFont="1" applyFill="1" applyAlignment="1" applyProtection="1">
      <alignment horizontal="right" vertical="top"/>
    </xf>
    <xf numFmtId="9" fontId="1" fillId="0" borderId="0" xfId="2" applyFont="1" applyFill="1" applyAlignment="1" applyProtection="1">
      <alignment horizontal="right" vertical="top"/>
    </xf>
    <xf numFmtId="2" fontId="1" fillId="0" borderId="0" xfId="0" applyNumberFormat="1" applyFont="1" applyFill="1" applyAlignment="1" applyProtection="1">
      <alignment horizontal="right" vertical="top"/>
    </xf>
    <xf numFmtId="10" fontId="1" fillId="0" borderId="0" xfId="0" applyNumberFormat="1" applyFont="1" applyFill="1" applyAlignment="1" applyProtection="1">
      <alignment horizontal="right" vertical="top"/>
    </xf>
    <xf numFmtId="2" fontId="1" fillId="0" borderId="0" xfId="0" applyNumberFormat="1" applyFont="1" applyFill="1" applyAlignment="1" applyProtection="1">
      <alignment horizontal="right" vertical="center"/>
    </xf>
    <xf numFmtId="2" fontId="0" fillId="0" borderId="0" xfId="0" applyNumberFormat="1" applyFill="1" applyAlignment="1">
      <alignment horizontal="right"/>
    </xf>
    <xf numFmtId="9" fontId="0" fillId="0" borderId="0" xfId="0" applyNumberFormat="1" applyFill="1" applyAlignment="1">
      <alignment horizontal="right"/>
    </xf>
    <xf numFmtId="0" fontId="0" fillId="0" borderId="0" xfId="0" applyNumberFormat="1" applyFill="1" applyAlignment="1">
      <alignment horizontal="right"/>
    </xf>
    <xf numFmtId="0" fontId="0" fillId="0" borderId="0" xfId="0" applyFill="1" applyAlignment="1">
      <alignment horizontal="right"/>
    </xf>
    <xf numFmtId="10" fontId="0" fillId="0" borderId="0" xfId="0" applyNumberFormat="1" applyFill="1" applyAlignment="1">
      <alignment horizontal="right"/>
    </xf>
    <xf numFmtId="0" fontId="0" fillId="0" borderId="0" xfId="0"/>
    <xf numFmtId="0" fontId="0" fillId="0" borderId="0" xfId="0"/>
    <xf numFmtId="0" fontId="0" fillId="0" borderId="0" xfId="0" applyFill="1" applyAlignment="1"/>
    <xf numFmtId="0" fontId="0" fillId="0" borderId="0" xfId="0" applyAlignment="1">
      <alignment horizontal="right"/>
    </xf>
    <xf numFmtId="0" fontId="0" fillId="0" borderId="0" xfId="0"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Moneda" xfId="1" builtinId="4"/>
    <cellStyle name="Normal" xfId="0" builtinId="0"/>
    <cellStyle name="Normal 2" xfId="3"/>
    <cellStyle name="Normal 3" xfId="5"/>
    <cellStyle name="Porcentaje" xfId="2" builtinId="5"/>
    <cellStyle name="Porcentaj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01/Desktop/TRANSPARENCIA%202018/05/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50"/>
  <sheetViews>
    <sheetView tabSelected="1" topLeftCell="A2" zoomScaleNormal="100" workbookViewId="0">
      <selection activeCell="A8" sqref="A8:T5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9" t="s">
        <v>1</v>
      </c>
      <c r="B2" s="60"/>
      <c r="C2" s="60"/>
      <c r="D2" s="59" t="s">
        <v>2</v>
      </c>
      <c r="E2" s="60"/>
      <c r="F2" s="60"/>
      <c r="G2" s="59" t="s">
        <v>3</v>
      </c>
      <c r="H2" s="60"/>
      <c r="I2" s="60"/>
    </row>
    <row r="3" spans="1:20" x14ac:dyDescent="0.25">
      <c r="A3" s="61" t="s">
        <v>4</v>
      </c>
      <c r="B3" s="60"/>
      <c r="C3" s="60"/>
      <c r="D3" s="61" t="s">
        <v>5</v>
      </c>
      <c r="E3" s="60"/>
      <c r="F3" s="60"/>
      <c r="G3" s="61" t="s">
        <v>6</v>
      </c>
      <c r="H3" s="60"/>
      <c r="I3" s="6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9" t="s">
        <v>33</v>
      </c>
      <c r="B6" s="60"/>
      <c r="C6" s="60"/>
      <c r="D6" s="60"/>
      <c r="E6" s="60"/>
      <c r="F6" s="60"/>
      <c r="G6" s="60"/>
      <c r="H6" s="60"/>
      <c r="I6" s="60"/>
      <c r="J6" s="60"/>
      <c r="K6" s="60"/>
      <c r="L6" s="60"/>
      <c r="M6" s="60"/>
      <c r="N6" s="60"/>
      <c r="O6" s="60"/>
      <c r="P6" s="60"/>
      <c r="Q6" s="60"/>
      <c r="R6" s="60"/>
      <c r="S6" s="60"/>
      <c r="T6" s="6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44531</v>
      </c>
      <c r="C8" s="3">
        <v>44561</v>
      </c>
      <c r="D8" s="4" t="s">
        <v>56</v>
      </c>
      <c r="E8" t="s">
        <v>327</v>
      </c>
      <c r="F8" t="s">
        <v>609</v>
      </c>
      <c r="G8" t="s">
        <v>614</v>
      </c>
      <c r="H8" t="s">
        <v>1051</v>
      </c>
      <c r="I8" t="s">
        <v>612</v>
      </c>
      <c r="J8" t="s">
        <v>1390</v>
      </c>
      <c r="K8">
        <v>0</v>
      </c>
      <c r="L8">
        <v>100</v>
      </c>
      <c r="M8">
        <v>0</v>
      </c>
      <c r="N8" s="6">
        <v>1</v>
      </c>
      <c r="O8" t="s">
        <v>54</v>
      </c>
      <c r="P8" s="2" t="s">
        <v>1434</v>
      </c>
      <c r="Q8" s="43" t="s">
        <v>1406</v>
      </c>
      <c r="R8" s="3">
        <v>44595</v>
      </c>
      <c r="S8" s="3">
        <v>44564</v>
      </c>
      <c r="T8" t="s">
        <v>1744</v>
      </c>
    </row>
    <row r="9" spans="1:20" x14ac:dyDescent="0.25">
      <c r="A9">
        <v>2021</v>
      </c>
      <c r="B9" s="3">
        <v>44531</v>
      </c>
      <c r="C9" s="3">
        <v>44561</v>
      </c>
      <c r="D9" t="s">
        <v>56</v>
      </c>
      <c r="E9" t="s">
        <v>328</v>
      </c>
      <c r="F9" t="s">
        <v>609</v>
      </c>
      <c r="G9" t="s">
        <v>615</v>
      </c>
      <c r="H9" t="s">
        <v>1052</v>
      </c>
      <c r="I9" t="s">
        <v>612</v>
      </c>
      <c r="J9" t="s">
        <v>1390</v>
      </c>
      <c r="K9">
        <v>0</v>
      </c>
      <c r="L9">
        <v>100</v>
      </c>
      <c r="M9">
        <v>0</v>
      </c>
      <c r="N9" s="6">
        <v>1</v>
      </c>
      <c r="O9" t="s">
        <v>54</v>
      </c>
      <c r="P9" s="2" t="s">
        <v>1434</v>
      </c>
      <c r="Q9" s="43" t="s">
        <v>1406</v>
      </c>
      <c r="R9" s="3">
        <v>44595</v>
      </c>
      <c r="S9" s="3">
        <v>44564</v>
      </c>
      <c r="T9" s="54" t="s">
        <v>1744</v>
      </c>
    </row>
    <row r="10" spans="1:20" x14ac:dyDescent="0.25">
      <c r="A10">
        <v>2021</v>
      </c>
      <c r="B10" s="3">
        <v>44531</v>
      </c>
      <c r="C10" s="3">
        <v>44561</v>
      </c>
      <c r="D10" t="s">
        <v>56</v>
      </c>
      <c r="E10" t="s">
        <v>329</v>
      </c>
      <c r="F10" t="s">
        <v>609</v>
      </c>
      <c r="G10" t="s">
        <v>616</v>
      </c>
      <c r="H10" t="s">
        <v>1053</v>
      </c>
      <c r="I10" t="s">
        <v>612</v>
      </c>
      <c r="J10" t="s">
        <v>1391</v>
      </c>
      <c r="K10">
        <v>0</v>
      </c>
      <c r="L10">
        <v>100</v>
      </c>
      <c r="M10">
        <v>0</v>
      </c>
      <c r="N10" s="6">
        <v>1</v>
      </c>
      <c r="O10" t="s">
        <v>54</v>
      </c>
      <c r="P10" s="2" t="s">
        <v>1434</v>
      </c>
      <c r="Q10" s="43" t="s">
        <v>1406</v>
      </c>
      <c r="R10" s="3">
        <v>44595</v>
      </c>
      <c r="S10" s="3">
        <v>44564</v>
      </c>
      <c r="T10" s="54" t="s">
        <v>1744</v>
      </c>
    </row>
    <row r="11" spans="1:20" x14ac:dyDescent="0.25">
      <c r="A11">
        <v>2021</v>
      </c>
      <c r="B11" s="3">
        <v>44531</v>
      </c>
      <c r="C11" s="3">
        <v>44561</v>
      </c>
      <c r="D11" t="s">
        <v>56</v>
      </c>
      <c r="E11" t="s">
        <v>330</v>
      </c>
      <c r="F11" t="s">
        <v>609</v>
      </c>
      <c r="G11" t="s">
        <v>617</v>
      </c>
      <c r="H11" t="s">
        <v>1054</v>
      </c>
      <c r="I11" t="s">
        <v>612</v>
      </c>
      <c r="J11" t="s">
        <v>1392</v>
      </c>
      <c r="K11">
        <v>0</v>
      </c>
      <c r="L11">
        <v>100</v>
      </c>
      <c r="M11">
        <v>0</v>
      </c>
      <c r="N11" s="13">
        <v>1</v>
      </c>
      <c r="O11" t="s">
        <v>54</v>
      </c>
      <c r="P11" s="2" t="s">
        <v>1434</v>
      </c>
      <c r="Q11" s="43" t="s">
        <v>1406</v>
      </c>
      <c r="R11" s="3">
        <v>44595</v>
      </c>
      <c r="S11" s="3">
        <v>44564</v>
      </c>
      <c r="T11" s="54" t="s">
        <v>1744</v>
      </c>
    </row>
    <row r="12" spans="1:20" x14ac:dyDescent="0.25">
      <c r="A12">
        <v>2021</v>
      </c>
      <c r="B12" s="3">
        <v>44531</v>
      </c>
      <c r="C12" s="3">
        <v>44561</v>
      </c>
      <c r="D12" t="s">
        <v>56</v>
      </c>
      <c r="E12" t="s">
        <v>331</v>
      </c>
      <c r="F12" t="s">
        <v>609</v>
      </c>
      <c r="G12" t="s">
        <v>618</v>
      </c>
      <c r="H12" t="s">
        <v>1055</v>
      </c>
      <c r="I12" t="s">
        <v>612</v>
      </c>
      <c r="J12" t="s">
        <v>1392</v>
      </c>
      <c r="K12">
        <v>0</v>
      </c>
      <c r="L12">
        <v>100</v>
      </c>
      <c r="M12">
        <v>0</v>
      </c>
      <c r="N12" s="13">
        <v>0</v>
      </c>
      <c r="O12" t="s">
        <v>54</v>
      </c>
      <c r="P12" s="2" t="s">
        <v>1434</v>
      </c>
      <c r="Q12" s="43" t="s">
        <v>1406</v>
      </c>
      <c r="R12" s="3">
        <v>44595</v>
      </c>
      <c r="S12" s="3">
        <v>44564</v>
      </c>
      <c r="T12" s="54" t="s">
        <v>1744</v>
      </c>
    </row>
    <row r="13" spans="1:20" x14ac:dyDescent="0.25">
      <c r="A13">
        <v>2021</v>
      </c>
      <c r="B13" s="3">
        <v>44531</v>
      </c>
      <c r="C13" s="3">
        <v>44561</v>
      </c>
      <c r="D13" t="s">
        <v>56</v>
      </c>
      <c r="E13" t="s">
        <v>332</v>
      </c>
      <c r="F13" t="s">
        <v>609</v>
      </c>
      <c r="G13" t="s">
        <v>619</v>
      </c>
      <c r="H13" t="s">
        <v>1056</v>
      </c>
      <c r="I13" t="s">
        <v>612</v>
      </c>
      <c r="J13" t="s">
        <v>1392</v>
      </c>
      <c r="K13">
        <v>0</v>
      </c>
      <c r="L13">
        <v>100</v>
      </c>
      <c r="M13">
        <v>0</v>
      </c>
      <c r="N13" s="13">
        <v>0.1</v>
      </c>
      <c r="O13" t="s">
        <v>54</v>
      </c>
      <c r="P13" s="2" t="s">
        <v>1435</v>
      </c>
      <c r="Q13" s="43" t="s">
        <v>1406</v>
      </c>
      <c r="R13" s="3">
        <v>44595</v>
      </c>
      <c r="S13" s="3">
        <v>44564</v>
      </c>
      <c r="T13" s="54" t="s">
        <v>1744</v>
      </c>
    </row>
    <row r="14" spans="1:20" x14ac:dyDescent="0.25">
      <c r="A14">
        <v>2021</v>
      </c>
      <c r="B14" s="3">
        <v>44531</v>
      </c>
      <c r="C14" s="3">
        <v>44561</v>
      </c>
      <c r="D14" t="s">
        <v>56</v>
      </c>
      <c r="E14" t="s">
        <v>333</v>
      </c>
      <c r="F14" t="s">
        <v>609</v>
      </c>
      <c r="G14" t="s">
        <v>620</v>
      </c>
      <c r="H14" t="s">
        <v>1057</v>
      </c>
      <c r="I14" t="s">
        <v>612</v>
      </c>
      <c r="J14" t="s">
        <v>1392</v>
      </c>
      <c r="K14">
        <v>0</v>
      </c>
      <c r="L14">
        <v>100</v>
      </c>
      <c r="M14">
        <v>0</v>
      </c>
      <c r="N14" s="13">
        <v>0.37</v>
      </c>
      <c r="O14" t="s">
        <v>54</v>
      </c>
      <c r="P14" s="2" t="s">
        <v>1436</v>
      </c>
      <c r="Q14" s="43" t="s">
        <v>1406</v>
      </c>
      <c r="R14" s="3">
        <v>44595</v>
      </c>
      <c r="S14" s="3">
        <v>44564</v>
      </c>
      <c r="T14" s="54" t="s">
        <v>1744</v>
      </c>
    </row>
    <row r="15" spans="1:20" x14ac:dyDescent="0.25">
      <c r="A15">
        <v>2021</v>
      </c>
      <c r="B15" s="3">
        <v>44531</v>
      </c>
      <c r="C15" s="3">
        <v>44561</v>
      </c>
      <c r="D15" t="s">
        <v>56</v>
      </c>
      <c r="E15" t="s">
        <v>334</v>
      </c>
      <c r="F15" t="s">
        <v>609</v>
      </c>
      <c r="G15" t="s">
        <v>621</v>
      </c>
      <c r="H15" t="s">
        <v>1058</v>
      </c>
      <c r="I15" t="s">
        <v>612</v>
      </c>
      <c r="J15" t="s">
        <v>1392</v>
      </c>
      <c r="K15">
        <v>0</v>
      </c>
      <c r="L15">
        <v>100</v>
      </c>
      <c r="M15">
        <v>0</v>
      </c>
      <c r="N15" s="13">
        <v>0</v>
      </c>
      <c r="O15" t="s">
        <v>55</v>
      </c>
      <c r="P15" s="2" t="s">
        <v>1435</v>
      </c>
      <c r="Q15" s="43" t="s">
        <v>1406</v>
      </c>
      <c r="R15" s="3">
        <v>44595</v>
      </c>
      <c r="S15" s="3">
        <v>44564</v>
      </c>
      <c r="T15" s="54" t="s">
        <v>1744</v>
      </c>
    </row>
    <row r="16" spans="1:20" x14ac:dyDescent="0.25">
      <c r="A16">
        <v>2021</v>
      </c>
      <c r="B16" s="3">
        <v>44531</v>
      </c>
      <c r="C16" s="3">
        <v>44561</v>
      </c>
      <c r="D16" t="s">
        <v>57</v>
      </c>
      <c r="E16" t="s">
        <v>335</v>
      </c>
      <c r="F16" t="s">
        <v>610</v>
      </c>
      <c r="G16" t="s">
        <v>622</v>
      </c>
      <c r="H16" t="s">
        <v>1059</v>
      </c>
      <c r="I16" t="s">
        <v>612</v>
      </c>
      <c r="J16" t="s">
        <v>1393</v>
      </c>
      <c r="K16">
        <v>0</v>
      </c>
      <c r="L16">
        <v>100</v>
      </c>
      <c r="M16">
        <v>0</v>
      </c>
      <c r="N16" s="12">
        <f>(0/2)*100</f>
        <v>0</v>
      </c>
      <c r="O16" t="s">
        <v>54</v>
      </c>
      <c r="P16" s="2" t="s">
        <v>1437</v>
      </c>
      <c r="Q16" s="43" t="s">
        <v>1407</v>
      </c>
      <c r="R16" s="3">
        <v>44595</v>
      </c>
      <c r="S16" s="3">
        <v>44564</v>
      </c>
      <c r="T16" s="54" t="s">
        <v>1744</v>
      </c>
    </row>
    <row r="17" spans="1:20" x14ac:dyDescent="0.25">
      <c r="A17">
        <v>2021</v>
      </c>
      <c r="B17" s="3">
        <v>44531</v>
      </c>
      <c r="C17" s="3">
        <v>44561</v>
      </c>
      <c r="D17" t="s">
        <v>57</v>
      </c>
      <c r="E17" t="s">
        <v>336</v>
      </c>
      <c r="F17" t="s">
        <v>610</v>
      </c>
      <c r="G17" t="s">
        <v>623</v>
      </c>
      <c r="H17" t="s">
        <v>1060</v>
      </c>
      <c r="I17" t="s">
        <v>612</v>
      </c>
      <c r="J17" t="s">
        <v>1393</v>
      </c>
      <c r="K17">
        <v>0</v>
      </c>
      <c r="L17">
        <v>100</v>
      </c>
      <c r="M17">
        <v>0</v>
      </c>
      <c r="N17" s="12">
        <v>0.5</v>
      </c>
      <c r="O17" s="2" t="s">
        <v>54</v>
      </c>
      <c r="P17" s="2" t="s">
        <v>1438</v>
      </c>
      <c r="Q17" s="43" t="s">
        <v>1407</v>
      </c>
      <c r="R17" s="3">
        <v>44595</v>
      </c>
      <c r="S17" s="3">
        <v>44564</v>
      </c>
      <c r="T17" s="54" t="s">
        <v>1744</v>
      </c>
    </row>
    <row r="18" spans="1:20" x14ac:dyDescent="0.25">
      <c r="A18">
        <v>2021</v>
      </c>
      <c r="B18" s="3">
        <v>44531</v>
      </c>
      <c r="C18" s="3">
        <v>44561</v>
      </c>
      <c r="D18" t="s">
        <v>57</v>
      </c>
      <c r="E18" t="s">
        <v>337</v>
      </c>
      <c r="F18" t="s">
        <v>610</v>
      </c>
      <c r="G18" t="s">
        <v>624</v>
      </c>
      <c r="H18" t="s">
        <v>1061</v>
      </c>
      <c r="I18" t="s">
        <v>612</v>
      </c>
      <c r="J18" t="s">
        <v>1393</v>
      </c>
      <c r="K18">
        <v>0</v>
      </c>
      <c r="L18">
        <v>100</v>
      </c>
      <c r="M18">
        <v>0</v>
      </c>
      <c r="N18" s="12">
        <v>0.5</v>
      </c>
      <c r="O18" s="2" t="s">
        <v>54</v>
      </c>
      <c r="P18" s="2" t="s">
        <v>1439</v>
      </c>
      <c r="Q18" s="43" t="s">
        <v>1407</v>
      </c>
      <c r="R18" s="3">
        <v>44595</v>
      </c>
      <c r="S18" s="3">
        <v>44564</v>
      </c>
      <c r="T18" s="54" t="s">
        <v>1744</v>
      </c>
    </row>
    <row r="19" spans="1:20" x14ac:dyDescent="0.25">
      <c r="A19">
        <v>2021</v>
      </c>
      <c r="B19" s="3">
        <v>44531</v>
      </c>
      <c r="C19" s="3">
        <v>44561</v>
      </c>
      <c r="D19" t="s">
        <v>57</v>
      </c>
      <c r="E19" t="s">
        <v>338</v>
      </c>
      <c r="F19" t="s">
        <v>610</v>
      </c>
      <c r="G19" t="s">
        <v>625</v>
      </c>
      <c r="H19" t="s">
        <v>1062</v>
      </c>
      <c r="I19" t="s">
        <v>612</v>
      </c>
      <c r="J19" t="s">
        <v>1393</v>
      </c>
      <c r="K19">
        <v>0</v>
      </c>
      <c r="L19">
        <v>100</v>
      </c>
      <c r="M19">
        <v>0</v>
      </c>
      <c r="N19" s="12">
        <v>0</v>
      </c>
      <c r="O19" s="2" t="s">
        <v>54</v>
      </c>
      <c r="P19" s="2" t="s">
        <v>1440</v>
      </c>
      <c r="Q19" s="43" t="s">
        <v>1407</v>
      </c>
      <c r="R19" s="3">
        <v>44595</v>
      </c>
      <c r="S19" s="3">
        <v>44564</v>
      </c>
      <c r="T19" s="54" t="s">
        <v>1744</v>
      </c>
    </row>
    <row r="20" spans="1:20" x14ac:dyDescent="0.25">
      <c r="A20">
        <v>2021</v>
      </c>
      <c r="B20" s="3">
        <v>44531</v>
      </c>
      <c r="C20" s="3">
        <v>44561</v>
      </c>
      <c r="D20" t="s">
        <v>57</v>
      </c>
      <c r="E20" t="s">
        <v>339</v>
      </c>
      <c r="F20" t="s">
        <v>610</v>
      </c>
      <c r="G20" t="s">
        <v>626</v>
      </c>
      <c r="H20" t="s">
        <v>1063</v>
      </c>
      <c r="I20" t="s">
        <v>612</v>
      </c>
      <c r="J20" t="s">
        <v>1393</v>
      </c>
      <c r="K20">
        <v>0</v>
      </c>
      <c r="L20">
        <v>100</v>
      </c>
      <c r="M20">
        <v>0</v>
      </c>
      <c r="N20" s="12">
        <v>0</v>
      </c>
      <c r="O20" s="2" t="s">
        <v>54</v>
      </c>
      <c r="P20" s="2" t="s">
        <v>1441</v>
      </c>
      <c r="Q20" s="43" t="s">
        <v>1407</v>
      </c>
      <c r="R20" s="3">
        <v>44595</v>
      </c>
      <c r="S20" s="3">
        <v>44564</v>
      </c>
      <c r="T20" s="54" t="s">
        <v>1744</v>
      </c>
    </row>
    <row r="21" spans="1:20" x14ac:dyDescent="0.25">
      <c r="A21">
        <v>2021</v>
      </c>
      <c r="B21" s="3">
        <v>44531</v>
      </c>
      <c r="C21" s="3">
        <v>44561</v>
      </c>
      <c r="D21" t="s">
        <v>57</v>
      </c>
      <c r="E21" t="s">
        <v>332</v>
      </c>
      <c r="F21" t="s">
        <v>610</v>
      </c>
      <c r="G21" t="s">
        <v>627</v>
      </c>
      <c r="H21" t="s">
        <v>1064</v>
      </c>
      <c r="I21" t="s">
        <v>612</v>
      </c>
      <c r="J21" t="s">
        <v>1393</v>
      </c>
      <c r="K21">
        <v>0</v>
      </c>
      <c r="L21">
        <v>100</v>
      </c>
      <c r="M21">
        <v>0</v>
      </c>
      <c r="N21" s="12">
        <v>0</v>
      </c>
      <c r="O21" s="2" t="s">
        <v>54</v>
      </c>
      <c r="P21" s="2" t="s">
        <v>1442</v>
      </c>
      <c r="Q21" s="43" t="s">
        <v>1407</v>
      </c>
      <c r="R21" s="3">
        <v>44595</v>
      </c>
      <c r="S21" s="3">
        <v>44564</v>
      </c>
      <c r="T21" s="54" t="s">
        <v>1744</v>
      </c>
    </row>
    <row r="22" spans="1:20" x14ac:dyDescent="0.25">
      <c r="A22">
        <v>2021</v>
      </c>
      <c r="B22" s="3">
        <v>44531</v>
      </c>
      <c r="C22" s="3">
        <v>44561</v>
      </c>
      <c r="D22" t="s">
        <v>57</v>
      </c>
      <c r="E22" t="s">
        <v>340</v>
      </c>
      <c r="F22" t="s">
        <v>610</v>
      </c>
      <c r="G22" t="s">
        <v>628</v>
      </c>
      <c r="H22" t="s">
        <v>1065</v>
      </c>
      <c r="I22" t="s">
        <v>612</v>
      </c>
      <c r="J22" t="s">
        <v>1393</v>
      </c>
      <c r="K22">
        <v>0</v>
      </c>
      <c r="L22">
        <v>100</v>
      </c>
      <c r="M22">
        <v>0</v>
      </c>
      <c r="N22" s="12">
        <v>0.5</v>
      </c>
      <c r="O22" s="2" t="s">
        <v>54</v>
      </c>
      <c r="P22" s="2" t="s">
        <v>1443</v>
      </c>
      <c r="Q22" s="43" t="s">
        <v>1407</v>
      </c>
      <c r="R22" s="3">
        <v>44595</v>
      </c>
      <c r="S22" s="3">
        <v>44564</v>
      </c>
      <c r="T22" s="54" t="s">
        <v>1744</v>
      </c>
    </row>
    <row r="23" spans="1:20" x14ac:dyDescent="0.25">
      <c r="A23">
        <v>2021</v>
      </c>
      <c r="B23" s="3">
        <v>44531</v>
      </c>
      <c r="C23" s="3">
        <v>44561</v>
      </c>
      <c r="D23" t="s">
        <v>57</v>
      </c>
      <c r="E23" t="s">
        <v>341</v>
      </c>
      <c r="F23" t="s">
        <v>610</v>
      </c>
      <c r="G23" t="s">
        <v>629</v>
      </c>
      <c r="H23" t="s">
        <v>1066</v>
      </c>
      <c r="I23" t="s">
        <v>612</v>
      </c>
      <c r="J23" t="s">
        <v>1393</v>
      </c>
      <c r="K23">
        <v>0</v>
      </c>
      <c r="L23">
        <v>100</v>
      </c>
      <c r="M23">
        <v>0</v>
      </c>
      <c r="N23" s="12">
        <f>(0/4)*100</f>
        <v>0</v>
      </c>
      <c r="O23" s="2" t="s">
        <v>54</v>
      </c>
      <c r="P23" s="2" t="s">
        <v>1444</v>
      </c>
      <c r="Q23" s="43" t="s">
        <v>1407</v>
      </c>
      <c r="R23" s="3">
        <v>44595</v>
      </c>
      <c r="S23" s="3">
        <v>44564</v>
      </c>
      <c r="T23" s="54" t="s">
        <v>1744</v>
      </c>
    </row>
    <row r="24" spans="1:20" x14ac:dyDescent="0.25">
      <c r="A24">
        <v>2021</v>
      </c>
      <c r="B24" s="3">
        <v>44531</v>
      </c>
      <c r="C24" s="3">
        <v>44561</v>
      </c>
      <c r="D24" t="s">
        <v>58</v>
      </c>
      <c r="E24" t="s">
        <v>342</v>
      </c>
      <c r="F24" t="s">
        <v>610</v>
      </c>
      <c r="G24" t="s">
        <v>630</v>
      </c>
      <c r="H24" t="s">
        <v>1067</v>
      </c>
      <c r="I24" t="s">
        <v>1387</v>
      </c>
      <c r="J24" t="s">
        <v>1394</v>
      </c>
      <c r="K24">
        <v>0</v>
      </c>
      <c r="L24">
        <v>100</v>
      </c>
      <c r="M24">
        <v>0</v>
      </c>
      <c r="N24" s="13">
        <v>0.8</v>
      </c>
      <c r="O24" s="2" t="s">
        <v>54</v>
      </c>
      <c r="P24" s="2" t="s">
        <v>1445</v>
      </c>
      <c r="Q24" s="43" t="s">
        <v>1408</v>
      </c>
      <c r="R24" s="3">
        <v>44595</v>
      </c>
      <c r="S24" s="3">
        <v>44564</v>
      </c>
      <c r="T24" s="54" t="s">
        <v>1744</v>
      </c>
    </row>
    <row r="25" spans="1:20" x14ac:dyDescent="0.25">
      <c r="A25">
        <v>2021</v>
      </c>
      <c r="B25" s="3">
        <v>44531</v>
      </c>
      <c r="C25" s="3">
        <v>44561</v>
      </c>
      <c r="D25" t="s">
        <v>58</v>
      </c>
      <c r="E25" t="s">
        <v>343</v>
      </c>
      <c r="F25" t="s">
        <v>610</v>
      </c>
      <c r="G25" t="s">
        <v>631</v>
      </c>
      <c r="H25" t="s">
        <v>1068</v>
      </c>
      <c r="I25" t="s">
        <v>1387</v>
      </c>
      <c r="J25" t="s">
        <v>1394</v>
      </c>
      <c r="K25">
        <v>0</v>
      </c>
      <c r="L25">
        <v>100</v>
      </c>
      <c r="M25">
        <v>0</v>
      </c>
      <c r="N25" s="13">
        <v>0.72</v>
      </c>
      <c r="O25" s="2" t="s">
        <v>54</v>
      </c>
      <c r="P25" s="2" t="s">
        <v>1445</v>
      </c>
      <c r="Q25" s="43" t="s">
        <v>1408</v>
      </c>
      <c r="R25" s="3">
        <v>44595</v>
      </c>
      <c r="S25" s="3">
        <v>44564</v>
      </c>
      <c r="T25" s="54" t="s">
        <v>1744</v>
      </c>
    </row>
    <row r="26" spans="1:20" x14ac:dyDescent="0.25">
      <c r="A26">
        <v>2021</v>
      </c>
      <c r="B26" s="3">
        <v>44531</v>
      </c>
      <c r="C26" s="3">
        <v>44561</v>
      </c>
      <c r="D26" t="s">
        <v>58</v>
      </c>
      <c r="E26" t="s">
        <v>344</v>
      </c>
      <c r="F26" t="s">
        <v>610</v>
      </c>
      <c r="G26" t="s">
        <v>632</v>
      </c>
      <c r="H26" t="s">
        <v>1069</v>
      </c>
      <c r="I26" t="s">
        <v>1387</v>
      </c>
      <c r="J26" t="s">
        <v>1394</v>
      </c>
      <c r="K26">
        <v>0</v>
      </c>
      <c r="L26">
        <v>100</v>
      </c>
      <c r="M26">
        <v>0</v>
      </c>
      <c r="N26" s="13">
        <v>0</v>
      </c>
      <c r="O26" s="2" t="s">
        <v>54</v>
      </c>
      <c r="P26" s="2" t="s">
        <v>1446</v>
      </c>
      <c r="Q26" s="43" t="s">
        <v>1408</v>
      </c>
      <c r="R26" s="3">
        <v>44595</v>
      </c>
      <c r="S26" s="3">
        <v>44564</v>
      </c>
      <c r="T26" s="54" t="s">
        <v>1744</v>
      </c>
    </row>
    <row r="27" spans="1:20" x14ac:dyDescent="0.25">
      <c r="A27">
        <v>2021</v>
      </c>
      <c r="B27" s="3">
        <v>44531</v>
      </c>
      <c r="C27" s="3">
        <v>44561</v>
      </c>
      <c r="D27" t="s">
        <v>58</v>
      </c>
      <c r="E27" t="s">
        <v>345</v>
      </c>
      <c r="F27" t="s">
        <v>609</v>
      </c>
      <c r="G27" t="s">
        <v>633</v>
      </c>
      <c r="H27" t="s">
        <v>1070</v>
      </c>
      <c r="I27" t="s">
        <v>1387</v>
      </c>
      <c r="J27" t="s">
        <v>1394</v>
      </c>
      <c r="K27">
        <v>0</v>
      </c>
      <c r="L27">
        <v>100</v>
      </c>
      <c r="M27">
        <v>0</v>
      </c>
      <c r="N27" s="13">
        <v>0</v>
      </c>
      <c r="O27" s="2" t="s">
        <v>54</v>
      </c>
      <c r="P27" s="2" t="s">
        <v>1447</v>
      </c>
      <c r="Q27" s="43" t="s">
        <v>1408</v>
      </c>
      <c r="R27" s="3">
        <v>44595</v>
      </c>
      <c r="S27" s="3">
        <v>44564</v>
      </c>
      <c r="T27" s="54" t="s">
        <v>1744</v>
      </c>
    </row>
    <row r="28" spans="1:20" x14ac:dyDescent="0.25">
      <c r="A28">
        <v>2021</v>
      </c>
      <c r="B28" s="3">
        <v>44531</v>
      </c>
      <c r="C28" s="3">
        <v>44561</v>
      </c>
      <c r="D28" t="s">
        <v>58</v>
      </c>
      <c r="E28" t="s">
        <v>346</v>
      </c>
      <c r="F28" t="s">
        <v>609</v>
      </c>
      <c r="G28" t="s">
        <v>634</v>
      </c>
      <c r="H28" t="s">
        <v>1071</v>
      </c>
      <c r="I28" t="s">
        <v>1387</v>
      </c>
      <c r="J28" t="s">
        <v>1394</v>
      </c>
      <c r="K28">
        <v>0</v>
      </c>
      <c r="L28">
        <v>100</v>
      </c>
      <c r="M28">
        <v>0</v>
      </c>
      <c r="N28" s="13">
        <v>0</v>
      </c>
      <c r="O28" s="2" t="s">
        <v>54</v>
      </c>
      <c r="P28" s="2" t="s">
        <v>1448</v>
      </c>
      <c r="Q28" s="43" t="s">
        <v>1408</v>
      </c>
      <c r="R28" s="3">
        <v>44595</v>
      </c>
      <c r="S28" s="3">
        <v>44564</v>
      </c>
      <c r="T28" s="54" t="s">
        <v>1744</v>
      </c>
    </row>
    <row r="29" spans="1:20" x14ac:dyDescent="0.25">
      <c r="A29">
        <v>2021</v>
      </c>
      <c r="B29" s="3">
        <v>44531</v>
      </c>
      <c r="C29" s="3">
        <v>44561</v>
      </c>
      <c r="D29" t="s">
        <v>58</v>
      </c>
      <c r="E29" t="s">
        <v>347</v>
      </c>
      <c r="F29" t="s">
        <v>609</v>
      </c>
      <c r="G29" t="s">
        <v>635</v>
      </c>
      <c r="H29" t="s">
        <v>1072</v>
      </c>
      <c r="I29" t="s">
        <v>1387</v>
      </c>
      <c r="J29" t="s">
        <v>1394</v>
      </c>
      <c r="K29">
        <v>0</v>
      </c>
      <c r="L29">
        <v>100</v>
      </c>
      <c r="M29">
        <v>0</v>
      </c>
      <c r="N29" s="13">
        <v>0</v>
      </c>
      <c r="O29" s="2" t="s">
        <v>54</v>
      </c>
      <c r="P29" s="2" t="s">
        <v>1449</v>
      </c>
      <c r="Q29" s="43" t="s">
        <v>1408</v>
      </c>
      <c r="R29" s="3">
        <v>44595</v>
      </c>
      <c r="S29" s="3">
        <v>44564</v>
      </c>
      <c r="T29" s="54" t="s">
        <v>1744</v>
      </c>
    </row>
    <row r="30" spans="1:20" x14ac:dyDescent="0.25">
      <c r="A30">
        <v>2021</v>
      </c>
      <c r="B30" s="3">
        <v>44531</v>
      </c>
      <c r="C30" s="3">
        <v>44561</v>
      </c>
      <c r="D30" t="s">
        <v>58</v>
      </c>
      <c r="E30" t="s">
        <v>347</v>
      </c>
      <c r="F30" t="s">
        <v>609</v>
      </c>
      <c r="G30" t="s">
        <v>635</v>
      </c>
      <c r="H30" t="s">
        <v>1072</v>
      </c>
      <c r="I30" t="s">
        <v>1387</v>
      </c>
      <c r="J30" t="s">
        <v>1394</v>
      </c>
      <c r="K30">
        <v>0</v>
      </c>
      <c r="L30">
        <v>100</v>
      </c>
      <c r="M30">
        <v>0</v>
      </c>
      <c r="N30" s="13">
        <v>0</v>
      </c>
      <c r="O30" s="2" t="s">
        <v>54</v>
      </c>
      <c r="P30" s="2" t="s">
        <v>1449</v>
      </c>
      <c r="Q30" s="43" t="s">
        <v>1408</v>
      </c>
      <c r="R30" s="3">
        <v>44595</v>
      </c>
      <c r="S30" s="3">
        <v>44564</v>
      </c>
      <c r="T30" s="54" t="s">
        <v>1744</v>
      </c>
    </row>
    <row r="31" spans="1:20" x14ac:dyDescent="0.25">
      <c r="A31">
        <v>2021</v>
      </c>
      <c r="B31" s="3">
        <v>44531</v>
      </c>
      <c r="C31" s="3">
        <v>44561</v>
      </c>
      <c r="D31" t="s">
        <v>58</v>
      </c>
      <c r="E31" t="s">
        <v>347</v>
      </c>
      <c r="F31" t="s">
        <v>609</v>
      </c>
      <c r="G31" t="s">
        <v>635</v>
      </c>
      <c r="H31" t="s">
        <v>1072</v>
      </c>
      <c r="I31" t="s">
        <v>1387</v>
      </c>
      <c r="J31" t="s">
        <v>1394</v>
      </c>
      <c r="K31">
        <v>0</v>
      </c>
      <c r="L31">
        <v>100</v>
      </c>
      <c r="M31">
        <v>0</v>
      </c>
      <c r="N31" s="13">
        <v>0</v>
      </c>
      <c r="O31" s="2" t="s">
        <v>54</v>
      </c>
      <c r="P31" s="2" t="s">
        <v>1449</v>
      </c>
      <c r="Q31" s="43" t="s">
        <v>1408</v>
      </c>
      <c r="R31" s="3">
        <v>44595</v>
      </c>
      <c r="S31" s="3">
        <v>44564</v>
      </c>
      <c r="T31" s="54" t="s">
        <v>1744</v>
      </c>
    </row>
    <row r="32" spans="1:20" x14ac:dyDescent="0.25">
      <c r="A32">
        <v>2021</v>
      </c>
      <c r="B32" s="3">
        <v>44531</v>
      </c>
      <c r="C32" s="3">
        <v>44561</v>
      </c>
      <c r="D32" t="s">
        <v>58</v>
      </c>
      <c r="E32" t="s">
        <v>347</v>
      </c>
      <c r="F32" t="s">
        <v>609</v>
      </c>
      <c r="G32" t="s">
        <v>635</v>
      </c>
      <c r="H32" t="s">
        <v>1072</v>
      </c>
      <c r="I32" t="s">
        <v>1387</v>
      </c>
      <c r="J32" t="s">
        <v>1394</v>
      </c>
      <c r="K32">
        <v>0</v>
      </c>
      <c r="L32">
        <v>100</v>
      </c>
      <c r="M32">
        <v>0</v>
      </c>
      <c r="N32" s="13">
        <v>0</v>
      </c>
      <c r="O32" s="2" t="s">
        <v>54</v>
      </c>
      <c r="P32" s="2" t="s">
        <v>1449</v>
      </c>
      <c r="Q32" s="43" t="s">
        <v>1408</v>
      </c>
      <c r="R32" s="3">
        <v>44595</v>
      </c>
      <c r="S32" s="3">
        <v>44564</v>
      </c>
      <c r="T32" s="54" t="s">
        <v>1744</v>
      </c>
    </row>
    <row r="33" spans="1:20" x14ac:dyDescent="0.25">
      <c r="A33">
        <v>2021</v>
      </c>
      <c r="B33" s="3">
        <v>44531</v>
      </c>
      <c r="C33" s="3">
        <v>44561</v>
      </c>
      <c r="D33" t="s">
        <v>58</v>
      </c>
      <c r="E33" t="s">
        <v>347</v>
      </c>
      <c r="F33" t="s">
        <v>609</v>
      </c>
      <c r="G33" t="s">
        <v>635</v>
      </c>
      <c r="H33" t="s">
        <v>1072</v>
      </c>
      <c r="I33" t="s">
        <v>1387</v>
      </c>
      <c r="J33" t="s">
        <v>1394</v>
      </c>
      <c r="K33">
        <v>0</v>
      </c>
      <c r="L33">
        <v>100</v>
      </c>
      <c r="M33">
        <v>0</v>
      </c>
      <c r="N33" s="13">
        <v>0</v>
      </c>
      <c r="O33" s="2" t="s">
        <v>54</v>
      </c>
      <c r="P33" s="2" t="s">
        <v>1449</v>
      </c>
      <c r="Q33" s="43" t="s">
        <v>1408</v>
      </c>
      <c r="R33" s="3">
        <v>44595</v>
      </c>
      <c r="S33" s="3">
        <v>44564</v>
      </c>
      <c r="T33" s="54" t="s">
        <v>1744</v>
      </c>
    </row>
    <row r="34" spans="1:20" x14ac:dyDescent="0.25">
      <c r="A34">
        <v>2021</v>
      </c>
      <c r="B34" s="3">
        <v>44531</v>
      </c>
      <c r="C34" s="3">
        <v>44561</v>
      </c>
      <c r="D34" t="s">
        <v>58</v>
      </c>
      <c r="E34" t="s">
        <v>347</v>
      </c>
      <c r="F34" t="s">
        <v>609</v>
      </c>
      <c r="G34" t="s">
        <v>635</v>
      </c>
      <c r="H34" t="s">
        <v>1072</v>
      </c>
      <c r="I34" t="s">
        <v>1387</v>
      </c>
      <c r="J34" t="s">
        <v>1394</v>
      </c>
      <c r="K34">
        <v>0</v>
      </c>
      <c r="L34">
        <v>100</v>
      </c>
      <c r="M34">
        <v>0</v>
      </c>
      <c r="N34" s="13">
        <v>0</v>
      </c>
      <c r="O34" s="2" t="s">
        <v>54</v>
      </c>
      <c r="P34" s="2" t="s">
        <v>1449</v>
      </c>
      <c r="Q34" s="43" t="s">
        <v>1408</v>
      </c>
      <c r="R34" s="3">
        <v>44595</v>
      </c>
      <c r="S34" s="3">
        <v>44564</v>
      </c>
      <c r="T34" s="54" t="s">
        <v>1744</v>
      </c>
    </row>
    <row r="35" spans="1:20" x14ac:dyDescent="0.25">
      <c r="A35">
        <v>2021</v>
      </c>
      <c r="B35" s="3">
        <v>44531</v>
      </c>
      <c r="C35" s="3">
        <v>44561</v>
      </c>
      <c r="D35" t="s">
        <v>58</v>
      </c>
      <c r="E35" t="s">
        <v>347</v>
      </c>
      <c r="F35" t="s">
        <v>609</v>
      </c>
      <c r="G35" t="s">
        <v>635</v>
      </c>
      <c r="H35" t="s">
        <v>1072</v>
      </c>
      <c r="I35" t="s">
        <v>1387</v>
      </c>
      <c r="J35" t="s">
        <v>1394</v>
      </c>
      <c r="K35">
        <v>0</v>
      </c>
      <c r="L35">
        <v>100</v>
      </c>
      <c r="M35">
        <v>0</v>
      </c>
      <c r="N35" s="13">
        <v>0</v>
      </c>
      <c r="O35" s="2" t="s">
        <v>54</v>
      </c>
      <c r="P35" s="2" t="s">
        <v>1449</v>
      </c>
      <c r="Q35" s="43" t="s">
        <v>1408</v>
      </c>
      <c r="R35" s="3">
        <v>44595</v>
      </c>
      <c r="S35" s="3">
        <v>44564</v>
      </c>
      <c r="T35" s="54" t="s">
        <v>1744</v>
      </c>
    </row>
    <row r="36" spans="1:20" x14ac:dyDescent="0.25">
      <c r="A36">
        <v>2021</v>
      </c>
      <c r="B36" s="3">
        <v>44531</v>
      </c>
      <c r="C36" s="3">
        <v>44561</v>
      </c>
      <c r="D36" s="4" t="s">
        <v>59</v>
      </c>
      <c r="E36" s="4" t="s">
        <v>348</v>
      </c>
      <c r="F36" t="s">
        <v>609</v>
      </c>
      <c r="G36" s="4" t="s">
        <v>636</v>
      </c>
      <c r="H36" s="4" t="s">
        <v>1073</v>
      </c>
      <c r="I36" s="4" t="s">
        <v>1387</v>
      </c>
      <c r="J36" s="4" t="s">
        <v>1390</v>
      </c>
      <c r="K36">
        <v>0</v>
      </c>
      <c r="L36">
        <v>100</v>
      </c>
      <c r="M36">
        <v>0</v>
      </c>
      <c r="N36" s="7">
        <v>0</v>
      </c>
      <c r="O36" s="2" t="s">
        <v>54</v>
      </c>
      <c r="P36" s="4" t="s">
        <v>1450</v>
      </c>
      <c r="Q36" s="56" t="s">
        <v>1409</v>
      </c>
      <c r="R36" s="3">
        <v>44595</v>
      </c>
      <c r="S36" s="3">
        <v>44564</v>
      </c>
      <c r="T36" s="54" t="s">
        <v>1744</v>
      </c>
    </row>
    <row r="37" spans="1:20" x14ac:dyDescent="0.25">
      <c r="A37">
        <v>2021</v>
      </c>
      <c r="B37" s="3">
        <v>44531</v>
      </c>
      <c r="C37" s="3">
        <v>44561</v>
      </c>
      <c r="D37" t="s">
        <v>59</v>
      </c>
      <c r="E37" t="s">
        <v>349</v>
      </c>
      <c r="F37" t="s">
        <v>609</v>
      </c>
      <c r="G37" t="s">
        <v>637</v>
      </c>
      <c r="H37" t="s">
        <v>1074</v>
      </c>
      <c r="I37" t="s">
        <v>1387</v>
      </c>
      <c r="J37" t="s">
        <v>1390</v>
      </c>
      <c r="K37">
        <v>0</v>
      </c>
      <c r="L37">
        <v>100</v>
      </c>
      <c r="M37">
        <v>0</v>
      </c>
      <c r="N37" s="7">
        <v>0</v>
      </c>
      <c r="O37" s="2" t="s">
        <v>54</v>
      </c>
      <c r="P37" s="2" t="s">
        <v>1451</v>
      </c>
      <c r="Q37" s="43" t="s">
        <v>1409</v>
      </c>
      <c r="R37" s="3">
        <v>44595</v>
      </c>
      <c r="S37" s="3">
        <v>44564</v>
      </c>
      <c r="T37" s="54" t="s">
        <v>1744</v>
      </c>
    </row>
    <row r="38" spans="1:20" x14ac:dyDescent="0.25">
      <c r="A38">
        <v>2021</v>
      </c>
      <c r="B38" s="3">
        <v>44531</v>
      </c>
      <c r="C38" s="3">
        <v>44561</v>
      </c>
      <c r="D38" t="s">
        <v>59</v>
      </c>
      <c r="E38" t="s">
        <v>350</v>
      </c>
      <c r="F38" t="s">
        <v>609</v>
      </c>
      <c r="G38" t="s">
        <v>638</v>
      </c>
      <c r="H38" t="s">
        <v>1075</v>
      </c>
      <c r="I38" t="s">
        <v>1387</v>
      </c>
      <c r="J38" t="s">
        <v>1391</v>
      </c>
      <c r="K38">
        <v>0</v>
      </c>
      <c r="L38">
        <v>100</v>
      </c>
      <c r="M38">
        <v>0</v>
      </c>
      <c r="N38" s="7">
        <v>0</v>
      </c>
      <c r="O38" s="2" t="s">
        <v>54</v>
      </c>
      <c r="P38" s="2" t="s">
        <v>1452</v>
      </c>
      <c r="Q38" s="43" t="s">
        <v>1409</v>
      </c>
      <c r="R38" s="3">
        <v>44595</v>
      </c>
      <c r="S38" s="3">
        <v>44564</v>
      </c>
      <c r="T38" s="54" t="s">
        <v>1744</v>
      </c>
    </row>
    <row r="39" spans="1:20" x14ac:dyDescent="0.25">
      <c r="A39">
        <v>2021</v>
      </c>
      <c r="B39" s="3">
        <v>44531</v>
      </c>
      <c r="C39" s="3">
        <v>44561</v>
      </c>
      <c r="D39" t="s">
        <v>59</v>
      </c>
      <c r="E39" t="s">
        <v>349</v>
      </c>
      <c r="F39" t="s">
        <v>609</v>
      </c>
      <c r="G39" t="s">
        <v>639</v>
      </c>
      <c r="H39" t="s">
        <v>1076</v>
      </c>
      <c r="I39" t="s">
        <v>1387</v>
      </c>
      <c r="J39" t="s">
        <v>1391</v>
      </c>
      <c r="K39">
        <v>0</v>
      </c>
      <c r="L39">
        <v>100</v>
      </c>
      <c r="M39">
        <v>0</v>
      </c>
      <c r="N39" s="10">
        <v>0</v>
      </c>
      <c r="O39" s="2" t="s">
        <v>54</v>
      </c>
      <c r="P39" s="2" t="s">
        <v>1453</v>
      </c>
      <c r="Q39" s="43" t="s">
        <v>1409</v>
      </c>
      <c r="R39" s="3">
        <v>44595</v>
      </c>
      <c r="S39" s="3">
        <v>44564</v>
      </c>
      <c r="T39" s="54" t="s">
        <v>1744</v>
      </c>
    </row>
    <row r="40" spans="1:20" x14ac:dyDescent="0.25">
      <c r="A40">
        <v>2021</v>
      </c>
      <c r="B40" s="3">
        <v>44531</v>
      </c>
      <c r="C40" s="3">
        <v>44561</v>
      </c>
      <c r="D40" t="s">
        <v>59</v>
      </c>
      <c r="E40" t="s">
        <v>351</v>
      </c>
      <c r="F40" t="s">
        <v>609</v>
      </c>
      <c r="G40" t="s">
        <v>640</v>
      </c>
      <c r="H40" t="s">
        <v>1075</v>
      </c>
      <c r="I40" t="s">
        <v>1387</v>
      </c>
      <c r="J40" t="s">
        <v>1392</v>
      </c>
      <c r="K40">
        <v>0</v>
      </c>
      <c r="L40">
        <v>100</v>
      </c>
      <c r="M40">
        <v>0</v>
      </c>
      <c r="N40" s="10">
        <v>0</v>
      </c>
      <c r="O40" s="2" t="s">
        <v>54</v>
      </c>
      <c r="P40" s="2" t="s">
        <v>1454</v>
      </c>
      <c r="Q40" s="43" t="s">
        <v>1409</v>
      </c>
      <c r="R40" s="3">
        <v>44595</v>
      </c>
      <c r="S40" s="3">
        <v>44564</v>
      </c>
      <c r="T40" s="54" t="s">
        <v>1744</v>
      </c>
    </row>
    <row r="41" spans="1:20" x14ac:dyDescent="0.25">
      <c r="A41">
        <v>2021</v>
      </c>
      <c r="B41" s="3">
        <v>44531</v>
      </c>
      <c r="C41" s="3">
        <v>44561</v>
      </c>
      <c r="D41" t="s">
        <v>59</v>
      </c>
      <c r="E41" t="s">
        <v>352</v>
      </c>
      <c r="F41" t="s">
        <v>609</v>
      </c>
      <c r="G41" t="s">
        <v>641</v>
      </c>
      <c r="H41" t="s">
        <v>1074</v>
      </c>
      <c r="I41" t="s">
        <v>1387</v>
      </c>
      <c r="J41" t="s">
        <v>1392</v>
      </c>
      <c r="K41">
        <v>0</v>
      </c>
      <c r="L41">
        <v>100</v>
      </c>
      <c r="M41">
        <v>0</v>
      </c>
      <c r="N41" s="10">
        <v>0</v>
      </c>
      <c r="O41" s="2" t="s">
        <v>54</v>
      </c>
      <c r="P41" s="2" t="s">
        <v>1454</v>
      </c>
      <c r="Q41" s="43" t="s">
        <v>1409</v>
      </c>
      <c r="R41" s="3">
        <v>44595</v>
      </c>
      <c r="S41" s="3">
        <v>44564</v>
      </c>
      <c r="T41" s="54" t="s">
        <v>1744</v>
      </c>
    </row>
    <row r="42" spans="1:20" x14ac:dyDescent="0.25">
      <c r="A42">
        <v>2021</v>
      </c>
      <c r="B42" s="3">
        <v>44531</v>
      </c>
      <c r="C42" s="3">
        <v>44561</v>
      </c>
      <c r="D42" t="s">
        <v>59</v>
      </c>
      <c r="E42" t="s">
        <v>348</v>
      </c>
      <c r="F42" t="s">
        <v>609</v>
      </c>
      <c r="G42" t="s">
        <v>642</v>
      </c>
      <c r="H42" t="s">
        <v>1077</v>
      </c>
      <c r="I42" t="s">
        <v>1387</v>
      </c>
      <c r="J42" t="s">
        <v>1392</v>
      </c>
      <c r="K42">
        <v>0</v>
      </c>
      <c r="L42">
        <v>100</v>
      </c>
      <c r="M42">
        <v>0</v>
      </c>
      <c r="N42" s="10">
        <v>0</v>
      </c>
      <c r="O42" s="2" t="s">
        <v>54</v>
      </c>
      <c r="P42" s="2" t="s">
        <v>1455</v>
      </c>
      <c r="Q42" s="43" t="s">
        <v>1409</v>
      </c>
      <c r="R42" s="3">
        <v>44595</v>
      </c>
      <c r="S42" s="3">
        <v>44564</v>
      </c>
      <c r="T42" s="54" t="s">
        <v>1744</v>
      </c>
    </row>
    <row r="43" spans="1:20" x14ac:dyDescent="0.25">
      <c r="A43">
        <v>2021</v>
      </c>
      <c r="B43" s="3">
        <v>44531</v>
      </c>
      <c r="C43" s="3">
        <v>44561</v>
      </c>
      <c r="D43" t="s">
        <v>59</v>
      </c>
      <c r="E43" t="s">
        <v>353</v>
      </c>
      <c r="F43" t="s">
        <v>609</v>
      </c>
      <c r="G43" t="s">
        <v>643</v>
      </c>
      <c r="H43" t="s">
        <v>1078</v>
      </c>
      <c r="I43" t="s">
        <v>1387</v>
      </c>
      <c r="J43" t="s">
        <v>1392</v>
      </c>
      <c r="K43">
        <v>0</v>
      </c>
      <c r="L43">
        <v>100</v>
      </c>
      <c r="M43">
        <v>0</v>
      </c>
      <c r="N43" s="10">
        <v>0</v>
      </c>
      <c r="O43" s="2" t="s">
        <v>54</v>
      </c>
      <c r="P43" s="2" t="s">
        <v>1456</v>
      </c>
      <c r="Q43" s="43" t="s">
        <v>1409</v>
      </c>
      <c r="R43" s="3">
        <v>44595</v>
      </c>
      <c r="S43" s="3">
        <v>44564</v>
      </c>
      <c r="T43" s="54" t="s">
        <v>1744</v>
      </c>
    </row>
    <row r="44" spans="1:20" x14ac:dyDescent="0.25">
      <c r="A44">
        <v>2021</v>
      </c>
      <c r="B44" s="3">
        <v>44531</v>
      </c>
      <c r="C44" s="3">
        <v>44561</v>
      </c>
      <c r="D44" t="s">
        <v>59</v>
      </c>
      <c r="E44" t="s">
        <v>354</v>
      </c>
      <c r="F44" t="s">
        <v>609</v>
      </c>
      <c r="G44" t="s">
        <v>644</v>
      </c>
      <c r="H44" t="s">
        <v>1079</v>
      </c>
      <c r="I44" t="s">
        <v>1387</v>
      </c>
      <c r="J44" t="s">
        <v>1392</v>
      </c>
      <c r="K44">
        <v>0</v>
      </c>
      <c r="L44">
        <v>100</v>
      </c>
      <c r="M44">
        <v>0</v>
      </c>
      <c r="N44" s="10">
        <v>0</v>
      </c>
      <c r="O44" s="2" t="s">
        <v>54</v>
      </c>
      <c r="P44" s="2" t="s">
        <v>1457</v>
      </c>
      <c r="Q44" s="43" t="s">
        <v>1409</v>
      </c>
      <c r="R44" s="3">
        <v>44595</v>
      </c>
      <c r="S44" s="3">
        <v>44564</v>
      </c>
      <c r="T44" s="54" t="s">
        <v>1744</v>
      </c>
    </row>
    <row r="45" spans="1:20" x14ac:dyDescent="0.25">
      <c r="A45">
        <v>2021</v>
      </c>
      <c r="B45" s="3">
        <v>44531</v>
      </c>
      <c r="C45" s="3">
        <v>44561</v>
      </c>
      <c r="D45" t="s">
        <v>60</v>
      </c>
      <c r="E45" t="s">
        <v>355</v>
      </c>
      <c r="F45" t="s">
        <v>609</v>
      </c>
      <c r="G45" t="s">
        <v>645</v>
      </c>
      <c r="H45" t="s">
        <v>1080</v>
      </c>
      <c r="I45" t="s">
        <v>1387</v>
      </c>
      <c r="J45" t="s">
        <v>1393</v>
      </c>
      <c r="K45">
        <v>0</v>
      </c>
      <c r="L45">
        <v>100</v>
      </c>
      <c r="M45">
        <v>0</v>
      </c>
      <c r="N45" s="13">
        <v>0.75</v>
      </c>
      <c r="O45" s="2" t="s">
        <v>54</v>
      </c>
      <c r="P45" s="2" t="s">
        <v>1458</v>
      </c>
      <c r="Q45" s="43" t="s">
        <v>1410</v>
      </c>
      <c r="R45" s="3">
        <v>44595</v>
      </c>
      <c r="S45" s="3">
        <v>44564</v>
      </c>
      <c r="T45" s="54" t="s">
        <v>1744</v>
      </c>
    </row>
    <row r="46" spans="1:20" x14ac:dyDescent="0.25">
      <c r="A46">
        <v>2021</v>
      </c>
      <c r="B46" s="3">
        <v>44531</v>
      </c>
      <c r="C46" s="3">
        <v>44561</v>
      </c>
      <c r="D46" t="s">
        <v>61</v>
      </c>
      <c r="E46" t="s">
        <v>356</v>
      </c>
      <c r="F46" t="s">
        <v>609</v>
      </c>
      <c r="G46" t="s">
        <v>646</v>
      </c>
      <c r="H46" t="s">
        <v>1081</v>
      </c>
      <c r="I46" t="s">
        <v>1387</v>
      </c>
      <c r="J46" t="s">
        <v>1393</v>
      </c>
      <c r="K46">
        <v>0</v>
      </c>
      <c r="L46">
        <v>100</v>
      </c>
      <c r="M46">
        <v>0</v>
      </c>
      <c r="N46" s="13">
        <v>0.5</v>
      </c>
      <c r="O46" s="2" t="s">
        <v>54</v>
      </c>
      <c r="P46" s="2" t="s">
        <v>1458</v>
      </c>
      <c r="Q46" s="43" t="s">
        <v>1410</v>
      </c>
      <c r="R46" s="3">
        <v>44595</v>
      </c>
      <c r="S46" s="3">
        <v>44564</v>
      </c>
      <c r="T46" s="54" t="s">
        <v>1744</v>
      </c>
    </row>
    <row r="47" spans="1:20" x14ac:dyDescent="0.25">
      <c r="A47">
        <v>2021</v>
      </c>
      <c r="B47" s="3">
        <v>44531</v>
      </c>
      <c r="C47" s="3">
        <v>44561</v>
      </c>
      <c r="D47" t="s">
        <v>62</v>
      </c>
      <c r="E47" t="s">
        <v>357</v>
      </c>
      <c r="F47" t="s">
        <v>609</v>
      </c>
      <c r="G47" t="s">
        <v>647</v>
      </c>
      <c r="H47" t="s">
        <v>1082</v>
      </c>
      <c r="I47" t="s">
        <v>1387</v>
      </c>
      <c r="J47" t="s">
        <v>1393</v>
      </c>
      <c r="K47">
        <v>0</v>
      </c>
      <c r="L47">
        <v>100</v>
      </c>
      <c r="M47">
        <v>0</v>
      </c>
      <c r="N47" s="13">
        <v>0.6</v>
      </c>
      <c r="O47" s="2" t="s">
        <v>54</v>
      </c>
      <c r="P47" s="2" t="s">
        <v>1459</v>
      </c>
      <c r="Q47" s="43" t="s">
        <v>1410</v>
      </c>
      <c r="R47" s="3">
        <v>44595</v>
      </c>
      <c r="S47" s="3">
        <v>44564</v>
      </c>
      <c r="T47" s="54" t="s">
        <v>1744</v>
      </c>
    </row>
    <row r="48" spans="1:20" x14ac:dyDescent="0.25">
      <c r="A48">
        <v>2021</v>
      </c>
      <c r="B48" s="3">
        <v>44531</v>
      </c>
      <c r="C48" s="3">
        <v>44561</v>
      </c>
      <c r="D48" t="s">
        <v>63</v>
      </c>
      <c r="E48" t="s">
        <v>358</v>
      </c>
      <c r="F48" t="s">
        <v>609</v>
      </c>
      <c r="G48" t="s">
        <v>648</v>
      </c>
      <c r="H48" t="s">
        <v>1083</v>
      </c>
      <c r="I48" t="s">
        <v>1387</v>
      </c>
      <c r="J48" t="s">
        <v>1393</v>
      </c>
      <c r="K48">
        <v>0</v>
      </c>
      <c r="L48">
        <v>100</v>
      </c>
      <c r="M48">
        <v>0</v>
      </c>
      <c r="N48" s="13">
        <v>0.5</v>
      </c>
      <c r="O48" s="2" t="s">
        <v>54</v>
      </c>
      <c r="P48" s="2" t="s">
        <v>1459</v>
      </c>
      <c r="Q48" s="43" t="s">
        <v>1410</v>
      </c>
      <c r="R48" s="3">
        <v>44595</v>
      </c>
      <c r="S48" s="3">
        <v>44564</v>
      </c>
      <c r="T48" s="54" t="s">
        <v>1744</v>
      </c>
    </row>
    <row r="49" spans="1:20" x14ac:dyDescent="0.25">
      <c r="A49">
        <v>2021</v>
      </c>
      <c r="B49" s="3">
        <v>44531</v>
      </c>
      <c r="C49" s="3">
        <v>44561</v>
      </c>
      <c r="D49" t="s">
        <v>64</v>
      </c>
      <c r="E49" t="s">
        <v>359</v>
      </c>
      <c r="F49" t="s">
        <v>609</v>
      </c>
      <c r="G49" t="s">
        <v>649</v>
      </c>
      <c r="H49" t="s">
        <v>1084</v>
      </c>
      <c r="I49" t="s">
        <v>1387</v>
      </c>
      <c r="J49" t="s">
        <v>1395</v>
      </c>
      <c r="K49">
        <v>0</v>
      </c>
      <c r="L49">
        <v>100</v>
      </c>
      <c r="M49">
        <v>0</v>
      </c>
      <c r="N49" s="13">
        <v>0</v>
      </c>
      <c r="O49" s="2" t="s">
        <v>54</v>
      </c>
      <c r="P49" s="2" t="s">
        <v>1460</v>
      </c>
      <c r="Q49" s="43" t="s">
        <v>1410</v>
      </c>
      <c r="R49" s="3">
        <v>44595</v>
      </c>
      <c r="S49" s="3">
        <v>44564</v>
      </c>
      <c r="T49" s="54" t="s">
        <v>1744</v>
      </c>
    </row>
    <row r="50" spans="1:20" x14ac:dyDescent="0.25">
      <c r="A50">
        <v>2021</v>
      </c>
      <c r="B50" s="3">
        <v>44531</v>
      </c>
      <c r="C50" s="3">
        <v>44561</v>
      </c>
      <c r="D50" t="s">
        <v>65</v>
      </c>
      <c r="E50" t="s">
        <v>360</v>
      </c>
      <c r="F50" t="s">
        <v>609</v>
      </c>
      <c r="G50" t="s">
        <v>650</v>
      </c>
      <c r="H50" t="s">
        <v>1085</v>
      </c>
      <c r="I50" t="s">
        <v>1387</v>
      </c>
      <c r="J50" t="s">
        <v>1395</v>
      </c>
      <c r="K50">
        <v>0</v>
      </c>
      <c r="L50">
        <v>100</v>
      </c>
      <c r="M50">
        <v>0</v>
      </c>
      <c r="N50" s="13">
        <v>0</v>
      </c>
      <c r="O50" s="2" t="s">
        <v>54</v>
      </c>
      <c r="P50" s="2" t="s">
        <v>1460</v>
      </c>
      <c r="Q50" s="43" t="s">
        <v>1410</v>
      </c>
      <c r="R50" s="3">
        <v>44595</v>
      </c>
      <c r="S50" s="3">
        <v>44564</v>
      </c>
      <c r="T50" s="54" t="s">
        <v>1744</v>
      </c>
    </row>
    <row r="51" spans="1:20" x14ac:dyDescent="0.25">
      <c r="A51">
        <v>2021</v>
      </c>
      <c r="B51" s="3">
        <v>44531</v>
      </c>
      <c r="C51" s="3">
        <v>44561</v>
      </c>
      <c r="D51" t="s">
        <v>66</v>
      </c>
      <c r="E51" t="s">
        <v>361</v>
      </c>
      <c r="F51" t="s">
        <v>609</v>
      </c>
      <c r="G51" t="s">
        <v>651</v>
      </c>
      <c r="H51" t="s">
        <v>1086</v>
      </c>
      <c r="I51" t="s">
        <v>1387</v>
      </c>
      <c r="J51" t="s">
        <v>1393</v>
      </c>
      <c r="K51">
        <v>0</v>
      </c>
      <c r="L51">
        <v>100</v>
      </c>
      <c r="M51">
        <v>0</v>
      </c>
      <c r="N51" s="13">
        <v>0</v>
      </c>
      <c r="O51" s="2" t="s">
        <v>54</v>
      </c>
      <c r="P51" s="2" t="s">
        <v>1461</v>
      </c>
      <c r="Q51" s="43" t="s">
        <v>1410</v>
      </c>
      <c r="R51" s="3">
        <v>44595</v>
      </c>
      <c r="S51" s="3">
        <v>44564</v>
      </c>
      <c r="T51" s="54" t="s">
        <v>1744</v>
      </c>
    </row>
    <row r="52" spans="1:20" x14ac:dyDescent="0.25">
      <c r="A52">
        <v>2021</v>
      </c>
      <c r="B52" s="3">
        <v>44531</v>
      </c>
      <c r="C52" s="3">
        <v>44561</v>
      </c>
      <c r="D52" t="s">
        <v>67</v>
      </c>
      <c r="E52" t="s">
        <v>362</v>
      </c>
      <c r="F52" t="s">
        <v>609</v>
      </c>
      <c r="G52" t="s">
        <v>652</v>
      </c>
      <c r="H52" t="s">
        <v>1087</v>
      </c>
      <c r="I52" t="s">
        <v>1387</v>
      </c>
      <c r="J52" t="s">
        <v>1393</v>
      </c>
      <c r="K52">
        <v>0</v>
      </c>
      <c r="L52">
        <v>100</v>
      </c>
      <c r="M52">
        <v>0</v>
      </c>
      <c r="N52" s="13">
        <v>0</v>
      </c>
      <c r="O52" s="2" t="s">
        <v>54</v>
      </c>
      <c r="P52" s="2" t="s">
        <v>1461</v>
      </c>
      <c r="Q52" s="43" t="s">
        <v>1410</v>
      </c>
      <c r="R52" s="3">
        <v>44595</v>
      </c>
      <c r="S52" s="3">
        <v>44564</v>
      </c>
      <c r="T52" s="54" t="s">
        <v>1744</v>
      </c>
    </row>
    <row r="53" spans="1:20" x14ac:dyDescent="0.25">
      <c r="A53">
        <v>2021</v>
      </c>
      <c r="B53" s="3">
        <v>44531</v>
      </c>
      <c r="C53" s="3">
        <v>44561</v>
      </c>
      <c r="D53" t="s">
        <v>68</v>
      </c>
      <c r="E53" t="s">
        <v>355</v>
      </c>
      <c r="F53" t="s">
        <v>609</v>
      </c>
      <c r="G53" t="s">
        <v>653</v>
      </c>
      <c r="H53" t="s">
        <v>1088</v>
      </c>
      <c r="I53" t="s">
        <v>1387</v>
      </c>
      <c r="J53" t="s">
        <v>1393</v>
      </c>
      <c r="K53">
        <v>0</v>
      </c>
      <c r="L53">
        <v>100</v>
      </c>
      <c r="M53">
        <v>0</v>
      </c>
      <c r="N53" s="13">
        <v>0.5</v>
      </c>
      <c r="O53" s="2" t="s">
        <v>54</v>
      </c>
      <c r="P53" s="2" t="s">
        <v>1461</v>
      </c>
      <c r="Q53" s="43" t="s">
        <v>1410</v>
      </c>
      <c r="R53" s="3">
        <v>44595</v>
      </c>
      <c r="S53" s="3">
        <v>44564</v>
      </c>
      <c r="T53" s="54" t="s">
        <v>1744</v>
      </c>
    </row>
    <row r="54" spans="1:20" x14ac:dyDescent="0.25">
      <c r="A54">
        <v>2021</v>
      </c>
      <c r="B54" s="3">
        <v>44531</v>
      </c>
      <c r="C54" s="3">
        <v>44561</v>
      </c>
      <c r="D54" t="s">
        <v>69</v>
      </c>
      <c r="E54" t="s">
        <v>363</v>
      </c>
      <c r="F54" t="s">
        <v>609</v>
      </c>
      <c r="G54" t="s">
        <v>654</v>
      </c>
      <c r="H54" t="s">
        <v>1088</v>
      </c>
      <c r="I54" t="s">
        <v>1387</v>
      </c>
      <c r="J54" t="s">
        <v>1393</v>
      </c>
      <c r="K54">
        <v>0</v>
      </c>
      <c r="L54">
        <v>100</v>
      </c>
      <c r="M54">
        <v>0</v>
      </c>
      <c r="N54" s="13">
        <v>0.4</v>
      </c>
      <c r="O54" s="2" t="s">
        <v>54</v>
      </c>
      <c r="P54" s="2" t="s">
        <v>1462</v>
      </c>
      <c r="Q54" s="43" t="s">
        <v>1410</v>
      </c>
      <c r="R54" s="3">
        <v>44595</v>
      </c>
      <c r="S54" s="3">
        <v>44564</v>
      </c>
      <c r="T54" s="54" t="s">
        <v>1744</v>
      </c>
    </row>
    <row r="55" spans="1:20" x14ac:dyDescent="0.25">
      <c r="A55">
        <v>2021</v>
      </c>
      <c r="B55" s="3">
        <v>44531</v>
      </c>
      <c r="C55" s="3">
        <v>44561</v>
      </c>
      <c r="D55" t="s">
        <v>70</v>
      </c>
      <c r="E55" t="s">
        <v>364</v>
      </c>
      <c r="F55" t="s">
        <v>609</v>
      </c>
      <c r="G55" t="s">
        <v>655</v>
      </c>
      <c r="H55" t="s">
        <v>1089</v>
      </c>
      <c r="I55" t="s">
        <v>1387</v>
      </c>
      <c r="J55" t="s">
        <v>1390</v>
      </c>
      <c r="K55">
        <v>0</v>
      </c>
      <c r="L55">
        <v>100</v>
      </c>
      <c r="M55">
        <v>0</v>
      </c>
      <c r="N55" s="14">
        <v>0</v>
      </c>
      <c r="O55" s="2" t="s">
        <v>54</v>
      </c>
      <c r="P55" s="2" t="s">
        <v>1463</v>
      </c>
      <c r="Q55" s="43" t="s">
        <v>1411</v>
      </c>
      <c r="R55" s="3">
        <v>44595</v>
      </c>
      <c r="S55" s="3">
        <v>44564</v>
      </c>
      <c r="T55" s="54" t="s">
        <v>1744</v>
      </c>
    </row>
    <row r="56" spans="1:20" x14ac:dyDescent="0.25">
      <c r="A56">
        <v>2021</v>
      </c>
      <c r="B56" s="3">
        <v>44531</v>
      </c>
      <c r="C56" s="3">
        <v>44561</v>
      </c>
      <c r="D56" t="s">
        <v>70</v>
      </c>
      <c r="E56" t="s">
        <v>365</v>
      </c>
      <c r="F56" t="s">
        <v>609</v>
      </c>
      <c r="G56" t="s">
        <v>656</v>
      </c>
      <c r="H56" t="s">
        <v>1090</v>
      </c>
      <c r="I56" t="s">
        <v>1387</v>
      </c>
      <c r="J56" t="s">
        <v>1390</v>
      </c>
      <c r="K56">
        <v>0</v>
      </c>
      <c r="L56">
        <v>100</v>
      </c>
      <c r="M56">
        <v>0</v>
      </c>
      <c r="N56" s="14">
        <v>0</v>
      </c>
      <c r="O56" s="2" t="s">
        <v>54</v>
      </c>
      <c r="P56" s="2" t="s">
        <v>1464</v>
      </c>
      <c r="Q56" s="43" t="s">
        <v>1411</v>
      </c>
      <c r="R56" s="3">
        <v>44595</v>
      </c>
      <c r="S56" s="3">
        <v>44564</v>
      </c>
      <c r="T56" s="54" t="s">
        <v>1744</v>
      </c>
    </row>
    <row r="57" spans="1:20" x14ac:dyDescent="0.25">
      <c r="A57">
        <v>2021</v>
      </c>
      <c r="B57" s="3">
        <v>44531</v>
      </c>
      <c r="C57" s="3">
        <v>44561</v>
      </c>
      <c r="D57" t="s">
        <v>70</v>
      </c>
      <c r="E57" t="s">
        <v>366</v>
      </c>
      <c r="F57" t="s">
        <v>609</v>
      </c>
      <c r="G57" t="s">
        <v>657</v>
      </c>
      <c r="H57" t="s">
        <v>1091</v>
      </c>
      <c r="I57" t="s">
        <v>1387</v>
      </c>
      <c r="J57" t="s">
        <v>1390</v>
      </c>
      <c r="K57">
        <v>0</v>
      </c>
      <c r="L57">
        <v>100</v>
      </c>
      <c r="M57">
        <v>0</v>
      </c>
      <c r="N57" s="14">
        <v>0.36</v>
      </c>
      <c r="O57" s="2" t="s">
        <v>54</v>
      </c>
      <c r="P57" s="2" t="s">
        <v>1465</v>
      </c>
      <c r="Q57" s="43" t="s">
        <v>1411</v>
      </c>
      <c r="R57" s="3">
        <v>44595</v>
      </c>
      <c r="S57" s="3">
        <v>44564</v>
      </c>
      <c r="T57" s="54" t="s">
        <v>1744</v>
      </c>
    </row>
    <row r="58" spans="1:20" x14ac:dyDescent="0.25">
      <c r="A58">
        <v>2021</v>
      </c>
      <c r="B58" s="3">
        <v>44531</v>
      </c>
      <c r="C58" s="3">
        <v>44561</v>
      </c>
      <c r="D58" t="s">
        <v>70</v>
      </c>
      <c r="E58" t="s">
        <v>367</v>
      </c>
      <c r="F58" t="s">
        <v>609</v>
      </c>
      <c r="G58" t="s">
        <v>658</v>
      </c>
      <c r="H58" t="s">
        <v>1092</v>
      </c>
      <c r="I58" t="s">
        <v>1387</v>
      </c>
      <c r="J58" t="s">
        <v>1390</v>
      </c>
      <c r="K58">
        <v>0</v>
      </c>
      <c r="L58">
        <v>100</v>
      </c>
      <c r="M58">
        <v>0</v>
      </c>
      <c r="N58" s="14">
        <v>0</v>
      </c>
      <c r="O58" s="2" t="s">
        <v>54</v>
      </c>
      <c r="P58" s="2" t="s">
        <v>1466</v>
      </c>
      <c r="Q58" s="43" t="s">
        <v>1411</v>
      </c>
      <c r="R58" s="3">
        <v>44595</v>
      </c>
      <c r="S58" s="3">
        <v>44564</v>
      </c>
      <c r="T58" s="54" t="s">
        <v>1744</v>
      </c>
    </row>
    <row r="59" spans="1:20" x14ac:dyDescent="0.25">
      <c r="A59">
        <v>2021</v>
      </c>
      <c r="B59" s="3">
        <v>44531</v>
      </c>
      <c r="C59" s="3">
        <v>44561</v>
      </c>
      <c r="D59" t="s">
        <v>70</v>
      </c>
      <c r="E59" t="s">
        <v>368</v>
      </c>
      <c r="F59" t="s">
        <v>609</v>
      </c>
      <c r="G59" t="s">
        <v>659</v>
      </c>
      <c r="H59" t="s">
        <v>1093</v>
      </c>
      <c r="I59" t="s">
        <v>1387</v>
      </c>
      <c r="J59" t="s">
        <v>1392</v>
      </c>
      <c r="K59">
        <v>0</v>
      </c>
      <c r="L59">
        <v>100</v>
      </c>
      <c r="M59">
        <v>0</v>
      </c>
      <c r="N59" s="14">
        <v>1</v>
      </c>
      <c r="O59" s="2" t="s">
        <v>54</v>
      </c>
      <c r="P59" s="2" t="s">
        <v>1467</v>
      </c>
      <c r="Q59" s="43" t="s">
        <v>1411</v>
      </c>
      <c r="R59" s="3">
        <v>44595</v>
      </c>
      <c r="S59" s="3">
        <v>44564</v>
      </c>
      <c r="T59" s="54" t="s">
        <v>1744</v>
      </c>
    </row>
    <row r="60" spans="1:20" x14ac:dyDescent="0.25">
      <c r="A60">
        <v>2021</v>
      </c>
      <c r="B60" s="3">
        <v>44531</v>
      </c>
      <c r="C60" s="3">
        <v>44561</v>
      </c>
      <c r="D60" t="s">
        <v>70</v>
      </c>
      <c r="E60" t="s">
        <v>369</v>
      </c>
      <c r="F60" t="s">
        <v>609</v>
      </c>
      <c r="G60" t="s">
        <v>660</v>
      </c>
      <c r="H60" t="s">
        <v>1094</v>
      </c>
      <c r="I60" t="s">
        <v>1387</v>
      </c>
      <c r="J60" t="s">
        <v>1392</v>
      </c>
      <c r="K60">
        <v>0</v>
      </c>
      <c r="L60">
        <v>100</v>
      </c>
      <c r="M60">
        <v>0</v>
      </c>
      <c r="N60" s="14">
        <v>0.5</v>
      </c>
      <c r="O60" s="2" t="s">
        <v>54</v>
      </c>
      <c r="P60" s="2" t="s">
        <v>1468</v>
      </c>
      <c r="Q60" s="43" t="s">
        <v>1411</v>
      </c>
      <c r="R60" s="3">
        <v>44595</v>
      </c>
      <c r="S60" s="3">
        <v>44564</v>
      </c>
      <c r="T60" s="54" t="s">
        <v>1744</v>
      </c>
    </row>
    <row r="61" spans="1:20" x14ac:dyDescent="0.25">
      <c r="A61">
        <v>2021</v>
      </c>
      <c r="B61" s="3">
        <v>44531</v>
      </c>
      <c r="C61" s="3">
        <v>44561</v>
      </c>
      <c r="D61" t="s">
        <v>70</v>
      </c>
      <c r="E61" t="s">
        <v>370</v>
      </c>
      <c r="F61" t="s">
        <v>609</v>
      </c>
      <c r="G61" t="s">
        <v>661</v>
      </c>
      <c r="H61" t="s">
        <v>1095</v>
      </c>
      <c r="I61" t="s">
        <v>1387</v>
      </c>
      <c r="J61" t="s">
        <v>1392</v>
      </c>
      <c r="K61">
        <v>0</v>
      </c>
      <c r="L61">
        <v>100</v>
      </c>
      <c r="M61">
        <v>0</v>
      </c>
      <c r="N61" s="14">
        <v>0.25</v>
      </c>
      <c r="O61" s="2" t="s">
        <v>54</v>
      </c>
      <c r="P61" s="2" t="s">
        <v>1469</v>
      </c>
      <c r="Q61" s="43" t="s">
        <v>1411</v>
      </c>
      <c r="R61" s="3">
        <v>44595</v>
      </c>
      <c r="S61" s="3">
        <v>44564</v>
      </c>
      <c r="T61" s="54" t="s">
        <v>1744</v>
      </c>
    </row>
    <row r="62" spans="1:20" x14ac:dyDescent="0.25">
      <c r="A62">
        <v>2021</v>
      </c>
      <c r="B62" s="3">
        <v>44531</v>
      </c>
      <c r="C62" s="3">
        <v>44561</v>
      </c>
      <c r="D62" t="s">
        <v>70</v>
      </c>
      <c r="E62" t="s">
        <v>371</v>
      </c>
      <c r="F62" t="s">
        <v>609</v>
      </c>
      <c r="G62" t="s">
        <v>662</v>
      </c>
      <c r="H62" t="s">
        <v>1096</v>
      </c>
      <c r="I62" t="s">
        <v>1387</v>
      </c>
      <c r="J62" t="s">
        <v>1392</v>
      </c>
      <c r="K62">
        <v>0</v>
      </c>
      <c r="L62">
        <v>100</v>
      </c>
      <c r="M62">
        <v>0</v>
      </c>
      <c r="N62" s="14">
        <v>0</v>
      </c>
      <c r="O62" s="2" t="s">
        <v>54</v>
      </c>
      <c r="P62" s="2" t="s">
        <v>1470</v>
      </c>
      <c r="Q62" s="43" t="s">
        <v>1411</v>
      </c>
      <c r="R62" s="3">
        <v>44595</v>
      </c>
      <c r="S62" s="3">
        <v>44564</v>
      </c>
      <c r="T62" s="54" t="s">
        <v>1744</v>
      </c>
    </row>
    <row r="63" spans="1:20" x14ac:dyDescent="0.25">
      <c r="A63">
        <v>2021</v>
      </c>
      <c r="B63" s="3">
        <v>44531</v>
      </c>
      <c r="C63" s="3">
        <v>44561</v>
      </c>
      <c r="D63" t="s">
        <v>70</v>
      </c>
      <c r="E63" t="s">
        <v>372</v>
      </c>
      <c r="F63" t="s">
        <v>609</v>
      </c>
      <c r="G63" t="s">
        <v>663</v>
      </c>
      <c r="H63" t="s">
        <v>1097</v>
      </c>
      <c r="I63" t="s">
        <v>1387</v>
      </c>
      <c r="J63" t="s">
        <v>1396</v>
      </c>
      <c r="K63">
        <v>0</v>
      </c>
      <c r="L63">
        <v>100</v>
      </c>
      <c r="M63">
        <v>0</v>
      </c>
      <c r="N63" s="14">
        <v>0</v>
      </c>
      <c r="O63" s="2" t="s">
        <v>54</v>
      </c>
      <c r="P63" s="2" t="s">
        <v>1471</v>
      </c>
      <c r="Q63" s="43" t="s">
        <v>1411</v>
      </c>
      <c r="R63" s="3">
        <v>44595</v>
      </c>
      <c r="S63" s="3">
        <v>44564</v>
      </c>
      <c r="T63" s="54" t="s">
        <v>1744</v>
      </c>
    </row>
    <row r="64" spans="1:20" x14ac:dyDescent="0.25">
      <c r="A64">
        <v>2021</v>
      </c>
      <c r="B64" s="3">
        <v>44531</v>
      </c>
      <c r="C64" s="3">
        <v>44561</v>
      </c>
      <c r="D64" t="s">
        <v>70</v>
      </c>
      <c r="E64" t="s">
        <v>373</v>
      </c>
      <c r="F64" t="s">
        <v>609</v>
      </c>
      <c r="G64" t="s">
        <v>664</v>
      </c>
      <c r="H64" t="s">
        <v>1098</v>
      </c>
      <c r="I64" t="s">
        <v>1387</v>
      </c>
      <c r="J64" t="s">
        <v>1392</v>
      </c>
      <c r="K64">
        <v>0</v>
      </c>
      <c r="L64">
        <v>100</v>
      </c>
      <c r="M64">
        <v>0</v>
      </c>
      <c r="N64" s="14">
        <v>0.33</v>
      </c>
      <c r="O64" s="2" t="s">
        <v>54</v>
      </c>
      <c r="P64" s="2" t="s">
        <v>1472</v>
      </c>
      <c r="Q64" s="43" t="s">
        <v>1411</v>
      </c>
      <c r="R64" s="3">
        <v>44595</v>
      </c>
      <c r="S64" s="3">
        <v>44564</v>
      </c>
      <c r="T64" s="54" t="s">
        <v>1744</v>
      </c>
    </row>
    <row r="65" spans="1:20" x14ac:dyDescent="0.25">
      <c r="A65">
        <v>2021</v>
      </c>
      <c r="B65" s="3">
        <v>44531</v>
      </c>
      <c r="C65" s="3">
        <v>44561</v>
      </c>
      <c r="D65" t="s">
        <v>70</v>
      </c>
      <c r="E65" t="s">
        <v>374</v>
      </c>
      <c r="F65" t="s">
        <v>609</v>
      </c>
      <c r="G65" t="s">
        <v>665</v>
      </c>
      <c r="H65" t="s">
        <v>1099</v>
      </c>
      <c r="I65" t="s">
        <v>1387</v>
      </c>
      <c r="J65" t="s">
        <v>1392</v>
      </c>
      <c r="K65">
        <v>0</v>
      </c>
      <c r="L65">
        <v>100</v>
      </c>
      <c r="M65">
        <v>0</v>
      </c>
      <c r="N65" s="14">
        <v>0</v>
      </c>
      <c r="O65" s="2" t="s">
        <v>54</v>
      </c>
      <c r="P65" s="2" t="s">
        <v>1473</v>
      </c>
      <c r="Q65" s="43" t="s">
        <v>1411</v>
      </c>
      <c r="R65" s="3">
        <v>44595</v>
      </c>
      <c r="S65" s="3">
        <v>44564</v>
      </c>
      <c r="T65" s="54" t="s">
        <v>1744</v>
      </c>
    </row>
    <row r="66" spans="1:20" x14ac:dyDescent="0.25">
      <c r="A66">
        <v>2021</v>
      </c>
      <c r="B66" s="3">
        <v>44531</v>
      </c>
      <c r="C66" s="3">
        <v>44561</v>
      </c>
      <c r="D66" t="s">
        <v>70</v>
      </c>
      <c r="E66" t="s">
        <v>374</v>
      </c>
      <c r="F66" t="s">
        <v>609</v>
      </c>
      <c r="G66" t="s">
        <v>665</v>
      </c>
      <c r="H66" t="s">
        <v>1100</v>
      </c>
      <c r="I66" t="s">
        <v>1387</v>
      </c>
      <c r="J66" t="s">
        <v>1392</v>
      </c>
      <c r="K66">
        <v>0</v>
      </c>
      <c r="L66">
        <v>100</v>
      </c>
      <c r="M66">
        <v>0</v>
      </c>
      <c r="N66" s="14">
        <v>0</v>
      </c>
      <c r="O66" s="2" t="s">
        <v>54</v>
      </c>
      <c r="P66" s="2" t="s">
        <v>1474</v>
      </c>
      <c r="Q66" s="43" t="s">
        <v>1411</v>
      </c>
      <c r="R66" s="3">
        <v>44595</v>
      </c>
      <c r="S66" s="3">
        <v>44564</v>
      </c>
      <c r="T66" s="54" t="s">
        <v>1744</v>
      </c>
    </row>
    <row r="67" spans="1:20" x14ac:dyDescent="0.25">
      <c r="A67">
        <v>2021</v>
      </c>
      <c r="B67" s="3">
        <v>44531</v>
      </c>
      <c r="C67" s="3">
        <v>44561</v>
      </c>
      <c r="D67" t="s">
        <v>70</v>
      </c>
      <c r="E67" t="s">
        <v>375</v>
      </c>
      <c r="F67" t="s">
        <v>609</v>
      </c>
      <c r="G67" t="s">
        <v>666</v>
      </c>
      <c r="H67" t="s">
        <v>1101</v>
      </c>
      <c r="I67" t="s">
        <v>1387</v>
      </c>
      <c r="J67" t="s">
        <v>1392</v>
      </c>
      <c r="K67">
        <v>0</v>
      </c>
      <c r="L67">
        <v>100</v>
      </c>
      <c r="M67">
        <v>0</v>
      </c>
      <c r="N67" s="14">
        <v>0.42</v>
      </c>
      <c r="O67" s="2" t="s">
        <v>54</v>
      </c>
      <c r="P67" s="2" t="s">
        <v>1475</v>
      </c>
      <c r="Q67" s="43" t="s">
        <v>1411</v>
      </c>
      <c r="R67" s="3">
        <v>44595</v>
      </c>
      <c r="S67" s="3">
        <v>44564</v>
      </c>
      <c r="T67" s="54" t="s">
        <v>1744</v>
      </c>
    </row>
    <row r="68" spans="1:20" x14ac:dyDescent="0.25">
      <c r="A68">
        <v>2021</v>
      </c>
      <c r="B68" s="3">
        <v>44531</v>
      </c>
      <c r="C68" s="3">
        <v>44561</v>
      </c>
      <c r="D68" t="s">
        <v>70</v>
      </c>
      <c r="E68" t="s">
        <v>376</v>
      </c>
      <c r="F68" t="s">
        <v>609</v>
      </c>
      <c r="G68" t="s">
        <v>667</v>
      </c>
      <c r="H68" t="s">
        <v>1102</v>
      </c>
      <c r="I68" t="s">
        <v>1387</v>
      </c>
      <c r="J68" t="s">
        <v>1392</v>
      </c>
      <c r="K68">
        <v>0</v>
      </c>
      <c r="L68">
        <v>100</v>
      </c>
      <c r="M68">
        <v>0</v>
      </c>
      <c r="N68" s="14">
        <v>0</v>
      </c>
      <c r="O68" s="2" t="s">
        <v>54</v>
      </c>
      <c r="P68" s="2" t="s">
        <v>1476</v>
      </c>
      <c r="Q68" s="43" t="s">
        <v>1411</v>
      </c>
      <c r="R68" s="3">
        <v>44595</v>
      </c>
      <c r="S68" s="3">
        <v>44564</v>
      </c>
      <c r="T68" s="54" t="s">
        <v>1744</v>
      </c>
    </row>
    <row r="69" spans="1:20" x14ac:dyDescent="0.25">
      <c r="A69">
        <v>2021</v>
      </c>
      <c r="B69" s="3">
        <v>44531</v>
      </c>
      <c r="C69" s="3">
        <v>44561</v>
      </c>
      <c r="D69" t="s">
        <v>71</v>
      </c>
      <c r="E69" t="s">
        <v>377</v>
      </c>
      <c r="F69" t="s">
        <v>609</v>
      </c>
      <c r="G69" t="s">
        <v>668</v>
      </c>
      <c r="H69" t="s">
        <v>1103</v>
      </c>
      <c r="I69" t="s">
        <v>1387</v>
      </c>
      <c r="J69" t="s">
        <v>1390</v>
      </c>
      <c r="K69">
        <v>0</v>
      </c>
      <c r="L69">
        <v>100</v>
      </c>
      <c r="M69">
        <v>0</v>
      </c>
      <c r="N69" s="7">
        <v>1</v>
      </c>
      <c r="O69" s="2" t="s">
        <v>54</v>
      </c>
      <c r="P69" s="2" t="s">
        <v>1477</v>
      </c>
      <c r="Q69" s="43" t="s">
        <v>1412</v>
      </c>
      <c r="R69" s="3">
        <v>44595</v>
      </c>
      <c r="S69" s="3">
        <v>44564</v>
      </c>
      <c r="T69" s="54" t="s">
        <v>1744</v>
      </c>
    </row>
    <row r="70" spans="1:20" x14ac:dyDescent="0.25">
      <c r="A70">
        <v>2021</v>
      </c>
      <c r="B70" s="3">
        <v>44531</v>
      </c>
      <c r="C70" s="3">
        <v>44561</v>
      </c>
      <c r="D70" t="s">
        <v>71</v>
      </c>
      <c r="E70" t="s">
        <v>378</v>
      </c>
      <c r="F70" t="s">
        <v>609</v>
      </c>
      <c r="G70" t="s">
        <v>669</v>
      </c>
      <c r="H70" t="s">
        <v>1104</v>
      </c>
      <c r="I70" t="s">
        <v>1387</v>
      </c>
      <c r="J70" t="s">
        <v>1390</v>
      </c>
      <c r="K70">
        <v>0</v>
      </c>
      <c r="L70">
        <v>100</v>
      </c>
      <c r="M70">
        <v>0</v>
      </c>
      <c r="N70" s="7">
        <v>0.5</v>
      </c>
      <c r="O70" s="2" t="s">
        <v>54</v>
      </c>
      <c r="P70" s="2" t="s">
        <v>1478</v>
      </c>
      <c r="Q70" s="43" t="s">
        <v>1412</v>
      </c>
      <c r="R70" s="3">
        <v>44595</v>
      </c>
      <c r="S70" s="3">
        <v>44564</v>
      </c>
      <c r="T70" s="54" t="s">
        <v>1744</v>
      </c>
    </row>
    <row r="71" spans="1:20" x14ac:dyDescent="0.25">
      <c r="A71">
        <v>2021</v>
      </c>
      <c r="B71" s="3">
        <v>44531</v>
      </c>
      <c r="C71" s="3">
        <v>44561</v>
      </c>
      <c r="D71" t="s">
        <v>71</v>
      </c>
      <c r="E71" t="s">
        <v>379</v>
      </c>
      <c r="F71" t="s">
        <v>609</v>
      </c>
      <c r="G71" t="s">
        <v>670</v>
      </c>
      <c r="H71" t="s">
        <v>1105</v>
      </c>
      <c r="I71" t="s">
        <v>1387</v>
      </c>
      <c r="J71" t="s">
        <v>1390</v>
      </c>
      <c r="K71">
        <v>0</v>
      </c>
      <c r="L71">
        <v>100</v>
      </c>
      <c r="M71">
        <v>0</v>
      </c>
      <c r="N71" s="7">
        <v>0.6</v>
      </c>
      <c r="O71" s="2" t="s">
        <v>54</v>
      </c>
      <c r="P71" s="2" t="s">
        <v>1479</v>
      </c>
      <c r="Q71" s="43" t="s">
        <v>1412</v>
      </c>
      <c r="R71" s="3">
        <v>44595</v>
      </c>
      <c r="S71" s="3">
        <v>44564</v>
      </c>
      <c r="T71" s="54" t="s">
        <v>1744</v>
      </c>
    </row>
    <row r="72" spans="1:20" x14ac:dyDescent="0.25">
      <c r="A72">
        <v>2021</v>
      </c>
      <c r="B72" s="3">
        <v>44531</v>
      </c>
      <c r="C72" s="3">
        <v>44561</v>
      </c>
      <c r="D72" t="s">
        <v>71</v>
      </c>
      <c r="E72" t="s">
        <v>380</v>
      </c>
      <c r="F72" t="s">
        <v>609</v>
      </c>
      <c r="G72" t="s">
        <v>671</v>
      </c>
      <c r="H72" t="s">
        <v>1106</v>
      </c>
      <c r="I72" t="s">
        <v>1387</v>
      </c>
      <c r="J72" t="s">
        <v>1390</v>
      </c>
      <c r="K72">
        <v>0</v>
      </c>
      <c r="L72">
        <v>100</v>
      </c>
      <c r="M72">
        <v>0</v>
      </c>
      <c r="N72" s="7">
        <v>0.9</v>
      </c>
      <c r="O72" s="2" t="s">
        <v>54</v>
      </c>
      <c r="P72" s="2" t="s">
        <v>1480</v>
      </c>
      <c r="Q72" s="43" t="s">
        <v>1412</v>
      </c>
      <c r="R72" s="3">
        <v>44595</v>
      </c>
      <c r="S72" s="3">
        <v>44564</v>
      </c>
      <c r="T72" s="54" t="s">
        <v>1744</v>
      </c>
    </row>
    <row r="73" spans="1:20" x14ac:dyDescent="0.25">
      <c r="A73">
        <v>2021</v>
      </c>
      <c r="B73" s="3">
        <v>44531</v>
      </c>
      <c r="C73" s="3">
        <v>44561</v>
      </c>
      <c r="D73" t="s">
        <v>71</v>
      </c>
      <c r="E73" t="s">
        <v>381</v>
      </c>
      <c r="F73" t="s">
        <v>609</v>
      </c>
      <c r="G73" t="s">
        <v>672</v>
      </c>
      <c r="H73" t="s">
        <v>1107</v>
      </c>
      <c r="I73" t="s">
        <v>1387</v>
      </c>
      <c r="J73" t="s">
        <v>1390</v>
      </c>
      <c r="K73">
        <v>0</v>
      </c>
      <c r="L73">
        <v>100</v>
      </c>
      <c r="M73">
        <v>0</v>
      </c>
      <c r="N73" s="10">
        <v>0.7</v>
      </c>
      <c r="O73" s="2" t="s">
        <v>54</v>
      </c>
      <c r="P73" s="2" t="s">
        <v>1481</v>
      </c>
      <c r="Q73" s="43" t="s">
        <v>1412</v>
      </c>
      <c r="R73" s="3">
        <v>44595</v>
      </c>
      <c r="S73" s="3">
        <v>44564</v>
      </c>
      <c r="T73" s="54" t="s">
        <v>1744</v>
      </c>
    </row>
    <row r="74" spans="1:20" x14ac:dyDescent="0.25">
      <c r="A74">
        <v>2021</v>
      </c>
      <c r="B74" s="3">
        <v>44531</v>
      </c>
      <c r="C74" s="3">
        <v>44561</v>
      </c>
      <c r="D74" t="s">
        <v>71</v>
      </c>
      <c r="E74" t="s">
        <v>382</v>
      </c>
      <c r="F74" t="s">
        <v>609</v>
      </c>
      <c r="G74" t="s">
        <v>673</v>
      </c>
      <c r="H74" t="s">
        <v>1108</v>
      </c>
      <c r="I74" t="s">
        <v>1387</v>
      </c>
      <c r="J74" t="s">
        <v>1390</v>
      </c>
      <c r="K74">
        <v>0</v>
      </c>
      <c r="L74">
        <v>100</v>
      </c>
      <c r="M74">
        <v>0</v>
      </c>
      <c r="N74" s="10">
        <v>0.4</v>
      </c>
      <c r="O74" s="2" t="s">
        <v>54</v>
      </c>
      <c r="P74" s="2" t="s">
        <v>1482</v>
      </c>
      <c r="Q74" s="43" t="s">
        <v>1412</v>
      </c>
      <c r="R74" s="3">
        <v>44595</v>
      </c>
      <c r="S74" s="3">
        <v>44564</v>
      </c>
      <c r="T74" s="54" t="s">
        <v>1744</v>
      </c>
    </row>
    <row r="75" spans="1:20" x14ac:dyDescent="0.25">
      <c r="A75">
        <v>2021</v>
      </c>
      <c r="B75" s="3">
        <v>44531</v>
      </c>
      <c r="C75" s="3">
        <v>44561</v>
      </c>
      <c r="D75" t="s">
        <v>71</v>
      </c>
      <c r="E75" t="s">
        <v>383</v>
      </c>
      <c r="F75" t="s">
        <v>609</v>
      </c>
      <c r="G75" t="s">
        <v>674</v>
      </c>
      <c r="H75" t="s">
        <v>1109</v>
      </c>
      <c r="I75" t="s">
        <v>1387</v>
      </c>
      <c r="J75" t="s">
        <v>1390</v>
      </c>
      <c r="K75">
        <v>0</v>
      </c>
      <c r="L75">
        <v>100</v>
      </c>
      <c r="M75">
        <v>0</v>
      </c>
      <c r="N75" s="10">
        <v>0.8</v>
      </c>
      <c r="O75" s="2" t="s">
        <v>54</v>
      </c>
      <c r="P75" s="2" t="s">
        <v>1483</v>
      </c>
      <c r="Q75" s="43" t="s">
        <v>1412</v>
      </c>
      <c r="R75" s="3">
        <v>44595</v>
      </c>
      <c r="S75" s="3">
        <v>44564</v>
      </c>
      <c r="T75" s="54" t="s">
        <v>1744</v>
      </c>
    </row>
    <row r="76" spans="1:20" x14ac:dyDescent="0.25">
      <c r="A76">
        <v>2021</v>
      </c>
      <c r="B76" s="3">
        <v>44531</v>
      </c>
      <c r="C76" s="3">
        <v>44561</v>
      </c>
      <c r="D76" t="s">
        <v>71</v>
      </c>
      <c r="E76" t="s">
        <v>384</v>
      </c>
      <c r="F76" t="s">
        <v>609</v>
      </c>
      <c r="G76" t="s">
        <v>675</v>
      </c>
      <c r="H76" t="s">
        <v>1110</v>
      </c>
      <c r="I76" t="s">
        <v>1387</v>
      </c>
      <c r="J76" t="s">
        <v>1390</v>
      </c>
      <c r="K76">
        <v>0</v>
      </c>
      <c r="L76">
        <v>100</v>
      </c>
      <c r="M76">
        <v>0</v>
      </c>
      <c r="N76" s="10">
        <v>0.3</v>
      </c>
      <c r="O76" s="2" t="s">
        <v>54</v>
      </c>
      <c r="P76" s="2" t="s">
        <v>1484</v>
      </c>
      <c r="Q76" s="43" t="s">
        <v>1412</v>
      </c>
      <c r="R76" s="3">
        <v>44595</v>
      </c>
      <c r="S76" s="3">
        <v>44564</v>
      </c>
      <c r="T76" s="54" t="s">
        <v>1744</v>
      </c>
    </row>
    <row r="77" spans="1:20" x14ac:dyDescent="0.25">
      <c r="A77">
        <v>2021</v>
      </c>
      <c r="B77" s="3">
        <v>44531</v>
      </c>
      <c r="C77" s="3">
        <v>44561</v>
      </c>
      <c r="D77" t="s">
        <v>71</v>
      </c>
      <c r="E77" t="s">
        <v>385</v>
      </c>
      <c r="F77" t="s">
        <v>609</v>
      </c>
      <c r="G77" t="s">
        <v>676</v>
      </c>
      <c r="H77" t="s">
        <v>1111</v>
      </c>
      <c r="I77" t="s">
        <v>1387</v>
      </c>
      <c r="J77" t="s">
        <v>1390</v>
      </c>
      <c r="K77">
        <v>0</v>
      </c>
      <c r="L77">
        <v>100</v>
      </c>
      <c r="M77">
        <v>0</v>
      </c>
      <c r="N77" s="10">
        <v>0.6</v>
      </c>
      <c r="O77" s="2" t="s">
        <v>54</v>
      </c>
      <c r="P77" s="2" t="s">
        <v>1485</v>
      </c>
      <c r="Q77" s="43" t="s">
        <v>1412</v>
      </c>
      <c r="R77" s="3">
        <v>44595</v>
      </c>
      <c r="S77" s="3">
        <v>44564</v>
      </c>
      <c r="T77" s="54" t="s">
        <v>1744</v>
      </c>
    </row>
    <row r="78" spans="1:20" x14ac:dyDescent="0.25">
      <c r="A78">
        <v>2021</v>
      </c>
      <c r="B78" s="3">
        <v>44531</v>
      </c>
      <c r="C78" s="3">
        <v>44561</v>
      </c>
      <c r="D78" t="s">
        <v>71</v>
      </c>
      <c r="E78" t="s">
        <v>386</v>
      </c>
      <c r="F78" t="s">
        <v>609</v>
      </c>
      <c r="G78" t="s">
        <v>677</v>
      </c>
      <c r="H78" t="s">
        <v>1112</v>
      </c>
      <c r="I78" t="s">
        <v>1387</v>
      </c>
      <c r="J78" t="s">
        <v>1390</v>
      </c>
      <c r="K78">
        <v>0</v>
      </c>
      <c r="L78">
        <v>100</v>
      </c>
      <c r="M78">
        <v>0</v>
      </c>
      <c r="N78" s="10">
        <v>0.4</v>
      </c>
      <c r="O78" s="2" t="s">
        <v>54</v>
      </c>
      <c r="P78" s="2" t="s">
        <v>1486</v>
      </c>
      <c r="Q78" s="43" t="s">
        <v>1412</v>
      </c>
      <c r="R78" s="3">
        <v>44595</v>
      </c>
      <c r="S78" s="3">
        <v>44564</v>
      </c>
      <c r="T78" s="54" t="s">
        <v>1744</v>
      </c>
    </row>
    <row r="79" spans="1:20" x14ac:dyDescent="0.25">
      <c r="A79">
        <v>2021</v>
      </c>
      <c r="B79" s="3">
        <v>44531</v>
      </c>
      <c r="C79" s="3">
        <v>44561</v>
      </c>
      <c r="D79" t="s">
        <v>71</v>
      </c>
      <c r="E79" t="s">
        <v>387</v>
      </c>
      <c r="F79" t="s">
        <v>609</v>
      </c>
      <c r="G79" t="s">
        <v>678</v>
      </c>
      <c r="H79" t="s">
        <v>1113</v>
      </c>
      <c r="I79" t="s">
        <v>1387</v>
      </c>
      <c r="J79" t="s">
        <v>1390</v>
      </c>
      <c r="K79">
        <v>0</v>
      </c>
      <c r="L79">
        <v>100</v>
      </c>
      <c r="M79">
        <v>0</v>
      </c>
      <c r="N79" s="10">
        <v>0.9</v>
      </c>
      <c r="O79" s="2" t="s">
        <v>54</v>
      </c>
      <c r="P79" s="2" t="s">
        <v>1487</v>
      </c>
      <c r="Q79" s="43" t="s">
        <v>1412</v>
      </c>
      <c r="R79" s="3">
        <v>44595</v>
      </c>
      <c r="S79" s="3">
        <v>44564</v>
      </c>
      <c r="T79" s="54" t="s">
        <v>1744</v>
      </c>
    </row>
    <row r="80" spans="1:20" x14ac:dyDescent="0.25">
      <c r="A80">
        <v>2021</v>
      </c>
      <c r="B80" s="3">
        <v>44531</v>
      </c>
      <c r="C80" s="3">
        <v>44561</v>
      </c>
      <c r="D80" t="s">
        <v>71</v>
      </c>
      <c r="E80" t="s">
        <v>388</v>
      </c>
      <c r="F80" t="s">
        <v>609</v>
      </c>
      <c r="G80" t="s">
        <v>679</v>
      </c>
      <c r="H80" t="s">
        <v>1114</v>
      </c>
      <c r="I80" t="s">
        <v>1387</v>
      </c>
      <c r="J80" t="s">
        <v>1390</v>
      </c>
      <c r="K80">
        <v>0</v>
      </c>
      <c r="L80">
        <v>100</v>
      </c>
      <c r="M80">
        <v>0</v>
      </c>
      <c r="N80" s="10">
        <v>0.5</v>
      </c>
      <c r="O80" s="2" t="s">
        <v>54</v>
      </c>
      <c r="P80" s="2" t="s">
        <v>1488</v>
      </c>
      <c r="Q80" s="43" t="s">
        <v>1412</v>
      </c>
      <c r="R80" s="3">
        <v>44595</v>
      </c>
      <c r="S80" s="3">
        <v>44564</v>
      </c>
      <c r="T80" s="54" t="s">
        <v>1744</v>
      </c>
    </row>
    <row r="81" spans="1:20" x14ac:dyDescent="0.25">
      <c r="A81">
        <v>2021</v>
      </c>
      <c r="B81" s="3">
        <v>44531</v>
      </c>
      <c r="C81" s="3">
        <v>44561</v>
      </c>
      <c r="D81" t="s">
        <v>72</v>
      </c>
      <c r="E81" t="s">
        <v>389</v>
      </c>
      <c r="F81" t="s">
        <v>609</v>
      </c>
      <c r="G81" t="s">
        <v>680</v>
      </c>
      <c r="H81" t="s">
        <v>1115</v>
      </c>
      <c r="I81" t="s">
        <v>1387</v>
      </c>
      <c r="J81" t="s">
        <v>1396</v>
      </c>
      <c r="K81">
        <v>0</v>
      </c>
      <c r="L81">
        <v>100</v>
      </c>
      <c r="M81">
        <v>0</v>
      </c>
      <c r="N81" s="8">
        <v>0.76</v>
      </c>
      <c r="O81" s="2" t="s">
        <v>54</v>
      </c>
      <c r="P81" s="2" t="s">
        <v>1489</v>
      </c>
      <c r="Q81" s="43" t="s">
        <v>1413</v>
      </c>
      <c r="R81" s="3">
        <v>44595</v>
      </c>
      <c r="S81" s="3">
        <v>44564</v>
      </c>
      <c r="T81" s="54" t="s">
        <v>1744</v>
      </c>
    </row>
    <row r="82" spans="1:20" x14ac:dyDescent="0.25">
      <c r="A82">
        <v>2021</v>
      </c>
      <c r="B82" s="3">
        <v>44531</v>
      </c>
      <c r="C82" s="3">
        <v>44561</v>
      </c>
      <c r="D82" t="s">
        <v>72</v>
      </c>
      <c r="E82" t="s">
        <v>390</v>
      </c>
      <c r="F82" t="s">
        <v>609</v>
      </c>
      <c r="G82" t="s">
        <v>681</v>
      </c>
      <c r="H82" t="s">
        <v>1116</v>
      </c>
      <c r="I82" t="s">
        <v>1387</v>
      </c>
      <c r="J82" t="s">
        <v>1396</v>
      </c>
      <c r="K82">
        <v>0</v>
      </c>
      <c r="L82">
        <v>100</v>
      </c>
      <c r="M82">
        <v>0</v>
      </c>
      <c r="N82" s="8">
        <v>0.33</v>
      </c>
      <c r="O82" s="2" t="s">
        <v>54</v>
      </c>
      <c r="P82" s="2" t="s">
        <v>1490</v>
      </c>
      <c r="Q82" s="43" t="s">
        <v>1413</v>
      </c>
      <c r="R82" s="3">
        <v>44595</v>
      </c>
      <c r="S82" s="3">
        <v>44564</v>
      </c>
      <c r="T82" s="54" t="s">
        <v>1744</v>
      </c>
    </row>
    <row r="83" spans="1:20" x14ac:dyDescent="0.25">
      <c r="A83">
        <v>2021</v>
      </c>
      <c r="B83" s="3">
        <v>44531</v>
      </c>
      <c r="C83" s="3">
        <v>44561</v>
      </c>
      <c r="D83" t="s">
        <v>72</v>
      </c>
      <c r="E83" t="s">
        <v>391</v>
      </c>
      <c r="F83" t="s">
        <v>609</v>
      </c>
      <c r="G83" t="s">
        <v>682</v>
      </c>
      <c r="H83" t="s">
        <v>1117</v>
      </c>
      <c r="I83" t="s">
        <v>1387</v>
      </c>
      <c r="J83" t="s">
        <v>1396</v>
      </c>
      <c r="K83">
        <v>0</v>
      </c>
      <c r="L83">
        <v>100</v>
      </c>
      <c r="M83">
        <v>0</v>
      </c>
      <c r="N83" s="8">
        <v>0.75</v>
      </c>
      <c r="O83" s="2" t="s">
        <v>54</v>
      </c>
      <c r="P83" s="2" t="s">
        <v>1491</v>
      </c>
      <c r="Q83" s="43" t="s">
        <v>1413</v>
      </c>
      <c r="R83" s="3">
        <v>44595</v>
      </c>
      <c r="S83" s="3">
        <v>44564</v>
      </c>
      <c r="T83" s="54" t="s">
        <v>1744</v>
      </c>
    </row>
    <row r="84" spans="1:20" x14ac:dyDescent="0.25">
      <c r="A84">
        <v>2021</v>
      </c>
      <c r="B84" s="3">
        <v>44531</v>
      </c>
      <c r="C84" s="3">
        <v>44561</v>
      </c>
      <c r="D84" t="s">
        <v>72</v>
      </c>
      <c r="E84" t="s">
        <v>392</v>
      </c>
      <c r="F84" t="s">
        <v>609</v>
      </c>
      <c r="G84" t="s">
        <v>683</v>
      </c>
      <c r="H84" t="s">
        <v>1118</v>
      </c>
      <c r="I84" t="s">
        <v>1387</v>
      </c>
      <c r="J84" t="s">
        <v>1396</v>
      </c>
      <c r="K84">
        <v>0</v>
      </c>
      <c r="L84">
        <v>100</v>
      </c>
      <c r="M84">
        <v>0</v>
      </c>
      <c r="N84" s="8">
        <v>1</v>
      </c>
      <c r="O84" s="2" t="s">
        <v>54</v>
      </c>
      <c r="P84" s="2" t="s">
        <v>1492</v>
      </c>
      <c r="Q84" s="43" t="s">
        <v>1413</v>
      </c>
      <c r="R84" s="3">
        <v>44595</v>
      </c>
      <c r="S84" s="3">
        <v>44564</v>
      </c>
      <c r="T84" s="54" t="s">
        <v>1744</v>
      </c>
    </row>
    <row r="85" spans="1:20" x14ac:dyDescent="0.25">
      <c r="A85">
        <v>2021</v>
      </c>
      <c r="B85" s="3">
        <v>44531</v>
      </c>
      <c r="C85" s="3">
        <v>44561</v>
      </c>
      <c r="D85" t="s">
        <v>72</v>
      </c>
      <c r="E85" t="s">
        <v>393</v>
      </c>
      <c r="F85" t="s">
        <v>609</v>
      </c>
      <c r="G85" t="s">
        <v>684</v>
      </c>
      <c r="H85" t="s">
        <v>1119</v>
      </c>
      <c r="I85" t="s">
        <v>1387</v>
      </c>
      <c r="J85" t="s">
        <v>1396</v>
      </c>
      <c r="K85">
        <v>0</v>
      </c>
      <c r="L85">
        <v>100</v>
      </c>
      <c r="M85">
        <v>0</v>
      </c>
      <c r="N85" s="8">
        <v>0</v>
      </c>
      <c r="O85" s="2" t="s">
        <v>54</v>
      </c>
      <c r="P85" s="2" t="s">
        <v>1492</v>
      </c>
      <c r="Q85" s="43" t="s">
        <v>1413</v>
      </c>
      <c r="R85" s="3">
        <v>44595</v>
      </c>
      <c r="S85" s="3">
        <v>44564</v>
      </c>
      <c r="T85" s="54" t="s">
        <v>1744</v>
      </c>
    </row>
    <row r="86" spans="1:20" x14ac:dyDescent="0.25">
      <c r="A86">
        <v>2021</v>
      </c>
      <c r="B86" s="3">
        <v>44531</v>
      </c>
      <c r="C86" s="3">
        <v>44561</v>
      </c>
      <c r="D86" t="s">
        <v>72</v>
      </c>
      <c r="E86" t="s">
        <v>393</v>
      </c>
      <c r="F86" t="s">
        <v>609</v>
      </c>
      <c r="G86" t="s">
        <v>685</v>
      </c>
      <c r="H86" t="s">
        <v>1120</v>
      </c>
      <c r="I86" t="s">
        <v>1387</v>
      </c>
      <c r="J86" t="s">
        <v>1396</v>
      </c>
      <c r="K86">
        <v>0</v>
      </c>
      <c r="L86">
        <v>100</v>
      </c>
      <c r="M86">
        <v>0</v>
      </c>
      <c r="N86" s="8">
        <v>0</v>
      </c>
      <c r="O86" s="2" t="s">
        <v>54</v>
      </c>
      <c r="P86" s="2" t="s">
        <v>1492</v>
      </c>
      <c r="Q86" s="43" t="s">
        <v>1413</v>
      </c>
      <c r="R86" s="3">
        <v>44595</v>
      </c>
      <c r="S86" s="3">
        <v>44564</v>
      </c>
      <c r="T86" s="54" t="s">
        <v>1744</v>
      </c>
    </row>
    <row r="87" spans="1:20" x14ac:dyDescent="0.25">
      <c r="A87">
        <v>2021</v>
      </c>
      <c r="B87" s="3">
        <v>44531</v>
      </c>
      <c r="C87" s="3">
        <v>44561</v>
      </c>
      <c r="D87" t="s">
        <v>72</v>
      </c>
      <c r="E87" t="s">
        <v>393</v>
      </c>
      <c r="F87" t="s">
        <v>609</v>
      </c>
      <c r="G87" t="s">
        <v>686</v>
      </c>
      <c r="H87" t="s">
        <v>1121</v>
      </c>
      <c r="I87" t="s">
        <v>1387</v>
      </c>
      <c r="J87" t="s">
        <v>1396</v>
      </c>
      <c r="K87">
        <v>0</v>
      </c>
      <c r="L87">
        <v>100</v>
      </c>
      <c r="M87">
        <v>0</v>
      </c>
      <c r="N87" s="15">
        <v>0</v>
      </c>
      <c r="O87" s="2" t="s">
        <v>54</v>
      </c>
      <c r="P87" s="2" t="s">
        <v>1492</v>
      </c>
      <c r="Q87" s="43" t="s">
        <v>1413</v>
      </c>
      <c r="R87" s="3">
        <v>44595</v>
      </c>
      <c r="S87" s="3">
        <v>44564</v>
      </c>
      <c r="T87" s="54" t="s">
        <v>1744</v>
      </c>
    </row>
    <row r="88" spans="1:20" x14ac:dyDescent="0.25">
      <c r="A88">
        <v>2021</v>
      </c>
      <c r="B88" s="3">
        <v>44531</v>
      </c>
      <c r="C88" s="3">
        <v>44561</v>
      </c>
      <c r="D88" t="s">
        <v>72</v>
      </c>
      <c r="E88" t="s">
        <v>394</v>
      </c>
      <c r="F88" t="s">
        <v>609</v>
      </c>
      <c r="G88" t="s">
        <v>687</v>
      </c>
      <c r="H88" t="s">
        <v>1122</v>
      </c>
      <c r="I88" t="s">
        <v>1387</v>
      </c>
      <c r="J88" t="s">
        <v>1390</v>
      </c>
      <c r="K88">
        <v>0</v>
      </c>
      <c r="L88">
        <v>100</v>
      </c>
      <c r="M88">
        <v>0</v>
      </c>
      <c r="N88" s="21">
        <v>0</v>
      </c>
      <c r="O88" s="2" t="s">
        <v>54</v>
      </c>
      <c r="P88" s="2" t="s">
        <v>1493</v>
      </c>
      <c r="Q88" s="43" t="s">
        <v>1413</v>
      </c>
      <c r="R88" s="3">
        <v>44595</v>
      </c>
      <c r="S88" s="3">
        <v>44564</v>
      </c>
      <c r="T88" s="54" t="s">
        <v>1744</v>
      </c>
    </row>
    <row r="89" spans="1:20" x14ac:dyDescent="0.25">
      <c r="A89">
        <v>2021</v>
      </c>
      <c r="B89" s="3">
        <v>44531</v>
      </c>
      <c r="C89" s="3">
        <v>44561</v>
      </c>
      <c r="D89" t="s">
        <v>72</v>
      </c>
      <c r="E89" t="s">
        <v>395</v>
      </c>
      <c r="F89" t="s">
        <v>609</v>
      </c>
      <c r="G89" t="s">
        <v>688</v>
      </c>
      <c r="H89" t="s">
        <v>1123</v>
      </c>
      <c r="I89" t="s">
        <v>1387</v>
      </c>
      <c r="J89" t="s">
        <v>1391</v>
      </c>
      <c r="K89">
        <v>0</v>
      </c>
      <c r="L89">
        <v>100</v>
      </c>
      <c r="M89">
        <v>0</v>
      </c>
      <c r="N89" s="15">
        <v>0</v>
      </c>
      <c r="O89" s="2" t="s">
        <v>54</v>
      </c>
      <c r="P89" s="2" t="s">
        <v>1493</v>
      </c>
      <c r="Q89" s="43" t="s">
        <v>1413</v>
      </c>
      <c r="R89" s="3">
        <v>44595</v>
      </c>
      <c r="S89" s="3">
        <v>44564</v>
      </c>
      <c r="T89" s="54" t="s">
        <v>1744</v>
      </c>
    </row>
    <row r="90" spans="1:20" x14ac:dyDescent="0.25">
      <c r="A90">
        <v>2021</v>
      </c>
      <c r="B90" s="3">
        <v>44531</v>
      </c>
      <c r="C90" s="3">
        <v>44561</v>
      </c>
      <c r="D90" t="s">
        <v>72</v>
      </c>
      <c r="E90" t="s">
        <v>396</v>
      </c>
      <c r="F90" t="s">
        <v>609</v>
      </c>
      <c r="G90" t="s">
        <v>689</v>
      </c>
      <c r="H90" t="s">
        <v>1123</v>
      </c>
      <c r="I90" t="s">
        <v>1387</v>
      </c>
      <c r="J90" t="s">
        <v>1391</v>
      </c>
      <c r="K90">
        <v>0</v>
      </c>
      <c r="L90">
        <v>100</v>
      </c>
      <c r="M90">
        <v>0</v>
      </c>
      <c r="N90" s="15">
        <v>0</v>
      </c>
      <c r="O90" s="2" t="s">
        <v>54</v>
      </c>
      <c r="P90" s="2" t="s">
        <v>1493</v>
      </c>
      <c r="Q90" s="43" t="s">
        <v>1413</v>
      </c>
      <c r="R90" s="3">
        <v>44595</v>
      </c>
      <c r="S90" s="3">
        <v>44564</v>
      </c>
      <c r="T90" s="54" t="s">
        <v>1744</v>
      </c>
    </row>
    <row r="91" spans="1:20" x14ac:dyDescent="0.25">
      <c r="A91">
        <v>2021</v>
      </c>
      <c r="B91" s="3">
        <v>44531</v>
      </c>
      <c r="C91" s="3">
        <v>44561</v>
      </c>
      <c r="D91" t="s">
        <v>73</v>
      </c>
      <c r="E91" t="s">
        <v>397</v>
      </c>
      <c r="F91" t="s">
        <v>609</v>
      </c>
      <c r="G91" t="s">
        <v>690</v>
      </c>
      <c r="H91" t="s">
        <v>1124</v>
      </c>
      <c r="I91" t="s">
        <v>1387</v>
      </c>
      <c r="J91" t="s">
        <v>1396</v>
      </c>
      <c r="K91">
        <v>0</v>
      </c>
      <c r="L91">
        <v>100</v>
      </c>
      <c r="M91">
        <v>0</v>
      </c>
      <c r="N91" s="16">
        <v>0</v>
      </c>
      <c r="O91" s="2" t="s">
        <v>54</v>
      </c>
      <c r="P91" s="5" t="s">
        <v>1596</v>
      </c>
      <c r="Q91" s="43" t="s">
        <v>1414</v>
      </c>
      <c r="R91" s="3">
        <v>44595</v>
      </c>
      <c r="S91" s="3">
        <v>44564</v>
      </c>
      <c r="T91" s="54" t="s">
        <v>1744</v>
      </c>
    </row>
    <row r="92" spans="1:20" x14ac:dyDescent="0.25">
      <c r="A92">
        <v>2021</v>
      </c>
      <c r="B92" s="3">
        <v>44531</v>
      </c>
      <c r="C92" s="3">
        <v>44561</v>
      </c>
      <c r="D92" t="s">
        <v>73</v>
      </c>
      <c r="E92" t="s">
        <v>398</v>
      </c>
      <c r="F92" t="s">
        <v>609</v>
      </c>
      <c r="G92" t="s">
        <v>691</v>
      </c>
      <c r="H92" t="s">
        <v>1125</v>
      </c>
      <c r="I92" t="s">
        <v>1387</v>
      </c>
      <c r="J92" t="s">
        <v>1396</v>
      </c>
      <c r="K92">
        <v>0</v>
      </c>
      <c r="L92">
        <v>100</v>
      </c>
      <c r="M92">
        <v>0</v>
      </c>
      <c r="N92" s="16">
        <v>0</v>
      </c>
      <c r="O92" s="2" t="s">
        <v>54</v>
      </c>
      <c r="P92" s="5" t="s">
        <v>1596</v>
      </c>
      <c r="Q92" s="43" t="s">
        <v>1414</v>
      </c>
      <c r="R92" s="3">
        <v>44595</v>
      </c>
      <c r="S92" s="3">
        <v>44564</v>
      </c>
      <c r="T92" s="54" t="s">
        <v>1744</v>
      </c>
    </row>
    <row r="93" spans="1:20" x14ac:dyDescent="0.25">
      <c r="A93">
        <v>2021</v>
      </c>
      <c r="B93" s="3">
        <v>44531</v>
      </c>
      <c r="C93" s="3">
        <v>44561</v>
      </c>
      <c r="D93" t="s">
        <v>73</v>
      </c>
      <c r="E93" t="s">
        <v>399</v>
      </c>
      <c r="F93" t="s">
        <v>609</v>
      </c>
      <c r="G93" t="s">
        <v>692</v>
      </c>
      <c r="H93" t="s">
        <v>1126</v>
      </c>
      <c r="I93" t="s">
        <v>1387</v>
      </c>
      <c r="J93" t="s">
        <v>1396</v>
      </c>
      <c r="K93">
        <v>0</v>
      </c>
      <c r="L93">
        <v>100</v>
      </c>
      <c r="M93">
        <v>0</v>
      </c>
      <c r="N93" s="16">
        <v>0</v>
      </c>
      <c r="O93" s="2" t="s">
        <v>54</v>
      </c>
      <c r="P93" s="5" t="s">
        <v>1596</v>
      </c>
      <c r="Q93" s="43" t="s">
        <v>1414</v>
      </c>
      <c r="R93" s="3">
        <v>44595</v>
      </c>
      <c r="S93" s="3">
        <v>44564</v>
      </c>
      <c r="T93" s="54" t="s">
        <v>1744</v>
      </c>
    </row>
    <row r="94" spans="1:20" x14ac:dyDescent="0.25">
      <c r="A94">
        <v>2021</v>
      </c>
      <c r="B94" s="3">
        <v>44531</v>
      </c>
      <c r="C94" s="3">
        <v>44561</v>
      </c>
      <c r="D94" t="s">
        <v>73</v>
      </c>
      <c r="E94" t="s">
        <v>400</v>
      </c>
      <c r="F94" t="s">
        <v>609</v>
      </c>
      <c r="G94" t="s">
        <v>693</v>
      </c>
      <c r="H94" t="s">
        <v>1127</v>
      </c>
      <c r="I94" t="s">
        <v>1387</v>
      </c>
      <c r="J94" t="s">
        <v>1396</v>
      </c>
      <c r="K94">
        <v>0</v>
      </c>
      <c r="L94">
        <v>100</v>
      </c>
      <c r="M94">
        <v>0</v>
      </c>
      <c r="N94" s="16">
        <v>0</v>
      </c>
      <c r="O94" s="2" t="s">
        <v>54</v>
      </c>
      <c r="P94" s="5" t="s">
        <v>1596</v>
      </c>
      <c r="Q94" s="43" t="s">
        <v>1414</v>
      </c>
      <c r="R94" s="3">
        <v>44595</v>
      </c>
      <c r="S94" s="3">
        <v>44564</v>
      </c>
      <c r="T94" s="54" t="s">
        <v>1744</v>
      </c>
    </row>
    <row r="95" spans="1:20" x14ac:dyDescent="0.25">
      <c r="A95">
        <v>2021</v>
      </c>
      <c r="B95" s="3">
        <v>44531</v>
      </c>
      <c r="C95" s="3">
        <v>44561</v>
      </c>
      <c r="D95" t="s">
        <v>73</v>
      </c>
      <c r="E95" t="s">
        <v>398</v>
      </c>
      <c r="F95" t="s">
        <v>609</v>
      </c>
      <c r="G95" t="s">
        <v>694</v>
      </c>
      <c r="H95" t="s">
        <v>1128</v>
      </c>
      <c r="I95" t="s">
        <v>1387</v>
      </c>
      <c r="J95" t="s">
        <v>1397</v>
      </c>
      <c r="K95">
        <v>0</v>
      </c>
      <c r="L95">
        <v>100</v>
      </c>
      <c r="M95">
        <v>0</v>
      </c>
      <c r="N95" s="16">
        <v>0</v>
      </c>
      <c r="O95" s="2" t="s">
        <v>54</v>
      </c>
      <c r="P95" s="5" t="s">
        <v>1596</v>
      </c>
      <c r="Q95" s="43" t="s">
        <v>1414</v>
      </c>
      <c r="R95" s="3">
        <v>44595</v>
      </c>
      <c r="S95" s="3">
        <v>44564</v>
      </c>
      <c r="T95" s="54" t="s">
        <v>1744</v>
      </c>
    </row>
    <row r="96" spans="1:20" x14ac:dyDescent="0.25">
      <c r="A96">
        <v>2021</v>
      </c>
      <c r="B96" s="3">
        <v>44531</v>
      </c>
      <c r="C96" s="3">
        <v>44561</v>
      </c>
      <c r="D96" t="s">
        <v>73</v>
      </c>
      <c r="E96" t="s">
        <v>401</v>
      </c>
      <c r="F96" t="s">
        <v>609</v>
      </c>
      <c r="G96" t="s">
        <v>695</v>
      </c>
      <c r="H96" t="s">
        <v>1129</v>
      </c>
      <c r="I96" t="s">
        <v>1387</v>
      </c>
      <c r="J96" t="s">
        <v>1397</v>
      </c>
      <c r="K96">
        <v>0</v>
      </c>
      <c r="L96">
        <v>100</v>
      </c>
      <c r="M96">
        <v>0</v>
      </c>
      <c r="N96" s="16">
        <v>0</v>
      </c>
      <c r="O96" s="2" t="s">
        <v>54</v>
      </c>
      <c r="P96" s="5" t="s">
        <v>1596</v>
      </c>
      <c r="Q96" s="43" t="s">
        <v>1414</v>
      </c>
      <c r="R96" s="3">
        <v>44595</v>
      </c>
      <c r="S96" s="3">
        <v>44564</v>
      </c>
      <c r="T96" s="54" t="s">
        <v>1744</v>
      </c>
    </row>
    <row r="97" spans="1:20" x14ac:dyDescent="0.25">
      <c r="A97">
        <v>2021</v>
      </c>
      <c r="B97" s="3">
        <v>44531</v>
      </c>
      <c r="C97" s="3">
        <v>44561</v>
      </c>
      <c r="D97" t="s">
        <v>73</v>
      </c>
      <c r="E97" t="s">
        <v>402</v>
      </c>
      <c r="F97" t="s">
        <v>609</v>
      </c>
      <c r="G97" t="s">
        <v>696</v>
      </c>
      <c r="H97" t="s">
        <v>1130</v>
      </c>
      <c r="I97" t="s">
        <v>1387</v>
      </c>
      <c r="J97" t="s">
        <v>1398</v>
      </c>
      <c r="K97">
        <v>0</v>
      </c>
      <c r="L97">
        <v>100</v>
      </c>
      <c r="M97">
        <v>0</v>
      </c>
      <c r="N97" s="16">
        <v>0</v>
      </c>
      <c r="O97" s="2" t="s">
        <v>54</v>
      </c>
      <c r="P97" s="5" t="s">
        <v>1596</v>
      </c>
      <c r="Q97" s="43" t="s">
        <v>1414</v>
      </c>
      <c r="R97" s="3">
        <v>44595</v>
      </c>
      <c r="S97" s="3">
        <v>44564</v>
      </c>
      <c r="T97" s="54" t="s">
        <v>1744</v>
      </c>
    </row>
    <row r="98" spans="1:20" x14ac:dyDescent="0.25">
      <c r="A98">
        <v>2021</v>
      </c>
      <c r="B98" s="3">
        <v>44531</v>
      </c>
      <c r="C98" s="3">
        <v>44561</v>
      </c>
      <c r="D98" t="s">
        <v>73</v>
      </c>
      <c r="E98" t="s">
        <v>403</v>
      </c>
      <c r="F98" t="s">
        <v>609</v>
      </c>
      <c r="G98" t="s">
        <v>697</v>
      </c>
      <c r="H98" t="s">
        <v>1131</v>
      </c>
      <c r="I98" t="s">
        <v>1387</v>
      </c>
      <c r="J98" t="s">
        <v>1396</v>
      </c>
      <c r="K98">
        <v>0</v>
      </c>
      <c r="L98">
        <v>100</v>
      </c>
      <c r="M98">
        <v>0</v>
      </c>
      <c r="N98" s="16">
        <v>0</v>
      </c>
      <c r="O98" s="2" t="s">
        <v>54</v>
      </c>
      <c r="P98" s="5" t="s">
        <v>1596</v>
      </c>
      <c r="Q98" s="43" t="s">
        <v>1414</v>
      </c>
      <c r="R98" s="3">
        <v>44595</v>
      </c>
      <c r="S98" s="3">
        <v>44564</v>
      </c>
      <c r="T98" s="54" t="s">
        <v>1744</v>
      </c>
    </row>
    <row r="99" spans="1:20" x14ac:dyDescent="0.25">
      <c r="A99">
        <v>2021</v>
      </c>
      <c r="B99" s="3">
        <v>44531</v>
      </c>
      <c r="C99" s="3">
        <v>44561</v>
      </c>
      <c r="D99" t="s">
        <v>73</v>
      </c>
      <c r="E99" t="s">
        <v>402</v>
      </c>
      <c r="F99" t="s">
        <v>609</v>
      </c>
      <c r="G99" t="s">
        <v>698</v>
      </c>
      <c r="H99" t="s">
        <v>1132</v>
      </c>
      <c r="I99" t="s">
        <v>1387</v>
      </c>
      <c r="J99" t="s">
        <v>1399</v>
      </c>
      <c r="K99">
        <v>0</v>
      </c>
      <c r="L99">
        <v>100</v>
      </c>
      <c r="M99">
        <v>0</v>
      </c>
      <c r="N99" s="16">
        <v>0</v>
      </c>
      <c r="O99" s="2" t="s">
        <v>54</v>
      </c>
      <c r="P99" s="5" t="s">
        <v>1596</v>
      </c>
      <c r="Q99" s="43" t="s">
        <v>1414</v>
      </c>
      <c r="R99" s="3">
        <v>44595</v>
      </c>
      <c r="S99" s="3">
        <v>44564</v>
      </c>
      <c r="T99" s="54" t="s">
        <v>1744</v>
      </c>
    </row>
    <row r="100" spans="1:20" x14ac:dyDescent="0.25">
      <c r="A100">
        <v>2021</v>
      </c>
      <c r="B100" s="3">
        <v>44531</v>
      </c>
      <c r="C100" s="3">
        <v>44561</v>
      </c>
      <c r="D100" t="s">
        <v>73</v>
      </c>
      <c r="E100" t="s">
        <v>404</v>
      </c>
      <c r="F100" t="s">
        <v>609</v>
      </c>
      <c r="G100" t="s">
        <v>699</v>
      </c>
      <c r="H100" t="s">
        <v>1133</v>
      </c>
      <c r="I100" t="s">
        <v>1387</v>
      </c>
      <c r="J100" t="s">
        <v>1395</v>
      </c>
      <c r="K100">
        <v>0</v>
      </c>
      <c r="L100">
        <v>100</v>
      </c>
      <c r="M100">
        <v>0</v>
      </c>
      <c r="N100" s="16">
        <v>0</v>
      </c>
      <c r="O100" s="2" t="s">
        <v>54</v>
      </c>
      <c r="P100" s="5" t="s">
        <v>1596</v>
      </c>
      <c r="Q100" s="43" t="s">
        <v>1414</v>
      </c>
      <c r="R100" s="3">
        <v>44595</v>
      </c>
      <c r="S100" s="3">
        <v>44564</v>
      </c>
      <c r="T100" s="54" t="s">
        <v>1744</v>
      </c>
    </row>
    <row r="101" spans="1:20" x14ac:dyDescent="0.25">
      <c r="A101">
        <v>2021</v>
      </c>
      <c r="B101" s="3">
        <v>44531</v>
      </c>
      <c r="C101" s="3">
        <v>44561</v>
      </c>
      <c r="D101" t="s">
        <v>74</v>
      </c>
      <c r="E101" t="s">
        <v>349</v>
      </c>
      <c r="F101" t="s">
        <v>609</v>
      </c>
      <c r="G101" t="s">
        <v>700</v>
      </c>
      <c r="H101" t="s">
        <v>1134</v>
      </c>
      <c r="I101" t="s">
        <v>1387</v>
      </c>
      <c r="J101" t="s">
        <v>1390</v>
      </c>
      <c r="K101">
        <v>0</v>
      </c>
      <c r="L101">
        <v>100</v>
      </c>
      <c r="M101">
        <v>0</v>
      </c>
      <c r="N101" s="16">
        <v>0</v>
      </c>
      <c r="O101" s="2" t="s">
        <v>54</v>
      </c>
      <c r="P101" s="2" t="s">
        <v>1494</v>
      </c>
      <c r="Q101" s="43" t="s">
        <v>1415</v>
      </c>
      <c r="R101" s="3">
        <v>44595</v>
      </c>
      <c r="S101" s="3">
        <v>44564</v>
      </c>
      <c r="T101" s="54" t="s">
        <v>1744</v>
      </c>
    </row>
    <row r="102" spans="1:20" x14ac:dyDescent="0.25">
      <c r="A102">
        <v>2021</v>
      </c>
      <c r="B102" s="3">
        <v>44531</v>
      </c>
      <c r="C102" s="3">
        <v>44561</v>
      </c>
      <c r="D102" t="s">
        <v>74</v>
      </c>
      <c r="E102" t="s">
        <v>405</v>
      </c>
      <c r="F102" t="s">
        <v>609</v>
      </c>
      <c r="G102" t="s">
        <v>701</v>
      </c>
      <c r="H102" t="s">
        <v>1135</v>
      </c>
      <c r="I102" t="s">
        <v>1387</v>
      </c>
      <c r="J102" t="s">
        <v>1391</v>
      </c>
      <c r="K102">
        <v>0</v>
      </c>
      <c r="L102">
        <v>100</v>
      </c>
      <c r="M102">
        <v>0</v>
      </c>
      <c r="N102" s="16">
        <v>0</v>
      </c>
      <c r="O102" s="2" t="s">
        <v>54</v>
      </c>
      <c r="P102" s="2" t="s">
        <v>1494</v>
      </c>
      <c r="Q102" s="43" t="s">
        <v>1415</v>
      </c>
      <c r="R102" s="3">
        <v>44595</v>
      </c>
      <c r="S102" s="3">
        <v>44564</v>
      </c>
      <c r="T102" s="54" t="s">
        <v>1744</v>
      </c>
    </row>
    <row r="103" spans="1:20" x14ac:dyDescent="0.25">
      <c r="A103">
        <v>2021</v>
      </c>
      <c r="B103" s="3">
        <v>44531</v>
      </c>
      <c r="C103" s="3">
        <v>44561</v>
      </c>
      <c r="D103" t="s">
        <v>74</v>
      </c>
      <c r="E103" t="s">
        <v>406</v>
      </c>
      <c r="F103" t="s">
        <v>609</v>
      </c>
      <c r="G103" t="s">
        <v>702</v>
      </c>
      <c r="H103" t="s">
        <v>1136</v>
      </c>
      <c r="I103" t="s">
        <v>1387</v>
      </c>
      <c r="J103" t="s">
        <v>1391</v>
      </c>
      <c r="K103">
        <v>0</v>
      </c>
      <c r="L103">
        <v>100</v>
      </c>
      <c r="M103">
        <v>0</v>
      </c>
      <c r="N103" s="16">
        <v>0</v>
      </c>
      <c r="O103" s="2" t="s">
        <v>54</v>
      </c>
      <c r="P103" s="2" t="s">
        <v>1494</v>
      </c>
      <c r="Q103" s="43" t="s">
        <v>1415</v>
      </c>
      <c r="R103" s="3">
        <v>44595</v>
      </c>
      <c r="S103" s="3">
        <v>44564</v>
      </c>
      <c r="T103" s="54" t="s">
        <v>1744</v>
      </c>
    </row>
    <row r="104" spans="1:20" x14ac:dyDescent="0.25">
      <c r="A104">
        <v>2021</v>
      </c>
      <c r="B104" s="3">
        <v>44531</v>
      </c>
      <c r="C104" s="3">
        <v>44561</v>
      </c>
      <c r="D104" t="s">
        <v>74</v>
      </c>
      <c r="E104" t="s">
        <v>405</v>
      </c>
      <c r="F104" t="s">
        <v>609</v>
      </c>
      <c r="G104" t="s">
        <v>703</v>
      </c>
      <c r="H104" t="s">
        <v>1137</v>
      </c>
      <c r="I104" t="s">
        <v>1387</v>
      </c>
      <c r="J104" t="s">
        <v>1400</v>
      </c>
      <c r="K104">
        <v>0</v>
      </c>
      <c r="L104">
        <v>100</v>
      </c>
      <c r="M104">
        <v>0</v>
      </c>
      <c r="N104" s="16">
        <v>0</v>
      </c>
      <c r="O104" s="2" t="s">
        <v>54</v>
      </c>
      <c r="P104" s="2" t="s">
        <v>1494</v>
      </c>
      <c r="Q104" s="43" t="s">
        <v>1415</v>
      </c>
      <c r="R104" s="3">
        <v>44595</v>
      </c>
      <c r="S104" s="3">
        <v>44564</v>
      </c>
      <c r="T104" s="54" t="s">
        <v>1744</v>
      </c>
    </row>
    <row r="105" spans="1:20" x14ac:dyDescent="0.25">
      <c r="A105">
        <v>2021</v>
      </c>
      <c r="B105" s="3">
        <v>44531</v>
      </c>
      <c r="C105" s="3">
        <v>44561</v>
      </c>
      <c r="D105" t="s">
        <v>74</v>
      </c>
      <c r="E105" t="s">
        <v>407</v>
      </c>
      <c r="F105" t="s">
        <v>609</v>
      </c>
      <c r="G105" t="s">
        <v>704</v>
      </c>
      <c r="H105" t="s">
        <v>1138</v>
      </c>
      <c r="I105" t="s">
        <v>1387</v>
      </c>
      <c r="J105" t="s">
        <v>1400</v>
      </c>
      <c r="K105">
        <v>0</v>
      </c>
      <c r="L105">
        <v>100</v>
      </c>
      <c r="M105">
        <v>0</v>
      </c>
      <c r="N105" s="16">
        <v>0</v>
      </c>
      <c r="O105" s="2" t="s">
        <v>54</v>
      </c>
      <c r="P105" s="2" t="s">
        <v>1494</v>
      </c>
      <c r="Q105" s="43" t="s">
        <v>1415</v>
      </c>
      <c r="R105" s="3">
        <v>44595</v>
      </c>
      <c r="S105" s="3">
        <v>44564</v>
      </c>
      <c r="T105" s="54" t="s">
        <v>1744</v>
      </c>
    </row>
    <row r="106" spans="1:20" x14ac:dyDescent="0.25">
      <c r="A106">
        <v>2021</v>
      </c>
      <c r="B106" s="3">
        <v>44531</v>
      </c>
      <c r="C106" s="3">
        <v>44561</v>
      </c>
      <c r="D106" t="s">
        <v>74</v>
      </c>
      <c r="E106" t="s">
        <v>408</v>
      </c>
      <c r="F106" t="s">
        <v>609</v>
      </c>
      <c r="G106" t="s">
        <v>705</v>
      </c>
      <c r="H106" t="s">
        <v>1139</v>
      </c>
      <c r="I106" t="s">
        <v>1387</v>
      </c>
      <c r="J106" t="s">
        <v>1400</v>
      </c>
      <c r="K106">
        <v>0</v>
      </c>
      <c r="L106">
        <v>100</v>
      </c>
      <c r="M106">
        <v>0</v>
      </c>
      <c r="N106" s="16">
        <v>0</v>
      </c>
      <c r="O106" s="2" t="s">
        <v>54</v>
      </c>
      <c r="P106" s="2" t="s">
        <v>1494</v>
      </c>
      <c r="Q106" s="43" t="s">
        <v>1415</v>
      </c>
      <c r="R106" s="3">
        <v>44595</v>
      </c>
      <c r="S106" s="3">
        <v>44564</v>
      </c>
      <c r="T106" s="54" t="s">
        <v>1744</v>
      </c>
    </row>
    <row r="107" spans="1:20" x14ac:dyDescent="0.25">
      <c r="A107">
        <v>2021</v>
      </c>
      <c r="B107" s="3">
        <v>44531</v>
      </c>
      <c r="C107" s="3">
        <v>44561</v>
      </c>
      <c r="D107" t="s">
        <v>74</v>
      </c>
      <c r="E107" t="s">
        <v>409</v>
      </c>
      <c r="F107" t="s">
        <v>609</v>
      </c>
      <c r="G107" t="s">
        <v>706</v>
      </c>
      <c r="H107" t="s">
        <v>1140</v>
      </c>
      <c r="I107" t="s">
        <v>1387</v>
      </c>
      <c r="J107" t="s">
        <v>1400</v>
      </c>
      <c r="K107">
        <v>0</v>
      </c>
      <c r="L107">
        <v>100</v>
      </c>
      <c r="M107">
        <v>0</v>
      </c>
      <c r="N107" s="16">
        <v>0</v>
      </c>
      <c r="O107" s="2" t="s">
        <v>54</v>
      </c>
      <c r="P107" s="2" t="s">
        <v>1494</v>
      </c>
      <c r="Q107" s="43" t="s">
        <v>1415</v>
      </c>
      <c r="R107" s="3">
        <v>44595</v>
      </c>
      <c r="S107" s="3">
        <v>44564</v>
      </c>
      <c r="T107" s="54" t="s">
        <v>1744</v>
      </c>
    </row>
    <row r="108" spans="1:20" x14ac:dyDescent="0.25">
      <c r="A108">
        <v>2021</v>
      </c>
      <c r="B108" s="3">
        <v>44531</v>
      </c>
      <c r="C108" s="3">
        <v>44561</v>
      </c>
      <c r="D108" t="s">
        <v>74</v>
      </c>
      <c r="E108" t="s">
        <v>410</v>
      </c>
      <c r="F108" t="s">
        <v>609</v>
      </c>
      <c r="G108" t="s">
        <v>707</v>
      </c>
      <c r="H108" t="s">
        <v>1141</v>
      </c>
      <c r="I108" t="s">
        <v>1387</v>
      </c>
      <c r="J108" t="s">
        <v>1400</v>
      </c>
      <c r="K108">
        <v>0</v>
      </c>
      <c r="L108">
        <v>100</v>
      </c>
      <c r="M108">
        <v>0</v>
      </c>
      <c r="N108" s="16">
        <v>0</v>
      </c>
      <c r="O108" s="2" t="s">
        <v>54</v>
      </c>
      <c r="P108" s="2" t="s">
        <v>1494</v>
      </c>
      <c r="Q108" s="43" t="s">
        <v>1415</v>
      </c>
      <c r="R108" s="3">
        <v>44595</v>
      </c>
      <c r="S108" s="3">
        <v>44564</v>
      </c>
      <c r="T108" s="54" t="s">
        <v>1744</v>
      </c>
    </row>
    <row r="109" spans="1:20" x14ac:dyDescent="0.25">
      <c r="A109">
        <v>2021</v>
      </c>
      <c r="B109" s="3">
        <v>44531</v>
      </c>
      <c r="C109" s="3">
        <v>44561</v>
      </c>
      <c r="D109" t="s">
        <v>74</v>
      </c>
      <c r="E109" t="s">
        <v>411</v>
      </c>
      <c r="F109" t="s">
        <v>609</v>
      </c>
      <c r="G109" t="s">
        <v>708</v>
      </c>
      <c r="H109" t="s">
        <v>1142</v>
      </c>
      <c r="I109" t="s">
        <v>1387</v>
      </c>
      <c r="J109" t="s">
        <v>1400</v>
      </c>
      <c r="K109">
        <v>0</v>
      </c>
      <c r="L109">
        <v>100</v>
      </c>
      <c r="M109">
        <v>0</v>
      </c>
      <c r="N109" s="16">
        <v>0</v>
      </c>
      <c r="O109" s="2" t="s">
        <v>54</v>
      </c>
      <c r="P109" s="2" t="s">
        <v>1494</v>
      </c>
      <c r="Q109" s="43" t="s">
        <v>1415</v>
      </c>
      <c r="R109" s="3">
        <v>44595</v>
      </c>
      <c r="S109" s="3">
        <v>44564</v>
      </c>
      <c r="T109" s="54" t="s">
        <v>1744</v>
      </c>
    </row>
    <row r="110" spans="1:20" x14ac:dyDescent="0.25">
      <c r="A110">
        <v>2021</v>
      </c>
      <c r="B110" s="3">
        <v>44531</v>
      </c>
      <c r="C110" s="3">
        <v>44561</v>
      </c>
      <c r="D110" t="s">
        <v>74</v>
      </c>
      <c r="E110" t="s">
        <v>412</v>
      </c>
      <c r="F110" t="s">
        <v>609</v>
      </c>
      <c r="G110" t="s">
        <v>709</v>
      </c>
      <c r="H110" t="s">
        <v>1143</v>
      </c>
      <c r="I110" t="s">
        <v>1387</v>
      </c>
      <c r="J110" t="s">
        <v>1400</v>
      </c>
      <c r="K110">
        <v>0</v>
      </c>
      <c r="L110">
        <v>100</v>
      </c>
      <c r="M110">
        <v>0</v>
      </c>
      <c r="N110" s="16">
        <v>0</v>
      </c>
      <c r="O110" s="2" t="s">
        <v>54</v>
      </c>
      <c r="P110" s="2" t="s">
        <v>1494</v>
      </c>
      <c r="Q110" s="43" t="s">
        <v>1415</v>
      </c>
      <c r="R110" s="3">
        <v>44595</v>
      </c>
      <c r="S110" s="3">
        <v>44564</v>
      </c>
      <c r="T110" s="54" t="s">
        <v>1744</v>
      </c>
    </row>
    <row r="111" spans="1:20" x14ac:dyDescent="0.25">
      <c r="A111">
        <v>2021</v>
      </c>
      <c r="B111" s="3">
        <v>44531</v>
      </c>
      <c r="C111" s="3">
        <v>44561</v>
      </c>
      <c r="D111" t="s">
        <v>75</v>
      </c>
      <c r="E111" t="s">
        <v>413</v>
      </c>
      <c r="F111" t="s">
        <v>609</v>
      </c>
      <c r="G111" t="s">
        <v>710</v>
      </c>
      <c r="H111" t="s">
        <v>1144</v>
      </c>
      <c r="I111" t="s">
        <v>1387</v>
      </c>
      <c r="J111" t="s">
        <v>1395</v>
      </c>
      <c r="K111">
        <v>0</v>
      </c>
      <c r="L111">
        <v>100</v>
      </c>
      <c r="M111">
        <v>0</v>
      </c>
      <c r="N111" s="22">
        <v>0</v>
      </c>
      <c r="O111" s="2" t="s">
        <v>54</v>
      </c>
      <c r="P111" s="2" t="s">
        <v>1495</v>
      </c>
      <c r="Q111" s="43" t="s">
        <v>1416</v>
      </c>
      <c r="R111" s="3">
        <v>44595</v>
      </c>
      <c r="S111" s="3">
        <v>44564</v>
      </c>
      <c r="T111" s="54" t="s">
        <v>1744</v>
      </c>
    </row>
    <row r="112" spans="1:20" x14ac:dyDescent="0.25">
      <c r="A112">
        <v>2021</v>
      </c>
      <c r="B112" s="3">
        <v>44531</v>
      </c>
      <c r="C112" s="3">
        <v>44561</v>
      </c>
      <c r="D112" t="s">
        <v>75</v>
      </c>
      <c r="E112" t="s">
        <v>414</v>
      </c>
      <c r="F112" t="s">
        <v>609</v>
      </c>
      <c r="G112" t="s">
        <v>711</v>
      </c>
      <c r="H112" t="s">
        <v>1145</v>
      </c>
      <c r="I112" t="s">
        <v>612</v>
      </c>
      <c r="J112" t="s">
        <v>1393</v>
      </c>
      <c r="K112">
        <v>0</v>
      </c>
      <c r="L112">
        <v>100</v>
      </c>
      <c r="M112">
        <v>0</v>
      </c>
      <c r="N112" s="22">
        <v>1</v>
      </c>
      <c r="O112" s="2" t="s">
        <v>54</v>
      </c>
      <c r="P112" s="2" t="s">
        <v>1496</v>
      </c>
      <c r="Q112" s="43" t="s">
        <v>1416</v>
      </c>
      <c r="R112" s="3">
        <v>44595</v>
      </c>
      <c r="S112" s="3">
        <v>44564</v>
      </c>
      <c r="T112" s="54" t="s">
        <v>1744</v>
      </c>
    </row>
    <row r="113" spans="1:20" x14ac:dyDescent="0.25">
      <c r="A113">
        <v>2021</v>
      </c>
      <c r="B113" s="3">
        <v>44531</v>
      </c>
      <c r="C113" s="3">
        <v>44561</v>
      </c>
      <c r="D113" t="s">
        <v>75</v>
      </c>
      <c r="E113" t="s">
        <v>415</v>
      </c>
      <c r="F113" t="s">
        <v>609</v>
      </c>
      <c r="G113" t="s">
        <v>712</v>
      </c>
      <c r="H113" t="s">
        <v>1146</v>
      </c>
      <c r="I113" t="s">
        <v>612</v>
      </c>
      <c r="J113" t="s">
        <v>1399</v>
      </c>
      <c r="K113">
        <v>0</v>
      </c>
      <c r="L113">
        <v>100</v>
      </c>
      <c r="M113">
        <v>0</v>
      </c>
      <c r="N113" s="22">
        <v>0</v>
      </c>
      <c r="O113" s="2" t="s">
        <v>54</v>
      </c>
      <c r="P113" s="2" t="s">
        <v>1497</v>
      </c>
      <c r="Q113" s="43" t="s">
        <v>1416</v>
      </c>
      <c r="R113" s="3">
        <v>44595</v>
      </c>
      <c r="S113" s="3">
        <v>44564</v>
      </c>
      <c r="T113" s="54" t="s">
        <v>1744</v>
      </c>
    </row>
    <row r="114" spans="1:20" x14ac:dyDescent="0.25">
      <c r="A114">
        <v>2021</v>
      </c>
      <c r="B114" s="3">
        <v>44531</v>
      </c>
      <c r="C114" s="3">
        <v>44561</v>
      </c>
      <c r="D114" t="s">
        <v>75</v>
      </c>
      <c r="E114" t="s">
        <v>416</v>
      </c>
      <c r="F114" t="s">
        <v>609</v>
      </c>
      <c r="G114" t="s">
        <v>713</v>
      </c>
      <c r="H114" t="s">
        <v>1147</v>
      </c>
      <c r="I114" t="s">
        <v>612</v>
      </c>
      <c r="J114" t="s">
        <v>1393</v>
      </c>
      <c r="K114">
        <v>0</v>
      </c>
      <c r="L114">
        <v>100</v>
      </c>
      <c r="M114">
        <v>0</v>
      </c>
      <c r="N114" s="22">
        <v>1</v>
      </c>
      <c r="O114" s="2" t="s">
        <v>54</v>
      </c>
      <c r="P114" s="2" t="s">
        <v>1498</v>
      </c>
      <c r="Q114" s="43" t="s">
        <v>1416</v>
      </c>
      <c r="R114" s="3">
        <v>44595</v>
      </c>
      <c r="S114" s="3">
        <v>44564</v>
      </c>
      <c r="T114" s="54" t="s">
        <v>1744</v>
      </c>
    </row>
    <row r="115" spans="1:20" x14ac:dyDescent="0.25">
      <c r="A115">
        <v>2021</v>
      </c>
      <c r="B115" s="3">
        <v>44531</v>
      </c>
      <c r="C115" s="3">
        <v>44561</v>
      </c>
      <c r="D115" t="s">
        <v>75</v>
      </c>
      <c r="E115" t="s">
        <v>417</v>
      </c>
      <c r="F115" t="s">
        <v>609</v>
      </c>
      <c r="G115" t="s">
        <v>714</v>
      </c>
      <c r="H115" t="s">
        <v>1148</v>
      </c>
      <c r="I115" t="s">
        <v>612</v>
      </c>
      <c r="J115" t="s">
        <v>1395</v>
      </c>
      <c r="K115">
        <v>0</v>
      </c>
      <c r="L115">
        <v>100</v>
      </c>
      <c r="M115">
        <v>0</v>
      </c>
      <c r="N115" s="22">
        <v>0</v>
      </c>
      <c r="O115" s="2" t="s">
        <v>54</v>
      </c>
      <c r="P115" s="2" t="s">
        <v>1499</v>
      </c>
      <c r="Q115" s="43" t="s">
        <v>1416</v>
      </c>
      <c r="R115" s="3">
        <v>44595</v>
      </c>
      <c r="S115" s="3">
        <v>44564</v>
      </c>
      <c r="T115" s="54" t="s">
        <v>1744</v>
      </c>
    </row>
    <row r="116" spans="1:20" x14ac:dyDescent="0.25">
      <c r="A116">
        <v>2021</v>
      </c>
      <c r="B116" s="3">
        <v>44531</v>
      </c>
      <c r="C116" s="3">
        <v>44561</v>
      </c>
      <c r="D116" t="s">
        <v>75</v>
      </c>
      <c r="E116" t="s">
        <v>418</v>
      </c>
      <c r="F116" t="s">
        <v>609</v>
      </c>
      <c r="G116" t="s">
        <v>715</v>
      </c>
      <c r="H116" t="s">
        <v>1149</v>
      </c>
      <c r="I116" t="s">
        <v>612</v>
      </c>
      <c r="J116" t="s">
        <v>1399</v>
      </c>
      <c r="K116">
        <v>0</v>
      </c>
      <c r="L116">
        <v>100</v>
      </c>
      <c r="M116">
        <v>0</v>
      </c>
      <c r="N116" s="22">
        <v>0</v>
      </c>
      <c r="O116" s="2" t="s">
        <v>54</v>
      </c>
      <c r="P116" s="2" t="s">
        <v>1500</v>
      </c>
      <c r="Q116" s="43" t="s">
        <v>1416</v>
      </c>
      <c r="R116" s="3">
        <v>44595</v>
      </c>
      <c r="S116" s="3">
        <v>44564</v>
      </c>
      <c r="T116" s="54" t="s">
        <v>1744</v>
      </c>
    </row>
    <row r="117" spans="1:20" x14ac:dyDescent="0.25">
      <c r="A117">
        <v>2021</v>
      </c>
      <c r="B117" s="3">
        <v>44531</v>
      </c>
      <c r="C117" s="3">
        <v>44561</v>
      </c>
      <c r="D117" t="s">
        <v>75</v>
      </c>
      <c r="E117" t="s">
        <v>419</v>
      </c>
      <c r="F117" t="s">
        <v>609</v>
      </c>
      <c r="G117" t="s">
        <v>716</v>
      </c>
      <c r="H117" t="s">
        <v>1150</v>
      </c>
      <c r="I117" t="s">
        <v>612</v>
      </c>
      <c r="J117" t="s">
        <v>1395</v>
      </c>
      <c r="K117">
        <v>0</v>
      </c>
      <c r="L117">
        <v>100</v>
      </c>
      <c r="M117">
        <v>0</v>
      </c>
      <c r="N117" s="22">
        <v>0</v>
      </c>
      <c r="O117" s="2" t="s">
        <v>54</v>
      </c>
      <c r="P117" s="2" t="s">
        <v>1501</v>
      </c>
      <c r="Q117" s="43" t="s">
        <v>1416</v>
      </c>
      <c r="R117" s="3">
        <v>44595</v>
      </c>
      <c r="S117" s="3">
        <v>44564</v>
      </c>
      <c r="T117" s="54" t="s">
        <v>1744</v>
      </c>
    </row>
    <row r="118" spans="1:20" x14ac:dyDescent="0.25">
      <c r="A118">
        <v>2021</v>
      </c>
      <c r="B118" s="3">
        <v>44531</v>
      </c>
      <c r="C118" s="3">
        <v>44561</v>
      </c>
      <c r="D118" t="s">
        <v>76</v>
      </c>
      <c r="E118" t="s">
        <v>420</v>
      </c>
      <c r="F118" t="s">
        <v>609</v>
      </c>
      <c r="G118" t="s">
        <v>717</v>
      </c>
      <c r="H118" t="s">
        <v>1151</v>
      </c>
      <c r="I118" t="s">
        <v>1388</v>
      </c>
      <c r="J118" t="s">
        <v>1401</v>
      </c>
      <c r="K118">
        <v>0</v>
      </c>
      <c r="L118">
        <v>100</v>
      </c>
      <c r="M118">
        <v>0</v>
      </c>
      <c r="N118" s="23">
        <v>252588.82</v>
      </c>
      <c r="O118" s="2" t="s">
        <v>54</v>
      </c>
      <c r="P118" s="2" t="s">
        <v>1502</v>
      </c>
      <c r="Q118" s="43" t="s">
        <v>1417</v>
      </c>
      <c r="R118" s="3">
        <v>44595</v>
      </c>
      <c r="S118" s="3">
        <v>44564</v>
      </c>
      <c r="T118" s="54" t="s">
        <v>1744</v>
      </c>
    </row>
    <row r="119" spans="1:20" x14ac:dyDescent="0.25">
      <c r="A119">
        <v>2021</v>
      </c>
      <c r="B119" s="3">
        <v>44531</v>
      </c>
      <c r="C119" s="3">
        <v>44561</v>
      </c>
      <c r="D119" t="s">
        <v>76</v>
      </c>
      <c r="E119" t="s">
        <v>421</v>
      </c>
      <c r="F119" t="s">
        <v>609</v>
      </c>
      <c r="G119" t="s">
        <v>718</v>
      </c>
      <c r="H119" t="s">
        <v>1152</v>
      </c>
      <c r="I119" t="s">
        <v>1389</v>
      </c>
      <c r="J119" t="s">
        <v>1401</v>
      </c>
      <c r="K119">
        <v>0</v>
      </c>
      <c r="L119">
        <v>100</v>
      </c>
      <c r="M119">
        <v>0</v>
      </c>
      <c r="N119" s="24">
        <v>110</v>
      </c>
      <c r="O119" s="2" t="s">
        <v>54</v>
      </c>
      <c r="P119" s="2" t="s">
        <v>1503</v>
      </c>
      <c r="Q119" s="43" t="s">
        <v>1417</v>
      </c>
      <c r="R119" s="3">
        <v>44595</v>
      </c>
      <c r="S119" s="3">
        <v>44564</v>
      </c>
      <c r="T119" s="54" t="s">
        <v>1744</v>
      </c>
    </row>
    <row r="120" spans="1:20" x14ac:dyDescent="0.25">
      <c r="A120">
        <v>2021</v>
      </c>
      <c r="B120" s="3">
        <v>44531</v>
      </c>
      <c r="C120" s="3">
        <v>44561</v>
      </c>
      <c r="D120" t="s">
        <v>76</v>
      </c>
      <c r="E120" t="s">
        <v>422</v>
      </c>
      <c r="F120" t="s">
        <v>609</v>
      </c>
      <c r="G120" t="s">
        <v>719</v>
      </c>
      <c r="H120" t="s">
        <v>1153</v>
      </c>
      <c r="I120" t="s">
        <v>1389</v>
      </c>
      <c r="J120" t="s">
        <v>1401</v>
      </c>
      <c r="K120">
        <v>0</v>
      </c>
      <c r="L120">
        <v>100</v>
      </c>
      <c r="M120">
        <v>0</v>
      </c>
      <c r="N120" s="25">
        <v>0.125</v>
      </c>
      <c r="O120" s="2" t="s">
        <v>54</v>
      </c>
      <c r="P120" s="2" t="s">
        <v>1504</v>
      </c>
      <c r="Q120" s="43" t="s">
        <v>1417</v>
      </c>
      <c r="R120" s="3">
        <v>44595</v>
      </c>
      <c r="S120" s="3">
        <v>44564</v>
      </c>
      <c r="T120" s="54" t="s">
        <v>1744</v>
      </c>
    </row>
    <row r="121" spans="1:20" x14ac:dyDescent="0.25">
      <c r="A121">
        <v>2021</v>
      </c>
      <c r="B121" s="3">
        <v>44531</v>
      </c>
      <c r="C121" s="3">
        <v>44561</v>
      </c>
      <c r="D121" t="s">
        <v>76</v>
      </c>
      <c r="E121" t="s">
        <v>423</v>
      </c>
      <c r="F121" t="s">
        <v>609</v>
      </c>
      <c r="G121" t="s">
        <v>720</v>
      </c>
      <c r="H121" t="s">
        <v>1154</v>
      </c>
      <c r="I121" t="s">
        <v>1389</v>
      </c>
      <c r="J121" t="s">
        <v>1401</v>
      </c>
      <c r="K121">
        <v>0</v>
      </c>
      <c r="L121">
        <v>100</v>
      </c>
      <c r="M121">
        <v>0</v>
      </c>
      <c r="N121" s="24">
        <v>1.1000000000000001</v>
      </c>
      <c r="O121" s="2" t="s">
        <v>54</v>
      </c>
      <c r="P121" s="2" t="s">
        <v>1505</v>
      </c>
      <c r="Q121" s="43" t="s">
        <v>1417</v>
      </c>
      <c r="R121" s="3">
        <v>44595</v>
      </c>
      <c r="S121" s="3">
        <v>44564</v>
      </c>
      <c r="T121" s="54" t="s">
        <v>1744</v>
      </c>
    </row>
    <row r="122" spans="1:20" x14ac:dyDescent="0.25">
      <c r="A122">
        <v>2021</v>
      </c>
      <c r="B122" s="3">
        <v>44531</v>
      </c>
      <c r="C122" s="3">
        <v>44561</v>
      </c>
      <c r="D122" t="s">
        <v>76</v>
      </c>
      <c r="E122" t="s">
        <v>424</v>
      </c>
      <c r="F122" t="s">
        <v>609</v>
      </c>
      <c r="G122" t="s">
        <v>721</v>
      </c>
      <c r="H122" t="s">
        <v>1155</v>
      </c>
      <c r="I122" t="s">
        <v>1389</v>
      </c>
      <c r="J122" t="s">
        <v>1401</v>
      </c>
      <c r="K122">
        <v>0</v>
      </c>
      <c r="L122">
        <v>100</v>
      </c>
      <c r="M122">
        <v>0</v>
      </c>
      <c r="N122" s="26">
        <v>0.125</v>
      </c>
      <c r="O122" s="2" t="s">
        <v>54</v>
      </c>
      <c r="P122" s="2" t="s">
        <v>1506</v>
      </c>
      <c r="Q122" s="43" t="s">
        <v>1417</v>
      </c>
      <c r="R122" s="3">
        <v>44595</v>
      </c>
      <c r="S122" s="3">
        <v>44564</v>
      </c>
      <c r="T122" s="54" t="s">
        <v>1744</v>
      </c>
    </row>
    <row r="123" spans="1:20" x14ac:dyDescent="0.25">
      <c r="A123">
        <v>2021</v>
      </c>
      <c r="B123" s="3">
        <v>44531</v>
      </c>
      <c r="C123" s="3">
        <v>44561</v>
      </c>
      <c r="D123" t="s">
        <v>76</v>
      </c>
      <c r="E123" t="s">
        <v>425</v>
      </c>
      <c r="F123" t="s">
        <v>609</v>
      </c>
      <c r="G123" t="s">
        <v>722</v>
      </c>
      <c r="H123" t="s">
        <v>1156</v>
      </c>
      <c r="I123" t="s">
        <v>1389</v>
      </c>
      <c r="J123" t="s">
        <v>1401</v>
      </c>
      <c r="K123">
        <v>0</v>
      </c>
      <c r="L123">
        <v>100</v>
      </c>
      <c r="M123">
        <v>0</v>
      </c>
      <c r="N123" s="26">
        <v>0</v>
      </c>
      <c r="O123" s="2" t="s">
        <v>54</v>
      </c>
      <c r="P123" s="2" t="s">
        <v>1506</v>
      </c>
      <c r="Q123" s="43" t="s">
        <v>1417</v>
      </c>
      <c r="R123" s="3">
        <v>44595</v>
      </c>
      <c r="S123" s="3">
        <v>44564</v>
      </c>
      <c r="T123" s="54" t="s">
        <v>1744</v>
      </c>
    </row>
    <row r="124" spans="1:20" x14ac:dyDescent="0.25">
      <c r="A124">
        <v>2021</v>
      </c>
      <c r="B124" s="3">
        <v>44531</v>
      </c>
      <c r="C124" s="3">
        <v>44561</v>
      </c>
      <c r="D124" t="s">
        <v>77</v>
      </c>
      <c r="E124" t="s">
        <v>426</v>
      </c>
      <c r="F124" t="s">
        <v>609</v>
      </c>
      <c r="G124" t="s">
        <v>723</v>
      </c>
      <c r="H124" t="s">
        <v>1157</v>
      </c>
      <c r="I124" t="s">
        <v>1387</v>
      </c>
      <c r="J124" t="s">
        <v>1399</v>
      </c>
      <c r="K124">
        <v>0</v>
      </c>
      <c r="L124">
        <v>100</v>
      </c>
      <c r="M124">
        <v>0</v>
      </c>
      <c r="N124" s="25">
        <v>0</v>
      </c>
      <c r="O124" s="2" t="s">
        <v>54</v>
      </c>
      <c r="P124" s="2" t="s">
        <v>1507</v>
      </c>
      <c r="Q124" s="43" t="s">
        <v>1418</v>
      </c>
      <c r="R124" s="3">
        <v>44595</v>
      </c>
      <c r="S124" s="3">
        <v>44564</v>
      </c>
      <c r="T124" s="54" t="s">
        <v>1744</v>
      </c>
    </row>
    <row r="125" spans="1:20" x14ac:dyDescent="0.25">
      <c r="A125">
        <v>2021</v>
      </c>
      <c r="B125" s="3">
        <v>44531</v>
      </c>
      <c r="C125" s="3">
        <v>44561</v>
      </c>
      <c r="D125" t="s">
        <v>77</v>
      </c>
      <c r="E125" t="s">
        <v>427</v>
      </c>
      <c r="F125" t="s">
        <v>609</v>
      </c>
      <c r="G125" t="s">
        <v>724</v>
      </c>
      <c r="H125" t="s">
        <v>1157</v>
      </c>
      <c r="I125" t="s">
        <v>1387</v>
      </c>
      <c r="J125" t="s">
        <v>1399</v>
      </c>
      <c r="K125">
        <v>0</v>
      </c>
      <c r="L125">
        <v>100</v>
      </c>
      <c r="M125">
        <v>0</v>
      </c>
      <c r="N125" s="25">
        <v>0.5</v>
      </c>
      <c r="O125" s="2" t="s">
        <v>54</v>
      </c>
      <c r="P125" s="2" t="s">
        <v>1508</v>
      </c>
      <c r="Q125" s="43" t="s">
        <v>1418</v>
      </c>
      <c r="R125" s="3">
        <v>44595</v>
      </c>
      <c r="S125" s="3">
        <v>44564</v>
      </c>
      <c r="T125" s="54" t="s">
        <v>1744</v>
      </c>
    </row>
    <row r="126" spans="1:20" x14ac:dyDescent="0.25">
      <c r="A126">
        <v>2021</v>
      </c>
      <c r="B126" s="3">
        <v>44531</v>
      </c>
      <c r="C126" s="3">
        <v>44561</v>
      </c>
      <c r="D126" t="s">
        <v>77</v>
      </c>
      <c r="E126" t="s">
        <v>428</v>
      </c>
      <c r="F126" t="s">
        <v>609</v>
      </c>
      <c r="G126" t="s">
        <v>725</v>
      </c>
      <c r="H126" t="s">
        <v>1158</v>
      </c>
      <c r="I126" t="s">
        <v>1387</v>
      </c>
      <c r="J126" t="s">
        <v>1399</v>
      </c>
      <c r="K126">
        <v>0</v>
      </c>
      <c r="L126">
        <v>100</v>
      </c>
      <c r="M126">
        <v>0</v>
      </c>
      <c r="N126" s="25">
        <v>0.4</v>
      </c>
      <c r="O126" s="2" t="s">
        <v>54</v>
      </c>
      <c r="P126" s="2" t="s">
        <v>1509</v>
      </c>
      <c r="Q126" s="43" t="s">
        <v>1418</v>
      </c>
      <c r="R126" s="3">
        <v>44595</v>
      </c>
      <c r="S126" s="3">
        <v>44564</v>
      </c>
      <c r="T126" s="54" t="s">
        <v>1744</v>
      </c>
    </row>
    <row r="127" spans="1:20" x14ac:dyDescent="0.25">
      <c r="A127">
        <v>2021</v>
      </c>
      <c r="B127" s="3">
        <v>44531</v>
      </c>
      <c r="C127" s="3">
        <v>44561</v>
      </c>
      <c r="D127" t="s">
        <v>77</v>
      </c>
      <c r="E127" t="s">
        <v>429</v>
      </c>
      <c r="F127" t="s">
        <v>609</v>
      </c>
      <c r="G127" t="s">
        <v>726</v>
      </c>
      <c r="H127" t="s">
        <v>1159</v>
      </c>
      <c r="I127" t="s">
        <v>1387</v>
      </c>
      <c r="J127" t="s">
        <v>1398</v>
      </c>
      <c r="K127">
        <v>0</v>
      </c>
      <c r="L127">
        <v>100</v>
      </c>
      <c r="M127">
        <v>0</v>
      </c>
      <c r="N127" s="25">
        <v>0.5</v>
      </c>
      <c r="O127" s="2" t="s">
        <v>54</v>
      </c>
      <c r="P127" s="2" t="s">
        <v>1510</v>
      </c>
      <c r="Q127" s="43" t="s">
        <v>1418</v>
      </c>
      <c r="R127" s="3">
        <v>44595</v>
      </c>
      <c r="S127" s="3">
        <v>44564</v>
      </c>
      <c r="T127" s="54" t="s">
        <v>1744</v>
      </c>
    </row>
    <row r="128" spans="1:20" x14ac:dyDescent="0.25">
      <c r="A128">
        <v>2021</v>
      </c>
      <c r="B128" s="3">
        <v>44531</v>
      </c>
      <c r="C128" s="3">
        <v>44561</v>
      </c>
      <c r="D128" t="s">
        <v>77</v>
      </c>
      <c r="E128" t="s">
        <v>430</v>
      </c>
      <c r="F128" t="s">
        <v>609</v>
      </c>
      <c r="G128" t="s">
        <v>727</v>
      </c>
      <c r="H128" t="s">
        <v>1160</v>
      </c>
      <c r="I128" t="s">
        <v>1387</v>
      </c>
      <c r="J128" t="s">
        <v>1398</v>
      </c>
      <c r="K128">
        <v>0</v>
      </c>
      <c r="L128">
        <v>100</v>
      </c>
      <c r="M128">
        <v>0</v>
      </c>
      <c r="N128" s="25">
        <v>0.5</v>
      </c>
      <c r="O128" s="2" t="s">
        <v>54</v>
      </c>
      <c r="P128" s="2" t="s">
        <v>1511</v>
      </c>
      <c r="Q128" s="43" t="s">
        <v>1418</v>
      </c>
      <c r="R128" s="3">
        <v>44595</v>
      </c>
      <c r="S128" s="3">
        <v>44564</v>
      </c>
      <c r="T128" s="54" t="s">
        <v>1744</v>
      </c>
    </row>
    <row r="129" spans="1:20" x14ac:dyDescent="0.25">
      <c r="A129">
        <v>2021</v>
      </c>
      <c r="B129" s="3">
        <v>44531</v>
      </c>
      <c r="C129" s="3">
        <v>44561</v>
      </c>
      <c r="D129" t="s">
        <v>77</v>
      </c>
      <c r="E129" t="s">
        <v>431</v>
      </c>
      <c r="F129" t="s">
        <v>609</v>
      </c>
      <c r="G129" t="s">
        <v>728</v>
      </c>
      <c r="H129" t="s">
        <v>1161</v>
      </c>
      <c r="I129" t="s">
        <v>1387</v>
      </c>
      <c r="J129" t="s">
        <v>1393</v>
      </c>
      <c r="K129">
        <v>0</v>
      </c>
      <c r="L129">
        <v>100</v>
      </c>
      <c r="M129">
        <v>0</v>
      </c>
      <c r="N129" s="25">
        <v>0.5</v>
      </c>
      <c r="O129" s="2" t="s">
        <v>54</v>
      </c>
      <c r="P129" s="2" t="s">
        <v>1512</v>
      </c>
      <c r="Q129" s="43" t="s">
        <v>1418</v>
      </c>
      <c r="R129" s="3">
        <v>44595</v>
      </c>
      <c r="S129" s="3">
        <v>44564</v>
      </c>
      <c r="T129" s="54" t="s">
        <v>1744</v>
      </c>
    </row>
    <row r="130" spans="1:20" x14ac:dyDescent="0.25">
      <c r="A130">
        <v>2021</v>
      </c>
      <c r="B130" s="3">
        <v>44531</v>
      </c>
      <c r="C130" s="3">
        <v>44561</v>
      </c>
      <c r="D130" t="s">
        <v>78</v>
      </c>
      <c r="E130" t="s">
        <v>432</v>
      </c>
      <c r="F130" t="s">
        <v>610</v>
      </c>
      <c r="G130" t="s">
        <v>729</v>
      </c>
      <c r="H130" t="s">
        <v>1162</v>
      </c>
      <c r="I130" t="s">
        <v>1387</v>
      </c>
      <c r="J130" t="s">
        <v>1393</v>
      </c>
      <c r="K130">
        <v>0</v>
      </c>
      <c r="L130">
        <v>100</v>
      </c>
      <c r="M130">
        <v>0</v>
      </c>
      <c r="N130" s="7">
        <v>41.666666666666671</v>
      </c>
      <c r="O130" s="2" t="s">
        <v>54</v>
      </c>
      <c r="P130" s="2" t="s">
        <v>1513</v>
      </c>
      <c r="Q130" s="43" t="s">
        <v>1430</v>
      </c>
      <c r="R130" s="3">
        <v>44595</v>
      </c>
      <c r="S130" s="3">
        <v>44564</v>
      </c>
      <c r="T130" s="54" t="s">
        <v>1744</v>
      </c>
    </row>
    <row r="131" spans="1:20" x14ac:dyDescent="0.25">
      <c r="A131">
        <v>2021</v>
      </c>
      <c r="B131" s="3">
        <v>44531</v>
      </c>
      <c r="C131" s="3">
        <v>44561</v>
      </c>
      <c r="D131" t="s">
        <v>78</v>
      </c>
      <c r="E131" t="s">
        <v>433</v>
      </c>
      <c r="F131" t="s">
        <v>610</v>
      </c>
      <c r="G131" t="s">
        <v>730</v>
      </c>
      <c r="H131" t="s">
        <v>1163</v>
      </c>
      <c r="I131" t="s">
        <v>1387</v>
      </c>
      <c r="J131" t="s">
        <v>1393</v>
      </c>
      <c r="K131">
        <v>0</v>
      </c>
      <c r="L131">
        <v>100</v>
      </c>
      <c r="M131">
        <v>0</v>
      </c>
      <c r="N131" s="7">
        <v>0.41666666666666669</v>
      </c>
      <c r="O131" s="2" t="s">
        <v>54</v>
      </c>
      <c r="P131" s="2" t="s">
        <v>1514</v>
      </c>
      <c r="Q131" s="43" t="s">
        <v>1430</v>
      </c>
      <c r="R131" s="3">
        <v>44595</v>
      </c>
      <c r="S131" s="3">
        <v>44564</v>
      </c>
      <c r="T131" s="54" t="s">
        <v>1744</v>
      </c>
    </row>
    <row r="132" spans="1:20" x14ac:dyDescent="0.25">
      <c r="A132">
        <v>2021</v>
      </c>
      <c r="B132" s="3">
        <v>44531</v>
      </c>
      <c r="C132" s="3">
        <v>44561</v>
      </c>
      <c r="D132" t="s">
        <v>78</v>
      </c>
      <c r="E132" t="s">
        <v>433</v>
      </c>
      <c r="F132" t="s">
        <v>610</v>
      </c>
      <c r="G132" t="s">
        <v>731</v>
      </c>
      <c r="H132" t="s">
        <v>1164</v>
      </c>
      <c r="I132" t="s">
        <v>1387</v>
      </c>
      <c r="J132" t="s">
        <v>1395</v>
      </c>
      <c r="K132">
        <v>0</v>
      </c>
      <c r="L132">
        <v>100</v>
      </c>
      <c r="M132">
        <v>0</v>
      </c>
      <c r="N132" s="7">
        <v>0</v>
      </c>
      <c r="O132" s="2" t="s">
        <v>54</v>
      </c>
      <c r="P132" s="2" t="s">
        <v>1515</v>
      </c>
      <c r="Q132" s="43" t="s">
        <v>1430</v>
      </c>
      <c r="R132" s="3">
        <v>44595</v>
      </c>
      <c r="S132" s="3">
        <v>44564</v>
      </c>
      <c r="T132" s="54" t="s">
        <v>1744</v>
      </c>
    </row>
    <row r="133" spans="1:20" x14ac:dyDescent="0.25">
      <c r="A133">
        <v>2021</v>
      </c>
      <c r="B133" s="3">
        <v>44531</v>
      </c>
      <c r="C133" s="3">
        <v>44561</v>
      </c>
      <c r="D133" t="s">
        <v>78</v>
      </c>
      <c r="E133" t="s">
        <v>434</v>
      </c>
      <c r="F133" t="s">
        <v>610</v>
      </c>
      <c r="G133" t="s">
        <v>732</v>
      </c>
      <c r="H133" t="s">
        <v>1164</v>
      </c>
      <c r="I133" t="s">
        <v>1387</v>
      </c>
      <c r="J133" t="s">
        <v>1401</v>
      </c>
      <c r="K133">
        <v>0</v>
      </c>
      <c r="L133">
        <v>100</v>
      </c>
      <c r="M133">
        <v>0</v>
      </c>
      <c r="N133" s="7">
        <v>0</v>
      </c>
      <c r="O133" s="2" t="s">
        <v>54</v>
      </c>
      <c r="P133" s="2" t="s">
        <v>1512</v>
      </c>
      <c r="Q133" s="43" t="s">
        <v>1430</v>
      </c>
      <c r="R133" s="3">
        <v>44595</v>
      </c>
      <c r="S133" s="3">
        <v>44564</v>
      </c>
      <c r="T133" s="54" t="s">
        <v>1744</v>
      </c>
    </row>
    <row r="134" spans="1:20" x14ac:dyDescent="0.25">
      <c r="A134">
        <v>2021</v>
      </c>
      <c r="B134" s="3">
        <v>44531</v>
      </c>
      <c r="C134" s="3">
        <v>44561</v>
      </c>
      <c r="D134" t="s">
        <v>78</v>
      </c>
      <c r="E134" t="s">
        <v>435</v>
      </c>
      <c r="F134" t="s">
        <v>610</v>
      </c>
      <c r="G134" t="s">
        <v>733</v>
      </c>
      <c r="H134" t="s">
        <v>1162</v>
      </c>
      <c r="I134" t="s">
        <v>1387</v>
      </c>
      <c r="J134" t="s">
        <v>1395</v>
      </c>
      <c r="K134">
        <v>0</v>
      </c>
      <c r="L134">
        <v>100</v>
      </c>
      <c r="M134">
        <v>0</v>
      </c>
      <c r="N134" s="7">
        <v>0</v>
      </c>
      <c r="O134" s="2" t="s">
        <v>54</v>
      </c>
      <c r="P134" s="2" t="s">
        <v>1516</v>
      </c>
      <c r="Q134" s="43" t="s">
        <v>1430</v>
      </c>
      <c r="R134" s="3">
        <v>44595</v>
      </c>
      <c r="S134" s="3">
        <v>44564</v>
      </c>
      <c r="T134" s="54" t="s">
        <v>1744</v>
      </c>
    </row>
    <row r="135" spans="1:20" x14ac:dyDescent="0.25">
      <c r="A135">
        <v>2021</v>
      </c>
      <c r="B135" s="3">
        <v>44531</v>
      </c>
      <c r="C135" s="3">
        <v>44561</v>
      </c>
      <c r="D135" t="s">
        <v>78</v>
      </c>
      <c r="E135" t="s">
        <v>433</v>
      </c>
      <c r="F135" t="s">
        <v>610</v>
      </c>
      <c r="G135" t="s">
        <v>734</v>
      </c>
      <c r="H135" t="s">
        <v>1162</v>
      </c>
      <c r="I135" t="s">
        <v>1387</v>
      </c>
      <c r="J135" t="s">
        <v>1393</v>
      </c>
      <c r="K135">
        <v>0</v>
      </c>
      <c r="L135">
        <v>100</v>
      </c>
      <c r="M135">
        <v>0</v>
      </c>
      <c r="N135" s="7">
        <v>1</v>
      </c>
      <c r="O135" s="2" t="s">
        <v>54</v>
      </c>
      <c r="P135" s="2" t="s">
        <v>1516</v>
      </c>
      <c r="Q135" s="43" t="s">
        <v>1430</v>
      </c>
      <c r="R135" s="3">
        <v>44595</v>
      </c>
      <c r="S135" s="3">
        <v>44564</v>
      </c>
      <c r="T135" s="54" t="s">
        <v>1744</v>
      </c>
    </row>
    <row r="136" spans="1:20" x14ac:dyDescent="0.25">
      <c r="A136">
        <v>2021</v>
      </c>
      <c r="B136" s="3">
        <v>44531</v>
      </c>
      <c r="C136" s="3">
        <v>44561</v>
      </c>
      <c r="D136" t="s">
        <v>78</v>
      </c>
      <c r="E136" t="s">
        <v>432</v>
      </c>
      <c r="F136" t="s">
        <v>610</v>
      </c>
      <c r="G136" t="s">
        <v>734</v>
      </c>
      <c r="H136" t="s">
        <v>1162</v>
      </c>
      <c r="I136" t="s">
        <v>1387</v>
      </c>
      <c r="J136" t="s">
        <v>1401</v>
      </c>
      <c r="K136">
        <v>0</v>
      </c>
      <c r="L136">
        <v>100</v>
      </c>
      <c r="M136">
        <v>0</v>
      </c>
      <c r="N136" s="7">
        <v>0.5</v>
      </c>
      <c r="O136" s="2" t="s">
        <v>54</v>
      </c>
      <c r="P136" s="2" t="s">
        <v>1517</v>
      </c>
      <c r="Q136" s="43" t="s">
        <v>1430</v>
      </c>
      <c r="R136" s="3">
        <v>44595</v>
      </c>
      <c r="S136" s="3">
        <v>44564</v>
      </c>
      <c r="T136" s="54" t="s">
        <v>1744</v>
      </c>
    </row>
    <row r="137" spans="1:20" x14ac:dyDescent="0.25">
      <c r="A137">
        <v>2021</v>
      </c>
      <c r="B137" s="3">
        <v>44531</v>
      </c>
      <c r="C137" s="3">
        <v>44561</v>
      </c>
      <c r="D137" t="s">
        <v>78</v>
      </c>
      <c r="E137" t="s">
        <v>433</v>
      </c>
      <c r="F137" t="s">
        <v>610</v>
      </c>
      <c r="G137" t="s">
        <v>735</v>
      </c>
      <c r="H137" t="s">
        <v>1162</v>
      </c>
      <c r="I137" t="s">
        <v>1387</v>
      </c>
      <c r="J137" t="s">
        <v>1393</v>
      </c>
      <c r="K137">
        <v>0</v>
      </c>
      <c r="L137">
        <v>100</v>
      </c>
      <c r="M137">
        <v>0</v>
      </c>
      <c r="N137" s="7">
        <v>0.41666666666666669</v>
      </c>
      <c r="O137" s="2" t="s">
        <v>54</v>
      </c>
      <c r="P137" s="2" t="s">
        <v>1518</v>
      </c>
      <c r="Q137" s="43" t="s">
        <v>1430</v>
      </c>
      <c r="R137" s="3">
        <v>44595</v>
      </c>
      <c r="S137" s="3">
        <v>44564</v>
      </c>
      <c r="T137" s="54" t="s">
        <v>1744</v>
      </c>
    </row>
    <row r="138" spans="1:20" x14ac:dyDescent="0.25">
      <c r="A138">
        <v>2021</v>
      </c>
      <c r="B138" s="3">
        <v>44531</v>
      </c>
      <c r="C138" s="3">
        <v>44561</v>
      </c>
      <c r="D138" t="s">
        <v>78</v>
      </c>
      <c r="E138" t="s">
        <v>433</v>
      </c>
      <c r="F138" t="s">
        <v>610</v>
      </c>
      <c r="G138" t="s">
        <v>736</v>
      </c>
      <c r="H138" t="s">
        <v>1162</v>
      </c>
      <c r="I138" t="s">
        <v>1387</v>
      </c>
      <c r="J138" t="s">
        <v>1402</v>
      </c>
      <c r="K138">
        <v>0</v>
      </c>
      <c r="L138">
        <v>100</v>
      </c>
      <c r="M138">
        <v>0</v>
      </c>
      <c r="N138" s="7">
        <v>0</v>
      </c>
      <c r="O138" s="2" t="s">
        <v>54</v>
      </c>
      <c r="P138" s="2" t="s">
        <v>1519</v>
      </c>
      <c r="Q138" s="43" t="s">
        <v>1430</v>
      </c>
      <c r="R138" s="3">
        <v>44595</v>
      </c>
      <c r="S138" s="3">
        <v>44564</v>
      </c>
      <c r="T138" s="54" t="s">
        <v>1744</v>
      </c>
    </row>
    <row r="139" spans="1:20" x14ac:dyDescent="0.25">
      <c r="A139">
        <v>2021</v>
      </c>
      <c r="B139" s="3">
        <v>44531</v>
      </c>
      <c r="C139" s="3">
        <v>44561</v>
      </c>
      <c r="D139" t="s">
        <v>78</v>
      </c>
      <c r="E139" t="s">
        <v>433</v>
      </c>
      <c r="F139" t="s">
        <v>610</v>
      </c>
      <c r="G139" t="s">
        <v>737</v>
      </c>
      <c r="H139" t="s">
        <v>1162</v>
      </c>
      <c r="I139" t="s">
        <v>1387</v>
      </c>
      <c r="J139" t="s">
        <v>1401</v>
      </c>
      <c r="K139">
        <v>0</v>
      </c>
      <c r="L139">
        <v>100</v>
      </c>
      <c r="M139">
        <v>0</v>
      </c>
      <c r="N139" s="7">
        <v>0.41666666666666669</v>
      </c>
      <c r="O139" s="2" t="s">
        <v>54</v>
      </c>
      <c r="P139" s="2" t="s">
        <v>1508</v>
      </c>
      <c r="Q139" s="43" t="s">
        <v>1430</v>
      </c>
      <c r="R139" s="3">
        <v>44595</v>
      </c>
      <c r="S139" s="3">
        <v>44564</v>
      </c>
      <c r="T139" s="54" t="s">
        <v>1744</v>
      </c>
    </row>
    <row r="140" spans="1:20" x14ac:dyDescent="0.25">
      <c r="A140">
        <v>2021</v>
      </c>
      <c r="B140" s="3">
        <v>44531</v>
      </c>
      <c r="C140" s="3">
        <v>44561</v>
      </c>
      <c r="D140" t="s">
        <v>78</v>
      </c>
      <c r="E140" t="s">
        <v>433</v>
      </c>
      <c r="F140" t="s">
        <v>610</v>
      </c>
      <c r="G140" t="s">
        <v>738</v>
      </c>
      <c r="H140" t="s">
        <v>1165</v>
      </c>
      <c r="I140" t="s">
        <v>1387</v>
      </c>
      <c r="J140" t="s">
        <v>1401</v>
      </c>
      <c r="K140">
        <v>0</v>
      </c>
      <c r="L140">
        <v>100</v>
      </c>
      <c r="M140">
        <v>0</v>
      </c>
      <c r="N140" s="7">
        <v>0.41666666666666669</v>
      </c>
      <c r="O140" s="2" t="s">
        <v>54</v>
      </c>
      <c r="P140" s="2" t="s">
        <v>1520</v>
      </c>
      <c r="Q140" s="43" t="s">
        <v>1430</v>
      </c>
      <c r="R140" s="3">
        <v>44595</v>
      </c>
      <c r="S140" s="3">
        <v>44564</v>
      </c>
      <c r="T140" s="54" t="s">
        <v>1744</v>
      </c>
    </row>
    <row r="141" spans="1:20" x14ac:dyDescent="0.25">
      <c r="A141">
        <v>2021</v>
      </c>
      <c r="B141" s="3">
        <v>44531</v>
      </c>
      <c r="C141" s="3">
        <v>44561</v>
      </c>
      <c r="D141" t="s">
        <v>78</v>
      </c>
      <c r="E141" t="s">
        <v>436</v>
      </c>
      <c r="F141" t="s">
        <v>610</v>
      </c>
      <c r="G141" t="s">
        <v>739</v>
      </c>
      <c r="H141" t="s">
        <v>1165</v>
      </c>
      <c r="I141" t="s">
        <v>1387</v>
      </c>
      <c r="J141" t="s">
        <v>1395</v>
      </c>
      <c r="K141">
        <v>0</v>
      </c>
      <c r="L141">
        <v>100</v>
      </c>
      <c r="M141">
        <v>0</v>
      </c>
      <c r="N141" s="7">
        <v>0</v>
      </c>
      <c r="O141" s="2" t="s">
        <v>54</v>
      </c>
      <c r="P141" s="2" t="s">
        <v>1521</v>
      </c>
      <c r="Q141" s="43" t="s">
        <v>1430</v>
      </c>
      <c r="R141" s="3">
        <v>44595</v>
      </c>
      <c r="S141" s="3">
        <v>44564</v>
      </c>
      <c r="T141" s="54" t="s">
        <v>1744</v>
      </c>
    </row>
    <row r="142" spans="1:20" x14ac:dyDescent="0.25">
      <c r="A142">
        <v>2021</v>
      </c>
      <c r="B142" s="3">
        <v>44531</v>
      </c>
      <c r="C142" s="3">
        <v>44561</v>
      </c>
      <c r="D142" t="s">
        <v>78</v>
      </c>
      <c r="E142" t="s">
        <v>436</v>
      </c>
      <c r="F142" t="s">
        <v>610</v>
      </c>
      <c r="G142" t="s">
        <v>740</v>
      </c>
      <c r="H142" t="s">
        <v>1165</v>
      </c>
      <c r="I142" t="s">
        <v>1387</v>
      </c>
      <c r="J142" t="s">
        <v>1395</v>
      </c>
      <c r="K142">
        <v>0</v>
      </c>
      <c r="L142">
        <v>100</v>
      </c>
      <c r="M142">
        <v>0</v>
      </c>
      <c r="N142" s="7">
        <v>0</v>
      </c>
      <c r="O142" s="2" t="s">
        <v>54</v>
      </c>
      <c r="P142" s="2" t="s">
        <v>1521</v>
      </c>
      <c r="Q142" s="43" t="s">
        <v>1430</v>
      </c>
      <c r="R142" s="3">
        <v>44595</v>
      </c>
      <c r="S142" s="3">
        <v>44564</v>
      </c>
      <c r="T142" s="54" t="s">
        <v>1744</v>
      </c>
    </row>
    <row r="143" spans="1:20" x14ac:dyDescent="0.25">
      <c r="A143">
        <v>2021</v>
      </c>
      <c r="B143" s="3">
        <v>44531</v>
      </c>
      <c r="C143" s="3">
        <v>44561</v>
      </c>
      <c r="D143" t="s">
        <v>78</v>
      </c>
      <c r="E143" t="s">
        <v>436</v>
      </c>
      <c r="F143" t="s">
        <v>610</v>
      </c>
      <c r="G143" t="s">
        <v>741</v>
      </c>
      <c r="H143" t="s">
        <v>1165</v>
      </c>
      <c r="I143" t="s">
        <v>1387</v>
      </c>
      <c r="J143" t="s">
        <v>1402</v>
      </c>
      <c r="K143">
        <v>0</v>
      </c>
      <c r="L143">
        <v>100</v>
      </c>
      <c r="M143">
        <v>0</v>
      </c>
      <c r="N143" s="7">
        <v>0</v>
      </c>
      <c r="O143" s="2" t="s">
        <v>54</v>
      </c>
      <c r="P143" s="2" t="s">
        <v>1521</v>
      </c>
      <c r="Q143" s="43" t="s">
        <v>1430</v>
      </c>
      <c r="R143" s="3">
        <v>44595</v>
      </c>
      <c r="S143" s="3">
        <v>44564</v>
      </c>
      <c r="T143" s="54" t="s">
        <v>1744</v>
      </c>
    </row>
    <row r="144" spans="1:20" x14ac:dyDescent="0.25">
      <c r="A144">
        <v>2021</v>
      </c>
      <c r="B144" s="3">
        <v>44531</v>
      </c>
      <c r="C144" s="3">
        <v>44561</v>
      </c>
      <c r="D144" t="s">
        <v>78</v>
      </c>
      <c r="E144" t="s">
        <v>436</v>
      </c>
      <c r="F144" t="s">
        <v>610</v>
      </c>
      <c r="G144" t="s">
        <v>741</v>
      </c>
      <c r="H144" t="s">
        <v>1165</v>
      </c>
      <c r="I144" t="s">
        <v>1387</v>
      </c>
      <c r="J144" t="s">
        <v>1402</v>
      </c>
      <c r="K144">
        <v>0</v>
      </c>
      <c r="L144">
        <v>100</v>
      </c>
      <c r="M144">
        <v>0</v>
      </c>
      <c r="N144" s="7">
        <v>0</v>
      </c>
      <c r="O144" s="2" t="s">
        <v>54</v>
      </c>
      <c r="P144" s="2" t="s">
        <v>1521</v>
      </c>
      <c r="Q144" s="43" t="s">
        <v>1430</v>
      </c>
      <c r="R144" s="3">
        <v>44595</v>
      </c>
      <c r="S144" s="3">
        <v>44564</v>
      </c>
      <c r="T144" s="54" t="s">
        <v>1744</v>
      </c>
    </row>
    <row r="145" spans="1:20" x14ac:dyDescent="0.25">
      <c r="A145">
        <v>2021</v>
      </c>
      <c r="B145" s="3">
        <v>44531</v>
      </c>
      <c r="C145" s="3">
        <v>44561</v>
      </c>
      <c r="D145" t="s">
        <v>78</v>
      </c>
      <c r="E145" t="s">
        <v>433</v>
      </c>
      <c r="F145" t="s">
        <v>610</v>
      </c>
      <c r="G145" t="s">
        <v>741</v>
      </c>
      <c r="H145" t="s">
        <v>1164</v>
      </c>
      <c r="I145" t="s">
        <v>1387</v>
      </c>
      <c r="J145" t="s">
        <v>1393</v>
      </c>
      <c r="K145">
        <v>0</v>
      </c>
      <c r="L145">
        <v>100</v>
      </c>
      <c r="M145">
        <v>0</v>
      </c>
      <c r="N145" s="7">
        <v>0.41666666666666669</v>
      </c>
      <c r="O145" s="2" t="s">
        <v>54</v>
      </c>
      <c r="P145" s="2" t="s">
        <v>1521</v>
      </c>
      <c r="Q145" s="43" t="s">
        <v>1430</v>
      </c>
      <c r="R145" s="3">
        <v>44595</v>
      </c>
      <c r="S145" s="3">
        <v>44564</v>
      </c>
      <c r="T145" s="54" t="s">
        <v>1744</v>
      </c>
    </row>
    <row r="146" spans="1:20" x14ac:dyDescent="0.25">
      <c r="A146">
        <v>2021</v>
      </c>
      <c r="B146" s="3">
        <v>44531</v>
      </c>
      <c r="C146" s="3">
        <v>44561</v>
      </c>
      <c r="D146" t="s">
        <v>78</v>
      </c>
      <c r="E146" t="s">
        <v>436</v>
      </c>
      <c r="F146" t="s">
        <v>610</v>
      </c>
      <c r="G146" t="s">
        <v>741</v>
      </c>
      <c r="H146" t="s">
        <v>1164</v>
      </c>
      <c r="I146" t="s">
        <v>1387</v>
      </c>
      <c r="J146" t="s">
        <v>1393</v>
      </c>
      <c r="K146">
        <v>0</v>
      </c>
      <c r="L146">
        <v>100</v>
      </c>
      <c r="M146">
        <v>0</v>
      </c>
      <c r="N146" s="7">
        <v>0</v>
      </c>
      <c r="O146" s="2" t="s">
        <v>54</v>
      </c>
      <c r="P146" s="2" t="s">
        <v>1521</v>
      </c>
      <c r="Q146" s="43" t="s">
        <v>1430</v>
      </c>
      <c r="R146" s="3">
        <v>44595</v>
      </c>
      <c r="S146" s="3">
        <v>44564</v>
      </c>
      <c r="T146" s="54" t="s">
        <v>1744</v>
      </c>
    </row>
    <row r="147" spans="1:20" x14ac:dyDescent="0.25">
      <c r="A147">
        <v>2021</v>
      </c>
      <c r="B147" s="3">
        <v>44531</v>
      </c>
      <c r="C147" s="3">
        <v>44561</v>
      </c>
      <c r="D147" t="s">
        <v>78</v>
      </c>
      <c r="E147" t="s">
        <v>436</v>
      </c>
      <c r="F147" t="s">
        <v>610</v>
      </c>
      <c r="G147" t="s">
        <v>741</v>
      </c>
      <c r="H147" t="s">
        <v>1164</v>
      </c>
      <c r="I147" t="s">
        <v>1387</v>
      </c>
      <c r="J147" t="s">
        <v>1393</v>
      </c>
      <c r="K147">
        <v>0</v>
      </c>
      <c r="L147">
        <v>100</v>
      </c>
      <c r="M147">
        <v>0</v>
      </c>
      <c r="N147" s="7">
        <v>0</v>
      </c>
      <c r="O147" s="2" t="s">
        <v>54</v>
      </c>
      <c r="P147" s="2" t="s">
        <v>1521</v>
      </c>
      <c r="Q147" s="43" t="s">
        <v>1430</v>
      </c>
      <c r="R147" s="3">
        <v>44595</v>
      </c>
      <c r="S147" s="3">
        <v>44564</v>
      </c>
      <c r="T147" s="54" t="s">
        <v>1744</v>
      </c>
    </row>
    <row r="148" spans="1:20" x14ac:dyDescent="0.25">
      <c r="A148">
        <v>2021</v>
      </c>
      <c r="B148" s="3">
        <v>44531</v>
      </c>
      <c r="C148" s="3">
        <v>44561</v>
      </c>
      <c r="D148" t="s">
        <v>78</v>
      </c>
      <c r="E148" t="s">
        <v>433</v>
      </c>
      <c r="F148" t="s">
        <v>610</v>
      </c>
      <c r="G148" t="s">
        <v>741</v>
      </c>
      <c r="H148" t="s">
        <v>1166</v>
      </c>
      <c r="I148" t="s">
        <v>1387</v>
      </c>
      <c r="J148" t="s">
        <v>1393</v>
      </c>
      <c r="K148">
        <v>0</v>
      </c>
      <c r="L148">
        <v>100</v>
      </c>
      <c r="M148">
        <v>0</v>
      </c>
      <c r="N148" s="7">
        <v>0</v>
      </c>
      <c r="O148" s="2" t="s">
        <v>54</v>
      </c>
      <c r="P148" s="2" t="s">
        <v>1522</v>
      </c>
      <c r="Q148" s="43" t="s">
        <v>1430</v>
      </c>
      <c r="R148" s="3">
        <v>44595</v>
      </c>
      <c r="S148" s="3">
        <v>44564</v>
      </c>
      <c r="T148" s="54" t="s">
        <v>1744</v>
      </c>
    </row>
    <row r="149" spans="1:20" x14ac:dyDescent="0.25">
      <c r="A149">
        <v>2021</v>
      </c>
      <c r="B149" s="3">
        <v>44531</v>
      </c>
      <c r="C149" s="3">
        <v>44561</v>
      </c>
      <c r="D149" t="s">
        <v>78</v>
      </c>
      <c r="E149" t="s">
        <v>433</v>
      </c>
      <c r="F149" t="s">
        <v>610</v>
      </c>
      <c r="G149" t="s">
        <v>742</v>
      </c>
      <c r="H149" t="s">
        <v>1167</v>
      </c>
      <c r="I149" t="s">
        <v>1387</v>
      </c>
      <c r="J149" t="s">
        <v>1402</v>
      </c>
      <c r="K149">
        <v>0</v>
      </c>
      <c r="L149">
        <v>100</v>
      </c>
      <c r="M149">
        <v>0</v>
      </c>
      <c r="N149" s="7">
        <v>0</v>
      </c>
      <c r="O149" s="2" t="s">
        <v>54</v>
      </c>
      <c r="P149" s="2" t="s">
        <v>1523</v>
      </c>
      <c r="Q149" s="43" t="s">
        <v>1430</v>
      </c>
      <c r="R149" s="3">
        <v>44595</v>
      </c>
      <c r="S149" s="3">
        <v>44564</v>
      </c>
      <c r="T149" s="54" t="s">
        <v>1744</v>
      </c>
    </row>
    <row r="150" spans="1:20" x14ac:dyDescent="0.25">
      <c r="A150">
        <v>2021</v>
      </c>
      <c r="B150" s="3">
        <v>44531</v>
      </c>
      <c r="C150" s="3">
        <v>44561</v>
      </c>
      <c r="D150" t="s">
        <v>78</v>
      </c>
      <c r="E150" t="s">
        <v>436</v>
      </c>
      <c r="F150" t="s">
        <v>610</v>
      </c>
      <c r="G150" t="s">
        <v>743</v>
      </c>
      <c r="H150" t="s">
        <v>1168</v>
      </c>
      <c r="I150" t="s">
        <v>1387</v>
      </c>
      <c r="J150" t="s">
        <v>1395</v>
      </c>
      <c r="K150">
        <v>0</v>
      </c>
      <c r="L150">
        <v>100</v>
      </c>
      <c r="M150">
        <v>0</v>
      </c>
      <c r="N150" s="7">
        <v>0</v>
      </c>
      <c r="O150" s="2" t="s">
        <v>54</v>
      </c>
      <c r="P150" s="2" t="s">
        <v>1524</v>
      </c>
      <c r="Q150" s="43" t="s">
        <v>1430</v>
      </c>
      <c r="R150" s="3">
        <v>44595</v>
      </c>
      <c r="S150" s="3">
        <v>44564</v>
      </c>
      <c r="T150" s="54" t="s">
        <v>1744</v>
      </c>
    </row>
    <row r="151" spans="1:20" x14ac:dyDescent="0.25">
      <c r="A151">
        <v>2021</v>
      </c>
      <c r="B151" s="3">
        <v>44531</v>
      </c>
      <c r="C151" s="3">
        <v>44561</v>
      </c>
      <c r="D151" t="s">
        <v>78</v>
      </c>
      <c r="E151" t="s">
        <v>436</v>
      </c>
      <c r="F151" t="s">
        <v>610</v>
      </c>
      <c r="G151" t="s">
        <v>744</v>
      </c>
      <c r="H151" t="s">
        <v>1169</v>
      </c>
      <c r="I151" t="s">
        <v>1387</v>
      </c>
      <c r="J151" t="s">
        <v>1402</v>
      </c>
      <c r="K151">
        <v>0</v>
      </c>
      <c r="L151">
        <v>100</v>
      </c>
      <c r="M151">
        <v>0</v>
      </c>
      <c r="N151" s="7">
        <v>0</v>
      </c>
      <c r="O151" s="2" t="s">
        <v>54</v>
      </c>
      <c r="P151" s="2" t="s">
        <v>1525</v>
      </c>
      <c r="Q151" s="43" t="s">
        <v>1430</v>
      </c>
      <c r="R151" s="3">
        <v>44595</v>
      </c>
      <c r="S151" s="3">
        <v>44564</v>
      </c>
      <c r="T151" s="54" t="s">
        <v>1744</v>
      </c>
    </row>
    <row r="152" spans="1:20" x14ac:dyDescent="0.25">
      <c r="A152">
        <v>2021</v>
      </c>
      <c r="B152" s="3">
        <v>44531</v>
      </c>
      <c r="C152" s="3">
        <v>44561</v>
      </c>
      <c r="D152" t="s">
        <v>78</v>
      </c>
      <c r="E152" t="s">
        <v>436</v>
      </c>
      <c r="F152" t="s">
        <v>610</v>
      </c>
      <c r="G152" t="s">
        <v>745</v>
      </c>
      <c r="H152" t="s">
        <v>1170</v>
      </c>
      <c r="I152" t="s">
        <v>1387</v>
      </c>
      <c r="J152" t="s">
        <v>1402</v>
      </c>
      <c r="K152">
        <v>0</v>
      </c>
      <c r="L152">
        <v>100</v>
      </c>
      <c r="M152">
        <v>0</v>
      </c>
      <c r="N152" s="7">
        <v>0</v>
      </c>
      <c r="O152" s="2" t="s">
        <v>54</v>
      </c>
      <c r="P152" s="2" t="s">
        <v>1526</v>
      </c>
      <c r="Q152" s="43" t="s">
        <v>1430</v>
      </c>
      <c r="R152" s="3">
        <v>44595</v>
      </c>
      <c r="S152" s="3">
        <v>44564</v>
      </c>
      <c r="T152" s="54" t="s">
        <v>1744</v>
      </c>
    </row>
    <row r="153" spans="1:20" x14ac:dyDescent="0.25">
      <c r="A153">
        <v>2021</v>
      </c>
      <c r="B153" s="3">
        <v>44531</v>
      </c>
      <c r="C153" s="3">
        <v>44561</v>
      </c>
      <c r="D153" t="s">
        <v>78</v>
      </c>
      <c r="E153" t="s">
        <v>436</v>
      </c>
      <c r="F153" t="s">
        <v>610</v>
      </c>
      <c r="G153" t="s">
        <v>742</v>
      </c>
      <c r="H153" t="s">
        <v>1164</v>
      </c>
      <c r="I153" t="s">
        <v>1387</v>
      </c>
      <c r="J153" t="s">
        <v>1402</v>
      </c>
      <c r="K153">
        <v>0</v>
      </c>
      <c r="L153">
        <v>100</v>
      </c>
      <c r="M153">
        <v>0</v>
      </c>
      <c r="N153" s="7">
        <v>0</v>
      </c>
      <c r="O153" s="2" t="s">
        <v>54</v>
      </c>
      <c r="P153" s="2" t="s">
        <v>1527</v>
      </c>
      <c r="Q153" s="43" t="s">
        <v>1430</v>
      </c>
      <c r="R153" s="3">
        <v>44595</v>
      </c>
      <c r="S153" s="3">
        <v>44564</v>
      </c>
      <c r="T153" s="54" t="s">
        <v>1744</v>
      </c>
    </row>
    <row r="154" spans="1:20" x14ac:dyDescent="0.25">
      <c r="A154">
        <v>2021</v>
      </c>
      <c r="B154" s="3">
        <v>44531</v>
      </c>
      <c r="C154" s="3">
        <v>44561</v>
      </c>
      <c r="D154" t="s">
        <v>78</v>
      </c>
      <c r="E154" t="s">
        <v>436</v>
      </c>
      <c r="F154" t="s">
        <v>610</v>
      </c>
      <c r="G154" t="s">
        <v>746</v>
      </c>
      <c r="H154" t="s">
        <v>1164</v>
      </c>
      <c r="I154" t="s">
        <v>1387</v>
      </c>
      <c r="J154" t="s">
        <v>1402</v>
      </c>
      <c r="K154">
        <v>0</v>
      </c>
      <c r="L154">
        <v>100</v>
      </c>
      <c r="M154">
        <v>0</v>
      </c>
      <c r="N154" s="7">
        <v>0</v>
      </c>
      <c r="O154" s="2" t="s">
        <v>54</v>
      </c>
      <c r="P154" s="2" t="s">
        <v>1528</v>
      </c>
      <c r="Q154" s="43" t="s">
        <v>1430</v>
      </c>
      <c r="R154" s="3">
        <v>44595</v>
      </c>
      <c r="S154" s="3">
        <v>44564</v>
      </c>
      <c r="T154" s="54" t="s">
        <v>1744</v>
      </c>
    </row>
    <row r="155" spans="1:20" x14ac:dyDescent="0.25">
      <c r="A155">
        <v>2021</v>
      </c>
      <c r="B155" s="3">
        <v>44531</v>
      </c>
      <c r="C155" s="3">
        <v>44561</v>
      </c>
      <c r="D155" t="s">
        <v>78</v>
      </c>
      <c r="E155" t="s">
        <v>436</v>
      </c>
      <c r="F155" t="s">
        <v>610</v>
      </c>
      <c r="G155" t="s">
        <v>747</v>
      </c>
      <c r="H155" t="s">
        <v>1164</v>
      </c>
      <c r="I155" t="s">
        <v>1387</v>
      </c>
      <c r="J155" t="s">
        <v>1402</v>
      </c>
      <c r="K155">
        <v>0</v>
      </c>
      <c r="L155">
        <v>100</v>
      </c>
      <c r="M155">
        <v>0</v>
      </c>
      <c r="N155" s="7">
        <v>0</v>
      </c>
      <c r="O155" s="2" t="s">
        <v>54</v>
      </c>
      <c r="P155" s="2" t="s">
        <v>1528</v>
      </c>
      <c r="Q155" s="43" t="s">
        <v>1430</v>
      </c>
      <c r="R155" s="3">
        <v>44595</v>
      </c>
      <c r="S155" s="3">
        <v>44564</v>
      </c>
      <c r="T155" s="54" t="s">
        <v>1744</v>
      </c>
    </row>
    <row r="156" spans="1:20" x14ac:dyDescent="0.25">
      <c r="A156">
        <v>2021</v>
      </c>
      <c r="B156" s="3">
        <v>44531</v>
      </c>
      <c r="C156" s="3">
        <v>44561</v>
      </c>
      <c r="D156" t="s">
        <v>78</v>
      </c>
      <c r="E156" t="s">
        <v>436</v>
      </c>
      <c r="F156" t="s">
        <v>610</v>
      </c>
      <c r="G156" t="s">
        <v>748</v>
      </c>
      <c r="H156" t="s">
        <v>1164</v>
      </c>
      <c r="I156" t="s">
        <v>1387</v>
      </c>
      <c r="J156" t="s">
        <v>1402</v>
      </c>
      <c r="K156">
        <v>0</v>
      </c>
      <c r="L156">
        <v>100</v>
      </c>
      <c r="M156">
        <v>0</v>
      </c>
      <c r="N156" s="7">
        <v>0</v>
      </c>
      <c r="O156" s="2" t="s">
        <v>54</v>
      </c>
      <c r="P156" s="2" t="s">
        <v>1529</v>
      </c>
      <c r="Q156" s="43" t="s">
        <v>1430</v>
      </c>
      <c r="R156" s="3">
        <v>44595</v>
      </c>
      <c r="S156" s="3">
        <v>44564</v>
      </c>
      <c r="T156" s="54" t="s">
        <v>1744</v>
      </c>
    </row>
    <row r="157" spans="1:20" x14ac:dyDescent="0.25">
      <c r="A157">
        <v>2021</v>
      </c>
      <c r="B157" s="3">
        <v>44531</v>
      </c>
      <c r="C157" s="3">
        <v>44561</v>
      </c>
      <c r="D157" t="s">
        <v>78</v>
      </c>
      <c r="E157" t="s">
        <v>436</v>
      </c>
      <c r="F157" t="s">
        <v>610</v>
      </c>
      <c r="G157" t="s">
        <v>749</v>
      </c>
      <c r="H157" t="s">
        <v>1164</v>
      </c>
      <c r="I157" t="s">
        <v>1387</v>
      </c>
      <c r="J157" t="s">
        <v>1402</v>
      </c>
      <c r="K157">
        <v>0</v>
      </c>
      <c r="L157">
        <v>100</v>
      </c>
      <c r="M157">
        <v>0</v>
      </c>
      <c r="N157" s="7">
        <v>0</v>
      </c>
      <c r="O157" s="2" t="s">
        <v>54</v>
      </c>
      <c r="P157" s="2" t="s">
        <v>1529</v>
      </c>
      <c r="Q157" s="43" t="s">
        <v>1430</v>
      </c>
      <c r="R157" s="3">
        <v>44595</v>
      </c>
      <c r="S157" s="3">
        <v>44564</v>
      </c>
      <c r="T157" s="54" t="s">
        <v>1744</v>
      </c>
    </row>
    <row r="158" spans="1:20" x14ac:dyDescent="0.25">
      <c r="A158">
        <v>2021</v>
      </c>
      <c r="B158" s="3">
        <v>44531</v>
      </c>
      <c r="C158" s="3">
        <v>44561</v>
      </c>
      <c r="D158" t="s">
        <v>78</v>
      </c>
      <c r="E158" t="s">
        <v>436</v>
      </c>
      <c r="F158" t="s">
        <v>610</v>
      </c>
      <c r="G158" t="s">
        <v>750</v>
      </c>
      <c r="H158" t="s">
        <v>1164</v>
      </c>
      <c r="I158" t="s">
        <v>1387</v>
      </c>
      <c r="J158" t="s">
        <v>1402</v>
      </c>
      <c r="K158">
        <v>0</v>
      </c>
      <c r="L158">
        <v>100</v>
      </c>
      <c r="M158">
        <v>0</v>
      </c>
      <c r="N158" s="7">
        <v>0</v>
      </c>
      <c r="O158" s="2" t="s">
        <v>54</v>
      </c>
      <c r="P158" s="2" t="s">
        <v>1528</v>
      </c>
      <c r="Q158" s="43" t="s">
        <v>1430</v>
      </c>
      <c r="R158" s="3">
        <v>44595</v>
      </c>
      <c r="S158" s="3">
        <v>44564</v>
      </c>
      <c r="T158" s="54" t="s">
        <v>1744</v>
      </c>
    </row>
    <row r="159" spans="1:20" x14ac:dyDescent="0.25">
      <c r="A159">
        <v>2021</v>
      </c>
      <c r="B159" s="3">
        <v>44531</v>
      </c>
      <c r="C159" s="3">
        <v>44561</v>
      </c>
      <c r="D159" t="s">
        <v>78</v>
      </c>
      <c r="E159" t="s">
        <v>436</v>
      </c>
      <c r="F159" t="s">
        <v>610</v>
      </c>
      <c r="G159" t="s">
        <v>751</v>
      </c>
      <c r="H159" t="s">
        <v>1164</v>
      </c>
      <c r="I159" t="s">
        <v>1387</v>
      </c>
      <c r="J159" t="s">
        <v>1402</v>
      </c>
      <c r="K159">
        <v>0</v>
      </c>
      <c r="L159">
        <v>100</v>
      </c>
      <c r="M159">
        <v>0</v>
      </c>
      <c r="N159" s="7">
        <v>0</v>
      </c>
      <c r="O159" s="2" t="s">
        <v>54</v>
      </c>
      <c r="P159" s="2" t="s">
        <v>1528</v>
      </c>
      <c r="Q159" s="43" t="s">
        <v>1430</v>
      </c>
      <c r="R159" s="3">
        <v>44595</v>
      </c>
      <c r="S159" s="3">
        <v>44564</v>
      </c>
      <c r="T159" s="54" t="s">
        <v>1744</v>
      </c>
    </row>
    <row r="160" spans="1:20" x14ac:dyDescent="0.25">
      <c r="A160">
        <v>2021</v>
      </c>
      <c r="B160" s="3">
        <v>44531</v>
      </c>
      <c r="C160" s="3">
        <v>44561</v>
      </c>
      <c r="D160" t="s">
        <v>78</v>
      </c>
      <c r="E160" t="s">
        <v>436</v>
      </c>
      <c r="F160" t="s">
        <v>610</v>
      </c>
      <c r="G160" t="s">
        <v>741</v>
      </c>
      <c r="H160" t="s">
        <v>1166</v>
      </c>
      <c r="I160" t="s">
        <v>1387</v>
      </c>
      <c r="J160" t="s">
        <v>1393</v>
      </c>
      <c r="K160">
        <v>0</v>
      </c>
      <c r="L160">
        <v>100</v>
      </c>
      <c r="M160">
        <v>0</v>
      </c>
      <c r="N160" s="7">
        <v>0</v>
      </c>
      <c r="O160" s="2" t="s">
        <v>54</v>
      </c>
      <c r="P160" s="2" t="s">
        <v>1528</v>
      </c>
      <c r="Q160" s="43" t="s">
        <v>1430</v>
      </c>
      <c r="R160" s="3">
        <v>44595</v>
      </c>
      <c r="S160" s="3">
        <v>44564</v>
      </c>
      <c r="T160" s="54" t="s">
        <v>1744</v>
      </c>
    </row>
    <row r="161" spans="1:20" x14ac:dyDescent="0.25">
      <c r="A161">
        <v>2021</v>
      </c>
      <c r="B161" s="3">
        <v>44531</v>
      </c>
      <c r="C161" s="3">
        <v>44561</v>
      </c>
      <c r="D161" t="s">
        <v>78</v>
      </c>
      <c r="E161" t="s">
        <v>436</v>
      </c>
      <c r="F161" t="s">
        <v>610</v>
      </c>
      <c r="G161" t="s">
        <v>752</v>
      </c>
      <c r="H161" t="s">
        <v>1167</v>
      </c>
      <c r="I161" t="s">
        <v>1387</v>
      </c>
      <c r="J161" t="s">
        <v>1393</v>
      </c>
      <c r="K161">
        <v>0</v>
      </c>
      <c r="L161">
        <v>100</v>
      </c>
      <c r="M161">
        <v>0</v>
      </c>
      <c r="N161" s="7">
        <v>1</v>
      </c>
      <c r="O161" s="2" t="s">
        <v>54</v>
      </c>
      <c r="P161" s="2" t="s">
        <v>1528</v>
      </c>
      <c r="Q161" s="43" t="s">
        <v>1430</v>
      </c>
      <c r="R161" s="3">
        <v>44595</v>
      </c>
      <c r="S161" s="3">
        <v>44564</v>
      </c>
      <c r="T161" s="54" t="s">
        <v>1744</v>
      </c>
    </row>
    <row r="162" spans="1:20" x14ac:dyDescent="0.25">
      <c r="A162">
        <v>2021</v>
      </c>
      <c r="B162" s="3">
        <v>44531</v>
      </c>
      <c r="C162" s="3">
        <v>44561</v>
      </c>
      <c r="D162" t="s">
        <v>79</v>
      </c>
      <c r="E162" t="s">
        <v>437</v>
      </c>
      <c r="F162" t="s">
        <v>609</v>
      </c>
      <c r="G162" t="s">
        <v>753</v>
      </c>
      <c r="H162" t="s">
        <v>1171</v>
      </c>
      <c r="I162" t="s">
        <v>1387</v>
      </c>
      <c r="J162" t="s">
        <v>1396</v>
      </c>
      <c r="K162">
        <v>0</v>
      </c>
      <c r="L162">
        <v>100</v>
      </c>
      <c r="M162">
        <v>0</v>
      </c>
      <c r="N162" s="17">
        <v>1</v>
      </c>
      <c r="O162" s="2" t="s">
        <v>54</v>
      </c>
      <c r="P162" s="2" t="s">
        <v>1528</v>
      </c>
      <c r="Q162" s="43" t="s">
        <v>1419</v>
      </c>
      <c r="R162" s="3">
        <v>44595</v>
      </c>
      <c r="S162" s="3">
        <v>44564</v>
      </c>
      <c r="T162" s="54" t="s">
        <v>1744</v>
      </c>
    </row>
    <row r="163" spans="1:20" x14ac:dyDescent="0.25">
      <c r="A163">
        <v>2021</v>
      </c>
      <c r="B163" s="3">
        <v>44531</v>
      </c>
      <c r="C163" s="3">
        <v>44561</v>
      </c>
      <c r="D163" t="s">
        <v>80</v>
      </c>
      <c r="E163" t="s">
        <v>437</v>
      </c>
      <c r="F163" t="s">
        <v>609</v>
      </c>
      <c r="G163" t="s">
        <v>754</v>
      </c>
      <c r="H163" t="s">
        <v>1171</v>
      </c>
      <c r="I163" t="s">
        <v>1387</v>
      </c>
      <c r="J163" t="s">
        <v>1396</v>
      </c>
      <c r="K163">
        <v>0</v>
      </c>
      <c r="L163">
        <v>100</v>
      </c>
      <c r="M163">
        <v>0</v>
      </c>
      <c r="N163" s="17">
        <v>1</v>
      </c>
      <c r="O163" s="2" t="s">
        <v>54</v>
      </c>
      <c r="P163" s="2" t="s">
        <v>1528</v>
      </c>
      <c r="Q163" s="43" t="s">
        <v>1419</v>
      </c>
      <c r="R163" s="3">
        <v>44595</v>
      </c>
      <c r="S163" s="3">
        <v>44564</v>
      </c>
      <c r="T163" s="54" t="s">
        <v>1744</v>
      </c>
    </row>
    <row r="164" spans="1:20" x14ac:dyDescent="0.25">
      <c r="A164">
        <v>2021</v>
      </c>
      <c r="B164" s="3">
        <v>44531</v>
      </c>
      <c r="C164" s="3">
        <v>44561</v>
      </c>
      <c r="D164" t="s">
        <v>81</v>
      </c>
      <c r="E164" t="s">
        <v>437</v>
      </c>
      <c r="F164" t="s">
        <v>609</v>
      </c>
      <c r="G164" t="s">
        <v>755</v>
      </c>
      <c r="H164" t="s">
        <v>1171</v>
      </c>
      <c r="I164" t="s">
        <v>1387</v>
      </c>
      <c r="J164" t="s">
        <v>1396</v>
      </c>
      <c r="K164">
        <v>0</v>
      </c>
      <c r="L164">
        <v>100</v>
      </c>
      <c r="M164">
        <v>0</v>
      </c>
      <c r="N164" s="17">
        <v>1</v>
      </c>
      <c r="O164" s="2" t="s">
        <v>54</v>
      </c>
      <c r="P164" s="2" t="s">
        <v>1528</v>
      </c>
      <c r="Q164" s="43" t="s">
        <v>1419</v>
      </c>
      <c r="R164" s="3">
        <v>44595</v>
      </c>
      <c r="S164" s="3">
        <v>44564</v>
      </c>
      <c r="T164" s="54" t="s">
        <v>1744</v>
      </c>
    </row>
    <row r="165" spans="1:20" x14ac:dyDescent="0.25">
      <c r="A165">
        <v>2021</v>
      </c>
      <c r="B165" s="3">
        <v>44531</v>
      </c>
      <c r="C165" s="3">
        <v>44561</v>
      </c>
      <c r="D165" t="s">
        <v>82</v>
      </c>
      <c r="E165" t="s">
        <v>438</v>
      </c>
      <c r="F165" t="s">
        <v>609</v>
      </c>
      <c r="G165" t="s">
        <v>756</v>
      </c>
      <c r="H165" t="s">
        <v>1172</v>
      </c>
      <c r="I165" t="s">
        <v>1387</v>
      </c>
      <c r="J165" t="s">
        <v>1396</v>
      </c>
      <c r="K165">
        <v>0</v>
      </c>
      <c r="L165">
        <v>100</v>
      </c>
      <c r="M165">
        <v>0</v>
      </c>
      <c r="N165" s="17">
        <v>0</v>
      </c>
      <c r="O165" s="2" t="s">
        <v>54</v>
      </c>
      <c r="P165" s="2" t="s">
        <v>1528</v>
      </c>
      <c r="Q165" s="43" t="s">
        <v>1419</v>
      </c>
      <c r="R165" s="3">
        <v>44595</v>
      </c>
      <c r="S165" s="3">
        <v>44564</v>
      </c>
      <c r="T165" s="54" t="s">
        <v>1744</v>
      </c>
    </row>
    <row r="166" spans="1:20" x14ac:dyDescent="0.25">
      <c r="A166">
        <v>2021</v>
      </c>
      <c r="B166" s="3">
        <v>44531</v>
      </c>
      <c r="C166" s="3">
        <v>44561</v>
      </c>
      <c r="D166" t="s">
        <v>83</v>
      </c>
      <c r="E166" t="s">
        <v>439</v>
      </c>
      <c r="F166" t="s">
        <v>609</v>
      </c>
      <c r="G166" t="s">
        <v>757</v>
      </c>
      <c r="H166" t="s">
        <v>1173</v>
      </c>
      <c r="I166" t="s">
        <v>1387</v>
      </c>
      <c r="J166" t="s">
        <v>1396</v>
      </c>
      <c r="K166">
        <v>0</v>
      </c>
      <c r="L166">
        <v>100</v>
      </c>
      <c r="M166">
        <v>0</v>
      </c>
      <c r="N166" s="17">
        <v>0</v>
      </c>
      <c r="O166" s="2" t="s">
        <v>54</v>
      </c>
      <c r="P166" s="2" t="s">
        <v>1528</v>
      </c>
      <c r="Q166" s="43" t="s">
        <v>1419</v>
      </c>
      <c r="R166" s="3">
        <v>44595</v>
      </c>
      <c r="S166" s="3">
        <v>44564</v>
      </c>
      <c r="T166" s="54" t="s">
        <v>1744</v>
      </c>
    </row>
    <row r="167" spans="1:20" x14ac:dyDescent="0.25">
      <c r="A167">
        <v>2021</v>
      </c>
      <c r="B167" s="3">
        <v>44531</v>
      </c>
      <c r="C167" s="3">
        <v>44561</v>
      </c>
      <c r="D167" t="s">
        <v>84</v>
      </c>
      <c r="E167" t="s">
        <v>440</v>
      </c>
      <c r="F167" t="s">
        <v>609</v>
      </c>
      <c r="G167" t="s">
        <v>758</v>
      </c>
      <c r="H167" t="s">
        <v>1174</v>
      </c>
      <c r="I167" t="s">
        <v>1387</v>
      </c>
      <c r="J167" t="s">
        <v>1396</v>
      </c>
      <c r="K167">
        <v>0</v>
      </c>
      <c r="L167">
        <v>100</v>
      </c>
      <c r="M167">
        <v>0</v>
      </c>
      <c r="N167" s="17">
        <v>0</v>
      </c>
      <c r="O167" s="2" t="s">
        <v>54</v>
      </c>
      <c r="P167" s="2" t="s">
        <v>1528</v>
      </c>
      <c r="Q167" s="43" t="s">
        <v>1419</v>
      </c>
      <c r="R167" s="3">
        <v>44595</v>
      </c>
      <c r="S167" s="3">
        <v>44564</v>
      </c>
      <c r="T167" s="54" t="s">
        <v>1744</v>
      </c>
    </row>
    <row r="168" spans="1:20" x14ac:dyDescent="0.25">
      <c r="A168">
        <v>2021</v>
      </c>
      <c r="B168" s="3">
        <v>44531</v>
      </c>
      <c r="C168" s="3">
        <v>44561</v>
      </c>
      <c r="D168" t="s">
        <v>85</v>
      </c>
      <c r="E168" t="s">
        <v>441</v>
      </c>
      <c r="F168" t="s">
        <v>609</v>
      </c>
      <c r="G168" t="s">
        <v>759</v>
      </c>
      <c r="H168" t="s">
        <v>1175</v>
      </c>
      <c r="I168" t="s">
        <v>1387</v>
      </c>
      <c r="J168" t="s">
        <v>1396</v>
      </c>
      <c r="K168">
        <v>0</v>
      </c>
      <c r="L168">
        <v>100</v>
      </c>
      <c r="M168">
        <v>0</v>
      </c>
      <c r="N168" s="17">
        <v>0</v>
      </c>
      <c r="O168" s="2" t="s">
        <v>54</v>
      </c>
      <c r="P168" s="2" t="s">
        <v>1528</v>
      </c>
      <c r="Q168" s="43" t="s">
        <v>1419</v>
      </c>
      <c r="R168" s="3">
        <v>44595</v>
      </c>
      <c r="S168" s="3">
        <v>44564</v>
      </c>
      <c r="T168" s="54" t="s">
        <v>1744</v>
      </c>
    </row>
    <row r="169" spans="1:20" x14ac:dyDescent="0.25">
      <c r="A169">
        <v>2021</v>
      </c>
      <c r="B169" s="3">
        <v>44531</v>
      </c>
      <c r="C169" s="3">
        <v>44561</v>
      </c>
      <c r="D169" t="s">
        <v>86</v>
      </c>
      <c r="E169" t="s">
        <v>442</v>
      </c>
      <c r="F169" t="s">
        <v>609</v>
      </c>
      <c r="G169" t="s">
        <v>760</v>
      </c>
      <c r="H169" t="s">
        <v>1176</v>
      </c>
      <c r="I169" t="s">
        <v>1387</v>
      </c>
      <c r="J169" t="s">
        <v>1396</v>
      </c>
      <c r="K169">
        <v>0</v>
      </c>
      <c r="L169">
        <v>100</v>
      </c>
      <c r="M169">
        <v>0</v>
      </c>
      <c r="N169" s="17">
        <v>1</v>
      </c>
      <c r="O169" s="2" t="s">
        <v>54</v>
      </c>
      <c r="P169" s="2" t="s">
        <v>1528</v>
      </c>
      <c r="Q169" s="43" t="s">
        <v>1419</v>
      </c>
      <c r="R169" s="3">
        <v>44595</v>
      </c>
      <c r="S169" s="3">
        <v>44564</v>
      </c>
      <c r="T169" s="54" t="s">
        <v>1744</v>
      </c>
    </row>
    <row r="170" spans="1:20" x14ac:dyDescent="0.25">
      <c r="A170">
        <v>2021</v>
      </c>
      <c r="B170" s="3">
        <v>44531</v>
      </c>
      <c r="C170" s="3">
        <v>44561</v>
      </c>
      <c r="D170" t="s">
        <v>87</v>
      </c>
      <c r="E170" t="s">
        <v>443</v>
      </c>
      <c r="F170" t="s">
        <v>609</v>
      </c>
      <c r="G170" t="s">
        <v>761</v>
      </c>
      <c r="H170" t="s">
        <v>1177</v>
      </c>
      <c r="I170" t="s">
        <v>1387</v>
      </c>
      <c r="J170" t="s">
        <v>1390</v>
      </c>
      <c r="K170">
        <v>0</v>
      </c>
      <c r="L170">
        <v>100</v>
      </c>
      <c r="M170">
        <v>0</v>
      </c>
      <c r="N170" s="17">
        <v>0</v>
      </c>
      <c r="O170" s="2" t="s">
        <v>54</v>
      </c>
      <c r="P170" s="2" t="s">
        <v>1528</v>
      </c>
      <c r="Q170" s="43" t="s">
        <v>1419</v>
      </c>
      <c r="R170" s="3">
        <v>44595</v>
      </c>
      <c r="S170" s="3">
        <v>44564</v>
      </c>
      <c r="T170" s="54" t="s">
        <v>1744</v>
      </c>
    </row>
    <row r="171" spans="1:20" x14ac:dyDescent="0.25">
      <c r="A171">
        <v>2021</v>
      </c>
      <c r="B171" s="3">
        <v>44531</v>
      </c>
      <c r="C171" s="3">
        <v>44561</v>
      </c>
      <c r="D171" t="s">
        <v>88</v>
      </c>
      <c r="E171" t="s">
        <v>444</v>
      </c>
      <c r="F171" t="s">
        <v>609</v>
      </c>
      <c r="G171" t="s">
        <v>762</v>
      </c>
      <c r="H171" t="s">
        <v>1178</v>
      </c>
      <c r="I171" t="s">
        <v>1387</v>
      </c>
      <c r="J171" t="s">
        <v>1390</v>
      </c>
      <c r="K171">
        <v>0</v>
      </c>
      <c r="L171">
        <v>100</v>
      </c>
      <c r="M171">
        <v>0</v>
      </c>
      <c r="N171" s="17">
        <v>1</v>
      </c>
      <c r="O171" s="2" t="s">
        <v>54</v>
      </c>
      <c r="P171" s="2" t="s">
        <v>1528</v>
      </c>
      <c r="Q171" s="43" t="s">
        <v>1419</v>
      </c>
      <c r="R171" s="3">
        <v>44595</v>
      </c>
      <c r="S171" s="3">
        <v>44564</v>
      </c>
      <c r="T171" s="54" t="s">
        <v>1744</v>
      </c>
    </row>
    <row r="172" spans="1:20" x14ac:dyDescent="0.25">
      <c r="A172">
        <v>2021</v>
      </c>
      <c r="B172" s="3">
        <v>44531</v>
      </c>
      <c r="C172" s="3">
        <v>44561</v>
      </c>
      <c r="D172" t="s">
        <v>89</v>
      </c>
      <c r="E172" t="s">
        <v>445</v>
      </c>
      <c r="F172" t="s">
        <v>609</v>
      </c>
      <c r="G172" t="s">
        <v>763</v>
      </c>
      <c r="H172" t="s">
        <v>1179</v>
      </c>
      <c r="I172" t="s">
        <v>1387</v>
      </c>
      <c r="J172" t="s">
        <v>1390</v>
      </c>
      <c r="K172">
        <v>0</v>
      </c>
      <c r="L172">
        <v>100</v>
      </c>
      <c r="M172">
        <v>0</v>
      </c>
      <c r="N172" s="17">
        <v>0</v>
      </c>
      <c r="O172" s="2" t="s">
        <v>54</v>
      </c>
      <c r="P172" s="2" t="s">
        <v>1528</v>
      </c>
      <c r="Q172" s="43" t="s">
        <v>1419</v>
      </c>
      <c r="R172" s="3">
        <v>44595</v>
      </c>
      <c r="S172" s="3">
        <v>44564</v>
      </c>
      <c r="T172" s="54" t="s">
        <v>1744</v>
      </c>
    </row>
    <row r="173" spans="1:20" x14ac:dyDescent="0.25">
      <c r="A173">
        <v>2021</v>
      </c>
      <c r="B173" s="3">
        <v>44531</v>
      </c>
      <c r="C173" s="3">
        <v>44561</v>
      </c>
      <c r="D173" t="s">
        <v>90</v>
      </c>
      <c r="E173" t="s">
        <v>446</v>
      </c>
      <c r="F173" t="s">
        <v>609</v>
      </c>
      <c r="G173" t="s">
        <v>764</v>
      </c>
      <c r="H173" t="s">
        <v>1180</v>
      </c>
      <c r="I173" t="s">
        <v>1387</v>
      </c>
      <c r="J173" t="s">
        <v>1390</v>
      </c>
      <c r="K173">
        <v>0</v>
      </c>
      <c r="L173">
        <v>100</v>
      </c>
      <c r="M173">
        <v>0</v>
      </c>
      <c r="N173" s="17">
        <v>0</v>
      </c>
      <c r="O173" s="2" t="s">
        <v>54</v>
      </c>
      <c r="P173" s="2" t="s">
        <v>1528</v>
      </c>
      <c r="Q173" s="43" t="s">
        <v>1419</v>
      </c>
      <c r="R173" s="3">
        <v>44595</v>
      </c>
      <c r="S173" s="3">
        <v>44564</v>
      </c>
      <c r="T173" s="54" t="s">
        <v>1744</v>
      </c>
    </row>
    <row r="174" spans="1:20" x14ac:dyDescent="0.25">
      <c r="A174">
        <v>2021</v>
      </c>
      <c r="B174" s="3">
        <v>44531</v>
      </c>
      <c r="C174" s="3">
        <v>44561</v>
      </c>
      <c r="D174" t="s">
        <v>91</v>
      </c>
      <c r="E174" t="s">
        <v>446</v>
      </c>
      <c r="F174" t="s">
        <v>609</v>
      </c>
      <c r="G174" t="s">
        <v>765</v>
      </c>
      <c r="H174" t="s">
        <v>1179</v>
      </c>
      <c r="I174" t="s">
        <v>1387</v>
      </c>
      <c r="J174" t="s">
        <v>1390</v>
      </c>
      <c r="K174">
        <v>0</v>
      </c>
      <c r="L174">
        <v>100</v>
      </c>
      <c r="M174">
        <v>0</v>
      </c>
      <c r="N174" s="17">
        <v>0</v>
      </c>
      <c r="O174" s="2" t="s">
        <v>54</v>
      </c>
      <c r="P174" s="2" t="s">
        <v>1528</v>
      </c>
      <c r="Q174" s="43" t="s">
        <v>1419</v>
      </c>
      <c r="R174" s="3">
        <v>44595</v>
      </c>
      <c r="S174" s="3">
        <v>44564</v>
      </c>
      <c r="T174" s="54" t="s">
        <v>1744</v>
      </c>
    </row>
    <row r="175" spans="1:20" x14ac:dyDescent="0.25">
      <c r="A175">
        <v>2021</v>
      </c>
      <c r="B175" s="3">
        <v>44531</v>
      </c>
      <c r="C175" s="3">
        <v>44561</v>
      </c>
      <c r="D175" t="s">
        <v>92</v>
      </c>
      <c r="E175" t="s">
        <v>446</v>
      </c>
      <c r="F175" t="s">
        <v>609</v>
      </c>
      <c r="G175" t="s">
        <v>764</v>
      </c>
      <c r="H175" t="s">
        <v>1181</v>
      </c>
      <c r="I175" t="s">
        <v>1387</v>
      </c>
      <c r="J175" t="s">
        <v>1390</v>
      </c>
      <c r="K175">
        <v>0</v>
      </c>
      <c r="L175">
        <v>100</v>
      </c>
      <c r="M175">
        <v>0</v>
      </c>
      <c r="N175" s="17">
        <v>0</v>
      </c>
      <c r="O175" s="2" t="s">
        <v>54</v>
      </c>
      <c r="P175" s="2" t="s">
        <v>1528</v>
      </c>
      <c r="Q175" s="43" t="s">
        <v>1419</v>
      </c>
      <c r="R175" s="3">
        <v>44595</v>
      </c>
      <c r="S175" s="3">
        <v>44564</v>
      </c>
      <c r="T175" s="54" t="s">
        <v>1744</v>
      </c>
    </row>
    <row r="176" spans="1:20" x14ac:dyDescent="0.25">
      <c r="A176">
        <v>2021</v>
      </c>
      <c r="B176" s="3">
        <v>44531</v>
      </c>
      <c r="C176" s="3">
        <v>44561</v>
      </c>
      <c r="D176" t="s">
        <v>93</v>
      </c>
      <c r="E176" t="s">
        <v>446</v>
      </c>
      <c r="F176" t="s">
        <v>609</v>
      </c>
      <c r="G176" t="s">
        <v>764</v>
      </c>
      <c r="H176" t="s">
        <v>1182</v>
      </c>
      <c r="I176" t="s">
        <v>1387</v>
      </c>
      <c r="J176" t="s">
        <v>1390</v>
      </c>
      <c r="K176">
        <v>0</v>
      </c>
      <c r="L176">
        <v>100</v>
      </c>
      <c r="M176">
        <v>0</v>
      </c>
      <c r="N176" s="17">
        <v>0</v>
      </c>
      <c r="O176" s="2" t="s">
        <v>54</v>
      </c>
      <c r="P176" s="2" t="s">
        <v>1528</v>
      </c>
      <c r="Q176" s="43" t="s">
        <v>1419</v>
      </c>
      <c r="R176" s="3">
        <v>44595</v>
      </c>
      <c r="S176" s="3">
        <v>44564</v>
      </c>
      <c r="T176" s="54" t="s">
        <v>1744</v>
      </c>
    </row>
    <row r="177" spans="1:20" x14ac:dyDescent="0.25">
      <c r="A177">
        <v>2021</v>
      </c>
      <c r="B177" s="3">
        <v>44531</v>
      </c>
      <c r="C177" s="3">
        <v>44561</v>
      </c>
      <c r="D177" t="s">
        <v>94</v>
      </c>
      <c r="E177" t="s">
        <v>446</v>
      </c>
      <c r="F177" t="s">
        <v>609</v>
      </c>
      <c r="G177" t="s">
        <v>764</v>
      </c>
      <c r="H177" t="s">
        <v>1183</v>
      </c>
      <c r="I177" t="s">
        <v>1387</v>
      </c>
      <c r="J177" t="s">
        <v>1390</v>
      </c>
      <c r="K177">
        <v>0</v>
      </c>
      <c r="L177">
        <v>100</v>
      </c>
      <c r="M177">
        <v>0</v>
      </c>
      <c r="N177" s="17">
        <v>0</v>
      </c>
      <c r="O177" s="2" t="s">
        <v>54</v>
      </c>
      <c r="P177" s="2" t="s">
        <v>1528</v>
      </c>
      <c r="Q177" s="43" t="s">
        <v>1419</v>
      </c>
      <c r="R177" s="3">
        <v>44595</v>
      </c>
      <c r="S177" s="3">
        <v>44564</v>
      </c>
      <c r="T177" s="54" t="s">
        <v>1744</v>
      </c>
    </row>
    <row r="178" spans="1:20" x14ac:dyDescent="0.25">
      <c r="A178">
        <v>2021</v>
      </c>
      <c r="B178" s="3">
        <v>44531</v>
      </c>
      <c r="C178" s="3">
        <v>44561</v>
      </c>
      <c r="D178" t="s">
        <v>95</v>
      </c>
      <c r="E178" t="s">
        <v>447</v>
      </c>
      <c r="F178" t="s">
        <v>610</v>
      </c>
      <c r="G178" t="s">
        <v>766</v>
      </c>
      <c r="H178" t="s">
        <v>1184</v>
      </c>
      <c r="I178" t="s">
        <v>1387</v>
      </c>
      <c r="J178" t="s">
        <v>1393</v>
      </c>
      <c r="K178">
        <v>0</v>
      </c>
      <c r="L178">
        <v>100</v>
      </c>
      <c r="M178">
        <v>0</v>
      </c>
      <c r="N178" s="18">
        <v>0.8</v>
      </c>
      <c r="O178" s="2" t="s">
        <v>54</v>
      </c>
      <c r="P178" s="2" t="s">
        <v>1528</v>
      </c>
      <c r="Q178" s="43" t="s">
        <v>1420</v>
      </c>
      <c r="R178" s="3">
        <v>44595</v>
      </c>
      <c r="S178" s="3">
        <v>44564</v>
      </c>
      <c r="T178" s="54" t="s">
        <v>1744</v>
      </c>
    </row>
    <row r="179" spans="1:20" x14ac:dyDescent="0.25">
      <c r="A179">
        <v>2021</v>
      </c>
      <c r="B179" s="3">
        <v>44531</v>
      </c>
      <c r="C179" s="3">
        <v>44561</v>
      </c>
      <c r="D179" t="s">
        <v>95</v>
      </c>
      <c r="E179" t="s">
        <v>448</v>
      </c>
      <c r="F179" t="s">
        <v>610</v>
      </c>
      <c r="G179" t="s">
        <v>767</v>
      </c>
      <c r="H179" t="s">
        <v>1185</v>
      </c>
      <c r="I179" t="s">
        <v>1387</v>
      </c>
      <c r="J179" t="s">
        <v>1393</v>
      </c>
      <c r="K179">
        <v>0</v>
      </c>
      <c r="L179">
        <v>100</v>
      </c>
      <c r="M179">
        <v>0</v>
      </c>
      <c r="N179" s="27">
        <v>0.9</v>
      </c>
      <c r="O179" s="2" t="s">
        <v>54</v>
      </c>
      <c r="P179" s="2" t="s">
        <v>1528</v>
      </c>
      <c r="Q179" s="43" t="s">
        <v>1420</v>
      </c>
      <c r="R179" s="3">
        <v>44595</v>
      </c>
      <c r="S179" s="3">
        <v>44564</v>
      </c>
      <c r="T179" s="54" t="s">
        <v>1744</v>
      </c>
    </row>
    <row r="180" spans="1:20" x14ac:dyDescent="0.25">
      <c r="A180">
        <v>2021</v>
      </c>
      <c r="B180" s="3">
        <v>44531</v>
      </c>
      <c r="C180" s="3">
        <v>44561</v>
      </c>
      <c r="D180" t="s">
        <v>95</v>
      </c>
      <c r="E180" t="s">
        <v>449</v>
      </c>
      <c r="F180" t="s">
        <v>610</v>
      </c>
      <c r="G180" t="s">
        <v>768</v>
      </c>
      <c r="H180" t="s">
        <v>1186</v>
      </c>
      <c r="I180" t="s">
        <v>1387</v>
      </c>
      <c r="J180" t="s">
        <v>1393</v>
      </c>
      <c r="K180">
        <v>0</v>
      </c>
      <c r="L180">
        <v>100</v>
      </c>
      <c r="M180">
        <v>0</v>
      </c>
      <c r="N180" s="28">
        <v>0.67930000000000001</v>
      </c>
      <c r="O180" s="2" t="s">
        <v>54</v>
      </c>
      <c r="P180" s="2" t="s">
        <v>1528</v>
      </c>
      <c r="Q180" s="43" t="s">
        <v>1420</v>
      </c>
      <c r="R180" s="3">
        <v>44595</v>
      </c>
      <c r="S180" s="3">
        <v>44564</v>
      </c>
      <c r="T180" s="54" t="s">
        <v>1744</v>
      </c>
    </row>
    <row r="181" spans="1:20" x14ac:dyDescent="0.25">
      <c r="A181">
        <v>2021</v>
      </c>
      <c r="B181" s="3">
        <v>44531</v>
      </c>
      <c r="C181" s="3">
        <v>44561</v>
      </c>
      <c r="D181" t="s">
        <v>95</v>
      </c>
      <c r="E181" t="s">
        <v>450</v>
      </c>
      <c r="F181" t="s">
        <v>610</v>
      </c>
      <c r="G181" t="s">
        <v>769</v>
      </c>
      <c r="H181" t="s">
        <v>1187</v>
      </c>
      <c r="I181" t="s">
        <v>1387</v>
      </c>
      <c r="J181" t="s">
        <v>1393</v>
      </c>
      <c r="K181">
        <v>0</v>
      </c>
      <c r="L181">
        <v>100</v>
      </c>
      <c r="M181">
        <v>0</v>
      </c>
      <c r="N181" s="18">
        <v>0</v>
      </c>
      <c r="O181" s="2" t="s">
        <v>54</v>
      </c>
      <c r="P181" s="2" t="s">
        <v>1528</v>
      </c>
      <c r="Q181" s="43" t="s">
        <v>1420</v>
      </c>
      <c r="R181" s="3">
        <v>44595</v>
      </c>
      <c r="S181" s="3">
        <v>44564</v>
      </c>
      <c r="T181" s="54" t="s">
        <v>1744</v>
      </c>
    </row>
    <row r="182" spans="1:20" x14ac:dyDescent="0.25">
      <c r="A182">
        <v>2021</v>
      </c>
      <c r="B182" s="3">
        <v>44531</v>
      </c>
      <c r="C182" s="3">
        <v>44561</v>
      </c>
      <c r="D182" t="s">
        <v>95</v>
      </c>
      <c r="E182" t="s">
        <v>451</v>
      </c>
      <c r="F182" t="s">
        <v>610</v>
      </c>
      <c r="G182" t="s">
        <v>770</v>
      </c>
      <c r="H182" t="s">
        <v>1188</v>
      </c>
      <c r="I182" t="s">
        <v>1387</v>
      </c>
      <c r="J182" t="s">
        <v>1393</v>
      </c>
      <c r="K182">
        <v>0</v>
      </c>
      <c r="L182">
        <v>100</v>
      </c>
      <c r="M182">
        <v>0</v>
      </c>
      <c r="N182" s="18">
        <v>0.7</v>
      </c>
      <c r="O182" s="2" t="s">
        <v>54</v>
      </c>
      <c r="P182" s="2" t="s">
        <v>1528</v>
      </c>
      <c r="Q182" s="43" t="s">
        <v>1420</v>
      </c>
      <c r="R182" s="3">
        <v>44595</v>
      </c>
      <c r="S182" s="3">
        <v>44564</v>
      </c>
      <c r="T182" s="54" t="s">
        <v>1744</v>
      </c>
    </row>
    <row r="183" spans="1:20" x14ac:dyDescent="0.25">
      <c r="A183">
        <v>2021</v>
      </c>
      <c r="B183" s="3">
        <v>44531</v>
      </c>
      <c r="C183" s="3">
        <v>44561</v>
      </c>
      <c r="D183" t="s">
        <v>95</v>
      </c>
      <c r="E183" t="s">
        <v>452</v>
      </c>
      <c r="F183" t="s">
        <v>610</v>
      </c>
      <c r="G183" t="s">
        <v>771</v>
      </c>
      <c r="H183" t="s">
        <v>1189</v>
      </c>
      <c r="I183" t="s">
        <v>1387</v>
      </c>
      <c r="J183" t="s">
        <v>1393</v>
      </c>
      <c r="K183">
        <v>0</v>
      </c>
      <c r="L183">
        <v>100</v>
      </c>
      <c r="M183">
        <v>0</v>
      </c>
      <c r="N183" s="18">
        <v>0.4</v>
      </c>
      <c r="O183" s="2" t="s">
        <v>54</v>
      </c>
      <c r="P183" s="2" t="s">
        <v>1528</v>
      </c>
      <c r="Q183" s="43" t="s">
        <v>1420</v>
      </c>
      <c r="R183" s="3">
        <v>44595</v>
      </c>
      <c r="S183" s="3">
        <v>44564</v>
      </c>
      <c r="T183" s="54" t="s">
        <v>1744</v>
      </c>
    </row>
    <row r="184" spans="1:20" x14ac:dyDescent="0.25">
      <c r="A184">
        <v>2021</v>
      </c>
      <c r="B184" s="3">
        <v>44531</v>
      </c>
      <c r="C184" s="3">
        <v>44561</v>
      </c>
      <c r="D184" t="s">
        <v>95</v>
      </c>
      <c r="E184" t="s">
        <v>453</v>
      </c>
      <c r="F184" t="s">
        <v>610</v>
      </c>
      <c r="G184" t="s">
        <v>772</v>
      </c>
      <c r="H184" t="s">
        <v>1190</v>
      </c>
      <c r="I184" t="s">
        <v>1387</v>
      </c>
      <c r="J184" t="s">
        <v>1393</v>
      </c>
      <c r="K184">
        <v>0</v>
      </c>
      <c r="L184">
        <v>100</v>
      </c>
      <c r="M184">
        <v>0</v>
      </c>
      <c r="N184" s="18">
        <v>0.2</v>
      </c>
      <c r="O184" s="2" t="s">
        <v>54</v>
      </c>
      <c r="P184" s="2" t="s">
        <v>1528</v>
      </c>
      <c r="Q184" s="43" t="s">
        <v>1420</v>
      </c>
      <c r="R184" s="3">
        <v>44595</v>
      </c>
      <c r="S184" s="3">
        <v>44564</v>
      </c>
      <c r="T184" s="54" t="s">
        <v>1744</v>
      </c>
    </row>
    <row r="185" spans="1:20" x14ac:dyDescent="0.25">
      <c r="A185">
        <v>2021</v>
      </c>
      <c r="B185" s="3">
        <v>44531</v>
      </c>
      <c r="C185" s="3">
        <v>44561</v>
      </c>
      <c r="D185" t="s">
        <v>95</v>
      </c>
      <c r="E185" t="s">
        <v>454</v>
      </c>
      <c r="F185" t="s">
        <v>610</v>
      </c>
      <c r="G185" t="s">
        <v>773</v>
      </c>
      <c r="H185" t="s">
        <v>1191</v>
      </c>
      <c r="I185" t="s">
        <v>1387</v>
      </c>
      <c r="J185" t="s">
        <v>1393</v>
      </c>
      <c r="K185">
        <v>0</v>
      </c>
      <c r="L185">
        <v>100</v>
      </c>
      <c r="M185">
        <v>0</v>
      </c>
      <c r="N185" s="18">
        <v>0</v>
      </c>
      <c r="O185" s="2" t="s">
        <v>54</v>
      </c>
      <c r="P185" s="2" t="s">
        <v>1528</v>
      </c>
      <c r="Q185" s="43" t="s">
        <v>1420</v>
      </c>
      <c r="R185" s="3">
        <v>44595</v>
      </c>
      <c r="S185" s="3">
        <v>44564</v>
      </c>
      <c r="T185" s="54" t="s">
        <v>1744</v>
      </c>
    </row>
    <row r="186" spans="1:20" x14ac:dyDescent="0.25">
      <c r="A186">
        <v>2021</v>
      </c>
      <c r="B186" s="3">
        <v>44531</v>
      </c>
      <c r="C186" s="3">
        <v>44561</v>
      </c>
      <c r="D186" t="s">
        <v>96</v>
      </c>
      <c r="E186" t="s">
        <v>455</v>
      </c>
      <c r="F186" t="s">
        <v>609</v>
      </c>
      <c r="G186" t="s">
        <v>774</v>
      </c>
      <c r="H186" t="s">
        <v>1192</v>
      </c>
      <c r="I186" t="s">
        <v>1387</v>
      </c>
      <c r="J186" t="s">
        <v>1392</v>
      </c>
      <c r="K186">
        <v>0</v>
      </c>
      <c r="L186">
        <v>100</v>
      </c>
      <c r="M186">
        <v>0</v>
      </c>
      <c r="N186" s="13">
        <v>0.6</v>
      </c>
      <c r="O186" s="2" t="s">
        <v>54</v>
      </c>
      <c r="P186" s="2" t="s">
        <v>1530</v>
      </c>
      <c r="Q186" s="43" t="s">
        <v>1421</v>
      </c>
      <c r="R186" s="3">
        <v>44595</v>
      </c>
      <c r="S186" s="3">
        <v>44564</v>
      </c>
      <c r="T186" s="54" t="s">
        <v>1744</v>
      </c>
    </row>
    <row r="187" spans="1:20" x14ac:dyDescent="0.25">
      <c r="A187">
        <v>2021</v>
      </c>
      <c r="B187" s="3">
        <v>44531</v>
      </c>
      <c r="C187" s="3">
        <v>44561</v>
      </c>
      <c r="D187" t="s">
        <v>96</v>
      </c>
      <c r="E187" t="s">
        <v>456</v>
      </c>
      <c r="F187" t="s">
        <v>609</v>
      </c>
      <c r="G187" t="s">
        <v>775</v>
      </c>
      <c r="H187" t="s">
        <v>1193</v>
      </c>
      <c r="I187" t="s">
        <v>1387</v>
      </c>
      <c r="J187" t="s">
        <v>1392</v>
      </c>
      <c r="K187">
        <v>0</v>
      </c>
      <c r="L187">
        <v>100</v>
      </c>
      <c r="M187">
        <v>0</v>
      </c>
      <c r="N187" s="13">
        <v>0.4</v>
      </c>
      <c r="O187" s="2" t="s">
        <v>54</v>
      </c>
      <c r="P187" s="2" t="s">
        <v>1531</v>
      </c>
      <c r="Q187" s="43" t="s">
        <v>1421</v>
      </c>
      <c r="R187" s="3">
        <v>44595</v>
      </c>
      <c r="S187" s="3">
        <v>44564</v>
      </c>
      <c r="T187" s="54" t="s">
        <v>1744</v>
      </c>
    </row>
    <row r="188" spans="1:20" x14ac:dyDescent="0.25">
      <c r="A188">
        <v>2021</v>
      </c>
      <c r="B188" s="3">
        <v>44531</v>
      </c>
      <c r="C188" s="3">
        <v>44561</v>
      </c>
      <c r="D188" t="s">
        <v>96</v>
      </c>
      <c r="E188" t="s">
        <v>457</v>
      </c>
      <c r="F188" t="s">
        <v>609</v>
      </c>
      <c r="G188" t="s">
        <v>776</v>
      </c>
      <c r="H188" t="s">
        <v>1194</v>
      </c>
      <c r="I188" t="s">
        <v>1387</v>
      </c>
      <c r="J188" t="s">
        <v>1392</v>
      </c>
      <c r="K188">
        <v>0</v>
      </c>
      <c r="L188">
        <v>100</v>
      </c>
      <c r="M188">
        <v>0</v>
      </c>
      <c r="N188" s="13">
        <v>0</v>
      </c>
      <c r="O188" s="2" t="s">
        <v>54</v>
      </c>
      <c r="P188" s="2" t="s">
        <v>1531</v>
      </c>
      <c r="Q188" s="43" t="s">
        <v>1421</v>
      </c>
      <c r="R188" s="3">
        <v>44595</v>
      </c>
      <c r="S188" s="3">
        <v>44564</v>
      </c>
      <c r="T188" s="54" t="s">
        <v>1744</v>
      </c>
    </row>
    <row r="189" spans="1:20" x14ac:dyDescent="0.25">
      <c r="A189">
        <v>2021</v>
      </c>
      <c r="B189" s="3">
        <v>44531</v>
      </c>
      <c r="C189" s="3">
        <v>44561</v>
      </c>
      <c r="D189" t="s">
        <v>96</v>
      </c>
      <c r="E189" t="s">
        <v>458</v>
      </c>
      <c r="F189" t="s">
        <v>609</v>
      </c>
      <c r="G189" t="s">
        <v>777</v>
      </c>
      <c r="H189" t="s">
        <v>1194</v>
      </c>
      <c r="I189" t="s">
        <v>1387</v>
      </c>
      <c r="J189" t="s">
        <v>1392</v>
      </c>
      <c r="K189">
        <v>0</v>
      </c>
      <c r="L189">
        <v>100</v>
      </c>
      <c r="M189">
        <v>0</v>
      </c>
      <c r="N189" s="13">
        <v>0.45</v>
      </c>
      <c r="O189" s="2" t="s">
        <v>54</v>
      </c>
      <c r="P189" s="2" t="s">
        <v>1530</v>
      </c>
      <c r="Q189" s="43" t="s">
        <v>1421</v>
      </c>
      <c r="R189" s="3">
        <v>44595</v>
      </c>
      <c r="S189" s="3">
        <v>44564</v>
      </c>
      <c r="T189" s="54" t="s">
        <v>1744</v>
      </c>
    </row>
    <row r="190" spans="1:20" x14ac:dyDescent="0.25">
      <c r="A190">
        <v>2021</v>
      </c>
      <c r="B190" s="3">
        <v>44531</v>
      </c>
      <c r="C190" s="3">
        <v>44561</v>
      </c>
      <c r="D190" t="s">
        <v>96</v>
      </c>
      <c r="E190" t="s">
        <v>459</v>
      </c>
      <c r="F190" t="s">
        <v>609</v>
      </c>
      <c r="G190" t="s">
        <v>778</v>
      </c>
      <c r="H190" t="s">
        <v>1195</v>
      </c>
      <c r="I190" t="s">
        <v>1387</v>
      </c>
      <c r="J190" t="s">
        <v>1392</v>
      </c>
      <c r="K190">
        <v>0</v>
      </c>
      <c r="L190">
        <v>100</v>
      </c>
      <c r="M190">
        <v>0</v>
      </c>
      <c r="N190" s="13">
        <v>0.45</v>
      </c>
      <c r="O190" s="2" t="s">
        <v>54</v>
      </c>
      <c r="P190" s="2" t="s">
        <v>1530</v>
      </c>
      <c r="Q190" s="43" t="s">
        <v>1421</v>
      </c>
      <c r="R190" s="3">
        <v>44595</v>
      </c>
      <c r="S190" s="3">
        <v>44564</v>
      </c>
      <c r="T190" s="54" t="s">
        <v>1744</v>
      </c>
    </row>
    <row r="191" spans="1:20" x14ac:dyDescent="0.25">
      <c r="A191">
        <v>2021</v>
      </c>
      <c r="B191" s="3">
        <v>44531</v>
      </c>
      <c r="C191" s="3">
        <v>44561</v>
      </c>
      <c r="D191" t="s">
        <v>96</v>
      </c>
      <c r="E191" t="s">
        <v>460</v>
      </c>
      <c r="F191" t="s">
        <v>609</v>
      </c>
      <c r="G191" t="s">
        <v>779</v>
      </c>
      <c r="H191" t="s">
        <v>1196</v>
      </c>
      <c r="I191" t="s">
        <v>1387</v>
      </c>
      <c r="J191" t="s">
        <v>1392</v>
      </c>
      <c r="K191">
        <v>0</v>
      </c>
      <c r="L191">
        <v>100</v>
      </c>
      <c r="M191">
        <v>0</v>
      </c>
      <c r="N191" s="13">
        <v>0.45</v>
      </c>
      <c r="O191" s="2" t="s">
        <v>54</v>
      </c>
      <c r="P191" s="2" t="s">
        <v>1530</v>
      </c>
      <c r="Q191" s="43" t="s">
        <v>1421</v>
      </c>
      <c r="R191" s="3">
        <v>44595</v>
      </c>
      <c r="S191" s="3">
        <v>44564</v>
      </c>
      <c r="T191" s="54" t="s">
        <v>1744</v>
      </c>
    </row>
    <row r="192" spans="1:20" x14ac:dyDescent="0.25">
      <c r="A192">
        <v>2021</v>
      </c>
      <c r="B192" s="3">
        <v>44531</v>
      </c>
      <c r="C192" s="3">
        <v>44561</v>
      </c>
      <c r="D192" t="s">
        <v>96</v>
      </c>
      <c r="E192" t="s">
        <v>461</v>
      </c>
      <c r="F192" t="s">
        <v>609</v>
      </c>
      <c r="G192" t="s">
        <v>780</v>
      </c>
      <c r="H192" t="s">
        <v>1196</v>
      </c>
      <c r="I192" t="s">
        <v>1387</v>
      </c>
      <c r="J192" t="s">
        <v>1392</v>
      </c>
      <c r="K192">
        <v>0</v>
      </c>
      <c r="L192">
        <v>100</v>
      </c>
      <c r="M192">
        <v>0</v>
      </c>
      <c r="N192" s="13">
        <v>0.4</v>
      </c>
      <c r="O192" s="2" t="s">
        <v>54</v>
      </c>
      <c r="P192" s="2" t="s">
        <v>1531</v>
      </c>
      <c r="Q192" s="43" t="s">
        <v>1421</v>
      </c>
      <c r="R192" s="3">
        <v>44595</v>
      </c>
      <c r="S192" s="3">
        <v>44564</v>
      </c>
      <c r="T192" s="54" t="s">
        <v>1744</v>
      </c>
    </row>
    <row r="193" spans="1:20" x14ac:dyDescent="0.25">
      <c r="A193">
        <v>2021</v>
      </c>
      <c r="B193" s="3">
        <v>44531</v>
      </c>
      <c r="C193" s="3">
        <v>44561</v>
      </c>
      <c r="D193" t="s">
        <v>96</v>
      </c>
      <c r="E193" t="s">
        <v>462</v>
      </c>
      <c r="F193" t="s">
        <v>609</v>
      </c>
      <c r="G193" t="s">
        <v>781</v>
      </c>
      <c r="H193" t="s">
        <v>1196</v>
      </c>
      <c r="I193" t="s">
        <v>1387</v>
      </c>
      <c r="J193" t="s">
        <v>1392</v>
      </c>
      <c r="K193">
        <v>0</v>
      </c>
      <c r="L193">
        <v>100</v>
      </c>
      <c r="M193">
        <v>0</v>
      </c>
      <c r="N193" s="13">
        <v>0</v>
      </c>
      <c r="O193" s="2" t="s">
        <v>54</v>
      </c>
      <c r="P193" s="2" t="s">
        <v>1531</v>
      </c>
      <c r="Q193" s="43" t="s">
        <v>1421</v>
      </c>
      <c r="R193" s="3">
        <v>44595</v>
      </c>
      <c r="S193" s="3">
        <v>44564</v>
      </c>
      <c r="T193" s="54" t="s">
        <v>1744</v>
      </c>
    </row>
    <row r="194" spans="1:20" x14ac:dyDescent="0.25">
      <c r="A194">
        <v>2021</v>
      </c>
      <c r="B194" s="3">
        <v>44531</v>
      </c>
      <c r="C194" s="3">
        <v>44561</v>
      </c>
      <c r="D194" t="s">
        <v>96</v>
      </c>
      <c r="E194" t="s">
        <v>463</v>
      </c>
      <c r="F194" t="s">
        <v>609</v>
      </c>
      <c r="G194" t="s">
        <v>782</v>
      </c>
      <c r="H194" t="s">
        <v>1196</v>
      </c>
      <c r="I194" t="s">
        <v>1387</v>
      </c>
      <c r="J194" t="s">
        <v>1392</v>
      </c>
      <c r="K194">
        <v>0</v>
      </c>
      <c r="L194">
        <v>100</v>
      </c>
      <c r="M194">
        <v>0</v>
      </c>
      <c r="N194" s="13">
        <v>0.2</v>
      </c>
      <c r="O194" s="2" t="s">
        <v>54</v>
      </c>
      <c r="P194" s="2" t="s">
        <v>1531</v>
      </c>
      <c r="Q194" s="43" t="s">
        <v>1421</v>
      </c>
      <c r="R194" s="3">
        <v>44595</v>
      </c>
      <c r="S194" s="3">
        <v>44564</v>
      </c>
      <c r="T194" s="54" t="s">
        <v>1744</v>
      </c>
    </row>
    <row r="195" spans="1:20" x14ac:dyDescent="0.25">
      <c r="A195">
        <v>2021</v>
      </c>
      <c r="B195" s="3">
        <v>44531</v>
      </c>
      <c r="C195" s="3">
        <v>44561</v>
      </c>
      <c r="D195" t="s">
        <v>96</v>
      </c>
      <c r="E195" t="s">
        <v>464</v>
      </c>
      <c r="F195" t="s">
        <v>609</v>
      </c>
      <c r="G195" t="s">
        <v>783</v>
      </c>
      <c r="H195" t="s">
        <v>1195</v>
      </c>
      <c r="I195" t="s">
        <v>1387</v>
      </c>
      <c r="J195" t="s">
        <v>1392</v>
      </c>
      <c r="K195">
        <v>0</v>
      </c>
      <c r="L195">
        <v>100</v>
      </c>
      <c r="M195">
        <v>0</v>
      </c>
      <c r="N195" s="13">
        <v>0.4</v>
      </c>
      <c r="O195" s="2" t="s">
        <v>54</v>
      </c>
      <c r="P195" s="2" t="s">
        <v>1531</v>
      </c>
      <c r="Q195" s="43" t="s">
        <v>1421</v>
      </c>
      <c r="R195" s="3">
        <v>44595</v>
      </c>
      <c r="S195" s="3">
        <v>44564</v>
      </c>
      <c r="T195" s="54" t="s">
        <v>1744</v>
      </c>
    </row>
    <row r="196" spans="1:20" x14ac:dyDescent="0.25">
      <c r="A196">
        <v>2021</v>
      </c>
      <c r="B196" s="3">
        <v>44531</v>
      </c>
      <c r="C196" s="3">
        <v>44561</v>
      </c>
      <c r="D196" t="s">
        <v>96</v>
      </c>
      <c r="E196" t="s">
        <v>465</v>
      </c>
      <c r="F196" t="s">
        <v>609</v>
      </c>
      <c r="G196" t="s">
        <v>784</v>
      </c>
      <c r="H196" t="s">
        <v>1197</v>
      </c>
      <c r="I196" t="s">
        <v>1387</v>
      </c>
      <c r="J196" t="s">
        <v>1392</v>
      </c>
      <c r="K196">
        <v>0</v>
      </c>
      <c r="L196">
        <v>100</v>
      </c>
      <c r="M196">
        <v>0</v>
      </c>
      <c r="N196" s="13">
        <v>0.3</v>
      </c>
      <c r="O196" s="2" t="s">
        <v>54</v>
      </c>
      <c r="P196" s="2" t="s">
        <v>1530</v>
      </c>
      <c r="Q196" s="43" t="s">
        <v>1421</v>
      </c>
      <c r="R196" s="3">
        <v>44595</v>
      </c>
      <c r="S196" s="3">
        <v>44564</v>
      </c>
      <c r="T196" s="54" t="s">
        <v>1744</v>
      </c>
    </row>
    <row r="197" spans="1:20" x14ac:dyDescent="0.25">
      <c r="A197">
        <v>2021</v>
      </c>
      <c r="B197" s="3">
        <v>44531</v>
      </c>
      <c r="C197" s="3">
        <v>44561</v>
      </c>
      <c r="D197" t="s">
        <v>97</v>
      </c>
      <c r="E197" t="s">
        <v>466</v>
      </c>
      <c r="F197" t="s">
        <v>611</v>
      </c>
      <c r="G197" t="s">
        <v>785</v>
      </c>
      <c r="H197" t="s">
        <v>1198</v>
      </c>
      <c r="I197" t="s">
        <v>1387</v>
      </c>
      <c r="J197" t="s">
        <v>1390</v>
      </c>
      <c r="K197">
        <v>0</v>
      </c>
      <c r="L197">
        <v>100</v>
      </c>
      <c r="M197">
        <v>0</v>
      </c>
      <c r="N197" s="29">
        <v>0</v>
      </c>
      <c r="O197" s="2" t="s">
        <v>54</v>
      </c>
      <c r="P197" s="2" t="s">
        <v>1531</v>
      </c>
      <c r="Q197" s="43" t="s">
        <v>1422</v>
      </c>
      <c r="R197" s="3">
        <v>44595</v>
      </c>
      <c r="S197" s="3">
        <v>44564</v>
      </c>
      <c r="T197" s="54" t="s">
        <v>1744</v>
      </c>
    </row>
    <row r="198" spans="1:20" x14ac:dyDescent="0.25">
      <c r="A198">
        <v>2021</v>
      </c>
      <c r="B198" s="3">
        <v>44531</v>
      </c>
      <c r="C198" s="3">
        <v>44561</v>
      </c>
      <c r="D198" t="s">
        <v>97</v>
      </c>
      <c r="E198" t="s">
        <v>467</v>
      </c>
      <c r="F198" t="s">
        <v>611</v>
      </c>
      <c r="G198" t="s">
        <v>786</v>
      </c>
      <c r="H198" t="s">
        <v>1199</v>
      </c>
      <c r="I198" t="s">
        <v>1387</v>
      </c>
      <c r="J198" t="s">
        <v>1400</v>
      </c>
      <c r="K198">
        <v>0</v>
      </c>
      <c r="L198">
        <v>100</v>
      </c>
      <c r="M198">
        <v>0</v>
      </c>
      <c r="N198" s="30">
        <v>0.5</v>
      </c>
      <c r="O198" s="2" t="s">
        <v>54</v>
      </c>
      <c r="P198" s="2" t="s">
        <v>1532</v>
      </c>
      <c r="Q198" s="43" t="s">
        <v>1422</v>
      </c>
      <c r="R198" s="3">
        <v>44595</v>
      </c>
      <c r="S198" s="3">
        <v>44564</v>
      </c>
      <c r="T198" s="54" t="s">
        <v>1744</v>
      </c>
    </row>
    <row r="199" spans="1:20" x14ac:dyDescent="0.25">
      <c r="A199">
        <v>2021</v>
      </c>
      <c r="B199" s="3">
        <v>44531</v>
      </c>
      <c r="C199" s="3">
        <v>44561</v>
      </c>
      <c r="D199" t="s">
        <v>97</v>
      </c>
      <c r="E199" t="s">
        <v>468</v>
      </c>
      <c r="F199" t="s">
        <v>611</v>
      </c>
      <c r="G199" t="s">
        <v>787</v>
      </c>
      <c r="H199" t="s">
        <v>1200</v>
      </c>
      <c r="I199" t="s">
        <v>1387</v>
      </c>
      <c r="J199" t="s">
        <v>1396</v>
      </c>
      <c r="K199">
        <v>0</v>
      </c>
      <c r="L199">
        <v>100</v>
      </c>
      <c r="M199">
        <v>0</v>
      </c>
      <c r="N199" s="30">
        <v>0.7</v>
      </c>
      <c r="O199" s="2" t="s">
        <v>54</v>
      </c>
      <c r="P199" s="2" t="s">
        <v>1532</v>
      </c>
      <c r="Q199" s="43" t="s">
        <v>1422</v>
      </c>
      <c r="R199" s="3">
        <v>44595</v>
      </c>
      <c r="S199" s="3">
        <v>44564</v>
      </c>
      <c r="T199" s="54" t="s">
        <v>1744</v>
      </c>
    </row>
    <row r="200" spans="1:20" x14ac:dyDescent="0.25">
      <c r="A200">
        <v>2021</v>
      </c>
      <c r="B200" s="3">
        <v>44531</v>
      </c>
      <c r="C200" s="3">
        <v>44561</v>
      </c>
      <c r="D200" t="s">
        <v>97</v>
      </c>
      <c r="E200" t="s">
        <v>469</v>
      </c>
      <c r="F200" t="s">
        <v>611</v>
      </c>
      <c r="G200" t="s">
        <v>788</v>
      </c>
      <c r="H200" t="s">
        <v>1201</v>
      </c>
      <c r="I200" t="s">
        <v>1387</v>
      </c>
      <c r="J200" t="s">
        <v>1400</v>
      </c>
      <c r="K200">
        <v>0</v>
      </c>
      <c r="L200">
        <v>100</v>
      </c>
      <c r="M200">
        <v>0</v>
      </c>
      <c r="N200" s="30">
        <v>1</v>
      </c>
      <c r="O200" s="2" t="s">
        <v>54</v>
      </c>
      <c r="P200" s="2" t="s">
        <v>1532</v>
      </c>
      <c r="Q200" s="43" t="s">
        <v>1422</v>
      </c>
      <c r="R200" s="3">
        <v>44595</v>
      </c>
      <c r="S200" s="3">
        <v>44564</v>
      </c>
      <c r="T200" s="54" t="s">
        <v>1744</v>
      </c>
    </row>
    <row r="201" spans="1:20" x14ac:dyDescent="0.25">
      <c r="A201">
        <v>2021</v>
      </c>
      <c r="B201" s="3">
        <v>44531</v>
      </c>
      <c r="C201" s="3">
        <v>44561</v>
      </c>
      <c r="D201" t="s">
        <v>97</v>
      </c>
      <c r="E201" t="s">
        <v>469</v>
      </c>
      <c r="F201" t="s">
        <v>611</v>
      </c>
      <c r="G201" t="s">
        <v>789</v>
      </c>
      <c r="H201" t="s">
        <v>1202</v>
      </c>
      <c r="I201" t="s">
        <v>1387</v>
      </c>
      <c r="J201" t="s">
        <v>1400</v>
      </c>
      <c r="K201">
        <v>0</v>
      </c>
      <c r="L201">
        <v>100</v>
      </c>
      <c r="M201">
        <v>0</v>
      </c>
      <c r="N201" s="30">
        <v>1</v>
      </c>
      <c r="O201" s="2" t="s">
        <v>54</v>
      </c>
      <c r="P201" s="2" t="s">
        <v>1532</v>
      </c>
      <c r="Q201" s="43" t="s">
        <v>1422</v>
      </c>
      <c r="R201" s="3">
        <v>44595</v>
      </c>
      <c r="S201" s="3">
        <v>44564</v>
      </c>
      <c r="T201" s="54" t="s">
        <v>1744</v>
      </c>
    </row>
    <row r="202" spans="1:20" x14ac:dyDescent="0.25">
      <c r="A202">
        <v>2021</v>
      </c>
      <c r="B202" s="3">
        <v>44531</v>
      </c>
      <c r="C202" s="3">
        <v>44561</v>
      </c>
      <c r="D202" t="s">
        <v>97</v>
      </c>
      <c r="E202" t="s">
        <v>470</v>
      </c>
      <c r="F202" t="s">
        <v>611</v>
      </c>
      <c r="G202" t="s">
        <v>790</v>
      </c>
      <c r="H202" t="s">
        <v>1203</v>
      </c>
      <c r="I202" t="s">
        <v>1387</v>
      </c>
      <c r="J202" t="s">
        <v>1403</v>
      </c>
      <c r="K202">
        <v>0</v>
      </c>
      <c r="L202">
        <v>100</v>
      </c>
      <c r="M202">
        <v>0</v>
      </c>
      <c r="N202" s="30">
        <v>1</v>
      </c>
      <c r="O202" s="2" t="s">
        <v>54</v>
      </c>
      <c r="P202" s="2" t="s">
        <v>1596</v>
      </c>
      <c r="Q202" s="43" t="s">
        <v>1422</v>
      </c>
      <c r="R202" s="3">
        <v>44595</v>
      </c>
      <c r="S202" s="3">
        <v>44564</v>
      </c>
      <c r="T202" s="54" t="s">
        <v>1744</v>
      </c>
    </row>
    <row r="203" spans="1:20" x14ac:dyDescent="0.25">
      <c r="A203">
        <v>2021</v>
      </c>
      <c r="B203" s="3">
        <v>44531</v>
      </c>
      <c r="C203" s="3">
        <v>44561</v>
      </c>
      <c r="D203" t="s">
        <v>97</v>
      </c>
      <c r="E203" t="s">
        <v>471</v>
      </c>
      <c r="F203" t="s">
        <v>611</v>
      </c>
      <c r="G203" t="s">
        <v>791</v>
      </c>
      <c r="H203" t="s">
        <v>1204</v>
      </c>
      <c r="I203" t="s">
        <v>1387</v>
      </c>
      <c r="J203" t="s">
        <v>1396</v>
      </c>
      <c r="K203">
        <v>0</v>
      </c>
      <c r="L203">
        <v>100</v>
      </c>
      <c r="M203">
        <v>0</v>
      </c>
      <c r="N203" s="30">
        <v>1</v>
      </c>
      <c r="O203" s="2" t="s">
        <v>54</v>
      </c>
      <c r="P203" s="11" t="s">
        <v>1596</v>
      </c>
      <c r="Q203" s="43" t="s">
        <v>1422</v>
      </c>
      <c r="R203" s="3">
        <v>44595</v>
      </c>
      <c r="S203" s="3">
        <v>44564</v>
      </c>
      <c r="T203" s="54" t="s">
        <v>1744</v>
      </c>
    </row>
    <row r="204" spans="1:20" x14ac:dyDescent="0.25">
      <c r="A204">
        <v>2021</v>
      </c>
      <c r="B204" s="3">
        <v>44531</v>
      </c>
      <c r="C204" s="3">
        <v>44561</v>
      </c>
      <c r="D204" t="s">
        <v>97</v>
      </c>
      <c r="E204" t="s">
        <v>472</v>
      </c>
      <c r="F204" t="s">
        <v>611</v>
      </c>
      <c r="G204" t="s">
        <v>792</v>
      </c>
      <c r="H204" t="s">
        <v>1205</v>
      </c>
      <c r="I204" t="s">
        <v>1387</v>
      </c>
      <c r="J204" t="s">
        <v>1400</v>
      </c>
      <c r="K204">
        <v>0</v>
      </c>
      <c r="L204">
        <v>100</v>
      </c>
      <c r="M204">
        <v>0</v>
      </c>
      <c r="N204" s="30">
        <v>0</v>
      </c>
      <c r="O204" s="2" t="s">
        <v>54</v>
      </c>
      <c r="P204" s="11" t="s">
        <v>1596</v>
      </c>
      <c r="Q204" s="43" t="s">
        <v>1422</v>
      </c>
      <c r="R204" s="3">
        <v>44595</v>
      </c>
      <c r="S204" s="3">
        <v>44564</v>
      </c>
      <c r="T204" s="54" t="s">
        <v>1744</v>
      </c>
    </row>
    <row r="205" spans="1:20" x14ac:dyDescent="0.25">
      <c r="A205">
        <v>2021</v>
      </c>
      <c r="B205" s="3">
        <v>44531</v>
      </c>
      <c r="C205" s="3">
        <v>44561</v>
      </c>
      <c r="D205" t="s">
        <v>97</v>
      </c>
      <c r="E205" t="s">
        <v>473</v>
      </c>
      <c r="F205" t="s">
        <v>611</v>
      </c>
      <c r="G205" t="s">
        <v>793</v>
      </c>
      <c r="H205" t="s">
        <v>1206</v>
      </c>
      <c r="I205" t="s">
        <v>1387</v>
      </c>
      <c r="J205" t="s">
        <v>1390</v>
      </c>
      <c r="K205">
        <v>0</v>
      </c>
      <c r="L205">
        <v>100</v>
      </c>
      <c r="M205">
        <v>0</v>
      </c>
      <c r="N205" s="30">
        <v>0</v>
      </c>
      <c r="O205" s="2" t="s">
        <v>54</v>
      </c>
      <c r="P205" s="11" t="s">
        <v>1596</v>
      </c>
      <c r="Q205" s="43" t="s">
        <v>1422</v>
      </c>
      <c r="R205" s="3">
        <v>44595</v>
      </c>
      <c r="S205" s="3">
        <v>44564</v>
      </c>
      <c r="T205" s="54" t="s">
        <v>1744</v>
      </c>
    </row>
    <row r="206" spans="1:20" x14ac:dyDescent="0.25">
      <c r="A206">
        <v>2021</v>
      </c>
      <c r="B206" s="3">
        <v>44531</v>
      </c>
      <c r="C206" s="3">
        <v>44561</v>
      </c>
      <c r="D206" t="s">
        <v>97</v>
      </c>
      <c r="E206" t="s">
        <v>474</v>
      </c>
      <c r="F206" t="s">
        <v>611</v>
      </c>
      <c r="G206" t="s">
        <v>794</v>
      </c>
      <c r="H206" t="s">
        <v>1207</v>
      </c>
      <c r="I206" t="s">
        <v>1387</v>
      </c>
      <c r="J206" t="s">
        <v>1396</v>
      </c>
      <c r="K206">
        <v>0</v>
      </c>
      <c r="L206">
        <v>100</v>
      </c>
      <c r="M206">
        <v>0</v>
      </c>
      <c r="N206" s="30">
        <v>0.7</v>
      </c>
      <c r="O206" s="2" t="s">
        <v>54</v>
      </c>
      <c r="P206" s="11" t="s">
        <v>1596</v>
      </c>
      <c r="Q206" s="43" t="s">
        <v>1422</v>
      </c>
      <c r="R206" s="3">
        <v>44595</v>
      </c>
      <c r="S206" s="3">
        <v>44564</v>
      </c>
      <c r="T206" s="54" t="s">
        <v>1744</v>
      </c>
    </row>
    <row r="207" spans="1:20" x14ac:dyDescent="0.25">
      <c r="A207">
        <v>2021</v>
      </c>
      <c r="B207" s="3">
        <v>44531</v>
      </c>
      <c r="C207" s="3">
        <v>44561</v>
      </c>
      <c r="D207" t="s">
        <v>98</v>
      </c>
      <c r="E207" t="s">
        <v>475</v>
      </c>
      <c r="F207" t="s">
        <v>610</v>
      </c>
      <c r="G207" t="s">
        <v>795</v>
      </c>
      <c r="H207" t="s">
        <v>1208</v>
      </c>
      <c r="I207" t="s">
        <v>1387</v>
      </c>
      <c r="J207" t="s">
        <v>1393</v>
      </c>
      <c r="K207">
        <v>0</v>
      </c>
      <c r="L207">
        <v>100</v>
      </c>
      <c r="M207">
        <v>0</v>
      </c>
      <c r="N207" s="31">
        <v>0.2</v>
      </c>
      <c r="O207" s="2" t="s">
        <v>54</v>
      </c>
      <c r="P207" s="11" t="s">
        <v>1533</v>
      </c>
      <c r="Q207" s="43" t="s">
        <v>1424</v>
      </c>
      <c r="R207" s="3">
        <v>44595</v>
      </c>
      <c r="S207" s="3">
        <v>44564</v>
      </c>
      <c r="T207" s="54" t="s">
        <v>1744</v>
      </c>
    </row>
    <row r="208" spans="1:20" x14ac:dyDescent="0.25">
      <c r="A208">
        <v>2021</v>
      </c>
      <c r="B208" s="3">
        <v>44531</v>
      </c>
      <c r="C208" s="3">
        <v>44561</v>
      </c>
      <c r="D208" t="s">
        <v>98</v>
      </c>
      <c r="E208" t="s">
        <v>476</v>
      </c>
      <c r="F208" t="s">
        <v>610</v>
      </c>
      <c r="G208" t="s">
        <v>796</v>
      </c>
      <c r="H208" t="s">
        <v>1209</v>
      </c>
      <c r="I208" t="s">
        <v>1387</v>
      </c>
      <c r="J208" t="s">
        <v>1393</v>
      </c>
      <c r="K208">
        <v>0</v>
      </c>
      <c r="L208">
        <v>100</v>
      </c>
      <c r="M208">
        <v>0</v>
      </c>
      <c r="N208" s="31">
        <v>0.2</v>
      </c>
      <c r="O208" s="2" t="s">
        <v>54</v>
      </c>
      <c r="P208" s="11" t="s">
        <v>1533</v>
      </c>
      <c r="Q208" s="43" t="s">
        <v>1424</v>
      </c>
      <c r="R208" s="3">
        <v>44595</v>
      </c>
      <c r="S208" s="3">
        <v>44564</v>
      </c>
      <c r="T208" s="54" t="s">
        <v>1744</v>
      </c>
    </row>
    <row r="209" spans="1:20" x14ac:dyDescent="0.25">
      <c r="A209">
        <v>2021</v>
      </c>
      <c r="B209" s="3">
        <v>44531</v>
      </c>
      <c r="C209" s="3">
        <v>44561</v>
      </c>
      <c r="D209" t="s">
        <v>98</v>
      </c>
      <c r="E209" t="s">
        <v>477</v>
      </c>
      <c r="F209" t="s">
        <v>610</v>
      </c>
      <c r="G209" t="s">
        <v>797</v>
      </c>
      <c r="H209" t="s">
        <v>1210</v>
      </c>
      <c r="I209" t="s">
        <v>1387</v>
      </c>
      <c r="J209" t="s">
        <v>1393</v>
      </c>
      <c r="K209">
        <v>0</v>
      </c>
      <c r="L209">
        <v>100</v>
      </c>
      <c r="M209">
        <v>0</v>
      </c>
      <c r="N209" s="31">
        <v>0</v>
      </c>
      <c r="O209" s="2" t="s">
        <v>54</v>
      </c>
      <c r="P209" s="11" t="s">
        <v>1533</v>
      </c>
      <c r="Q209" s="43" t="s">
        <v>1424</v>
      </c>
      <c r="R209" s="3">
        <v>44595</v>
      </c>
      <c r="S209" s="3">
        <v>44564</v>
      </c>
      <c r="T209" s="54" t="s">
        <v>1744</v>
      </c>
    </row>
    <row r="210" spans="1:20" x14ac:dyDescent="0.25">
      <c r="A210">
        <v>2021</v>
      </c>
      <c r="B210" s="3">
        <v>44531</v>
      </c>
      <c r="C210" s="3">
        <v>44561</v>
      </c>
      <c r="D210" t="s">
        <v>98</v>
      </c>
      <c r="E210" t="s">
        <v>478</v>
      </c>
      <c r="F210" t="s">
        <v>610</v>
      </c>
      <c r="G210" t="s">
        <v>798</v>
      </c>
      <c r="H210" t="s">
        <v>1211</v>
      </c>
      <c r="I210" t="s">
        <v>1387</v>
      </c>
      <c r="J210" t="s">
        <v>1393</v>
      </c>
      <c r="K210">
        <v>0</v>
      </c>
      <c r="L210">
        <v>100</v>
      </c>
      <c r="M210">
        <v>0</v>
      </c>
      <c r="N210" s="31">
        <v>0</v>
      </c>
      <c r="O210" s="2" t="s">
        <v>54</v>
      </c>
      <c r="P210" s="2" t="s">
        <v>1533</v>
      </c>
      <c r="Q210" s="43" t="s">
        <v>1424</v>
      </c>
      <c r="R210" s="3">
        <v>44595</v>
      </c>
      <c r="S210" s="3">
        <v>44564</v>
      </c>
      <c r="T210" s="54" t="s">
        <v>1744</v>
      </c>
    </row>
    <row r="211" spans="1:20" x14ac:dyDescent="0.25">
      <c r="A211">
        <v>2021</v>
      </c>
      <c r="B211" s="3">
        <v>44531</v>
      </c>
      <c r="C211" s="3">
        <v>44561</v>
      </c>
      <c r="D211" t="s">
        <v>98</v>
      </c>
      <c r="E211" t="s">
        <v>479</v>
      </c>
      <c r="F211" t="s">
        <v>610</v>
      </c>
      <c r="G211" t="s">
        <v>799</v>
      </c>
      <c r="H211" t="s">
        <v>799</v>
      </c>
      <c r="I211" t="s">
        <v>1387</v>
      </c>
      <c r="J211" t="s">
        <v>1393</v>
      </c>
      <c r="K211">
        <v>0</v>
      </c>
      <c r="L211">
        <v>100</v>
      </c>
      <c r="M211">
        <v>0</v>
      </c>
      <c r="N211" s="31">
        <v>0</v>
      </c>
      <c r="O211" s="2" t="s">
        <v>54</v>
      </c>
      <c r="P211" s="2" t="s">
        <v>1533</v>
      </c>
      <c r="Q211" s="43" t="s">
        <v>1424</v>
      </c>
      <c r="R211" s="3">
        <v>44595</v>
      </c>
      <c r="S211" s="3">
        <v>44564</v>
      </c>
      <c r="T211" s="54" t="s">
        <v>1744</v>
      </c>
    </row>
    <row r="212" spans="1:20" x14ac:dyDescent="0.25">
      <c r="A212">
        <v>2021</v>
      </c>
      <c r="B212" s="3">
        <v>44531</v>
      </c>
      <c r="C212" s="3">
        <v>44561</v>
      </c>
      <c r="D212" t="s">
        <v>98</v>
      </c>
      <c r="E212" t="s">
        <v>480</v>
      </c>
      <c r="F212" t="s">
        <v>610</v>
      </c>
      <c r="G212" t="s">
        <v>800</v>
      </c>
      <c r="H212" t="s">
        <v>1212</v>
      </c>
      <c r="I212" t="s">
        <v>1387</v>
      </c>
      <c r="J212" t="s">
        <v>1393</v>
      </c>
      <c r="K212">
        <v>0</v>
      </c>
      <c r="L212">
        <v>100</v>
      </c>
      <c r="M212">
        <v>0</v>
      </c>
      <c r="N212" s="31">
        <v>0.05</v>
      </c>
      <c r="O212" s="2" t="s">
        <v>54</v>
      </c>
      <c r="P212" s="2" t="s">
        <v>1533</v>
      </c>
      <c r="Q212" s="43" t="s">
        <v>1424</v>
      </c>
      <c r="R212" s="3">
        <v>44595</v>
      </c>
      <c r="S212" s="3">
        <v>44564</v>
      </c>
      <c r="T212" s="54" t="s">
        <v>1744</v>
      </c>
    </row>
    <row r="213" spans="1:20" x14ac:dyDescent="0.25">
      <c r="A213">
        <v>2021</v>
      </c>
      <c r="B213" s="3">
        <v>44531</v>
      </c>
      <c r="C213" s="3">
        <v>44561</v>
      </c>
      <c r="D213" t="s">
        <v>98</v>
      </c>
      <c r="E213" t="s">
        <v>481</v>
      </c>
      <c r="F213" t="s">
        <v>610</v>
      </c>
      <c r="G213" t="s">
        <v>801</v>
      </c>
      <c r="H213" t="s">
        <v>1213</v>
      </c>
      <c r="I213" t="s">
        <v>1387</v>
      </c>
      <c r="J213" t="s">
        <v>1393</v>
      </c>
      <c r="K213">
        <v>0</v>
      </c>
      <c r="L213">
        <v>100</v>
      </c>
      <c r="M213">
        <v>0</v>
      </c>
      <c r="N213" s="31">
        <v>0.02</v>
      </c>
      <c r="O213" s="2" t="s">
        <v>54</v>
      </c>
      <c r="P213" s="2" t="s">
        <v>1533</v>
      </c>
      <c r="Q213" s="43" t="s">
        <v>1424</v>
      </c>
      <c r="R213" s="3">
        <v>44595</v>
      </c>
      <c r="S213" s="3">
        <v>44564</v>
      </c>
      <c r="T213" s="54" t="s">
        <v>1744</v>
      </c>
    </row>
    <row r="214" spans="1:20" x14ac:dyDescent="0.25">
      <c r="A214">
        <v>2021</v>
      </c>
      <c r="B214" s="3">
        <v>44531</v>
      </c>
      <c r="C214" s="3">
        <v>44561</v>
      </c>
      <c r="D214" t="s">
        <v>98</v>
      </c>
      <c r="E214" t="s">
        <v>482</v>
      </c>
      <c r="F214" t="s">
        <v>610</v>
      </c>
      <c r="G214" t="s">
        <v>802</v>
      </c>
      <c r="H214" t="s">
        <v>1214</v>
      </c>
      <c r="I214" t="s">
        <v>1387</v>
      </c>
      <c r="J214" t="s">
        <v>1393</v>
      </c>
      <c r="K214">
        <v>0</v>
      </c>
      <c r="L214">
        <v>100</v>
      </c>
      <c r="M214">
        <v>0</v>
      </c>
      <c r="N214" s="31">
        <v>1</v>
      </c>
      <c r="O214" s="2" t="s">
        <v>54</v>
      </c>
      <c r="P214" s="2" t="s">
        <v>1533</v>
      </c>
      <c r="Q214" s="43" t="s">
        <v>1424</v>
      </c>
      <c r="R214" s="3">
        <v>44595</v>
      </c>
      <c r="S214" s="3">
        <v>44564</v>
      </c>
      <c r="T214" s="54" t="s">
        <v>1744</v>
      </c>
    </row>
    <row r="215" spans="1:20" x14ac:dyDescent="0.25">
      <c r="A215">
        <v>2021</v>
      </c>
      <c r="B215" s="3">
        <v>44531</v>
      </c>
      <c r="C215" s="3">
        <v>44561</v>
      </c>
      <c r="D215" t="s">
        <v>98</v>
      </c>
      <c r="E215" t="s">
        <v>483</v>
      </c>
      <c r="F215" t="s">
        <v>610</v>
      </c>
      <c r="G215" t="s">
        <v>803</v>
      </c>
      <c r="H215" t="s">
        <v>1215</v>
      </c>
      <c r="I215" t="s">
        <v>1387</v>
      </c>
      <c r="J215" t="s">
        <v>1393</v>
      </c>
      <c r="K215">
        <v>0</v>
      </c>
      <c r="L215">
        <v>100</v>
      </c>
      <c r="M215">
        <v>0</v>
      </c>
      <c r="N215" s="31">
        <v>1</v>
      </c>
      <c r="O215" s="2" t="s">
        <v>54</v>
      </c>
      <c r="P215" s="2" t="s">
        <v>1533</v>
      </c>
      <c r="Q215" s="43" t="s">
        <v>1424</v>
      </c>
      <c r="R215" s="3">
        <v>44595</v>
      </c>
      <c r="S215" s="3">
        <v>44564</v>
      </c>
      <c r="T215" s="54" t="s">
        <v>1744</v>
      </c>
    </row>
    <row r="216" spans="1:20" x14ac:dyDescent="0.25">
      <c r="A216">
        <v>2021</v>
      </c>
      <c r="B216" s="3">
        <v>44531</v>
      </c>
      <c r="C216" s="3">
        <v>44561</v>
      </c>
      <c r="D216" t="s">
        <v>98</v>
      </c>
      <c r="E216" t="s">
        <v>484</v>
      </c>
      <c r="F216" t="s">
        <v>610</v>
      </c>
      <c r="G216" t="s">
        <v>804</v>
      </c>
      <c r="H216" t="s">
        <v>1216</v>
      </c>
      <c r="I216" t="s">
        <v>1387</v>
      </c>
      <c r="J216" t="s">
        <v>1393</v>
      </c>
      <c r="K216">
        <v>0</v>
      </c>
      <c r="L216">
        <v>100</v>
      </c>
      <c r="M216">
        <v>0</v>
      </c>
      <c r="N216" s="31">
        <v>0.06</v>
      </c>
      <c r="O216" s="2" t="s">
        <v>54</v>
      </c>
      <c r="P216" s="2" t="s">
        <v>1533</v>
      </c>
      <c r="Q216" s="43" t="s">
        <v>1424</v>
      </c>
      <c r="R216" s="3">
        <v>44595</v>
      </c>
      <c r="S216" s="3">
        <v>44564</v>
      </c>
      <c r="T216" s="54" t="s">
        <v>1744</v>
      </c>
    </row>
    <row r="217" spans="1:20" x14ac:dyDescent="0.25">
      <c r="A217">
        <v>2021</v>
      </c>
      <c r="B217" s="3">
        <v>44531</v>
      </c>
      <c r="C217" s="3">
        <v>44561</v>
      </c>
      <c r="D217" t="s">
        <v>98</v>
      </c>
      <c r="E217" t="s">
        <v>485</v>
      </c>
      <c r="F217" t="s">
        <v>610</v>
      </c>
      <c r="G217" t="s">
        <v>805</v>
      </c>
      <c r="H217" t="s">
        <v>1217</v>
      </c>
      <c r="I217" t="s">
        <v>1387</v>
      </c>
      <c r="J217" t="s">
        <v>1393</v>
      </c>
      <c r="K217">
        <v>0</v>
      </c>
      <c r="L217">
        <v>100</v>
      </c>
      <c r="M217">
        <v>0</v>
      </c>
      <c r="N217" s="31">
        <v>0</v>
      </c>
      <c r="O217" s="2" t="s">
        <v>54</v>
      </c>
      <c r="P217" s="2" t="s">
        <v>1533</v>
      </c>
      <c r="Q217" s="43" t="s">
        <v>1424</v>
      </c>
      <c r="R217" s="3">
        <v>44595</v>
      </c>
      <c r="S217" s="3">
        <v>44564</v>
      </c>
      <c r="T217" s="54" t="s">
        <v>1744</v>
      </c>
    </row>
    <row r="218" spans="1:20" x14ac:dyDescent="0.25">
      <c r="A218">
        <v>2021</v>
      </c>
      <c r="B218" s="3">
        <v>44531</v>
      </c>
      <c r="C218" s="3">
        <v>44561</v>
      </c>
      <c r="D218" t="s">
        <v>98</v>
      </c>
      <c r="E218" t="s">
        <v>486</v>
      </c>
      <c r="F218" t="s">
        <v>610</v>
      </c>
      <c r="G218" t="s">
        <v>806</v>
      </c>
      <c r="H218" t="s">
        <v>1218</v>
      </c>
      <c r="I218" t="s">
        <v>1387</v>
      </c>
      <c r="J218" t="s">
        <v>1393</v>
      </c>
      <c r="K218">
        <v>0</v>
      </c>
      <c r="L218">
        <v>100</v>
      </c>
      <c r="M218">
        <v>0</v>
      </c>
      <c r="N218" s="31">
        <v>0</v>
      </c>
      <c r="O218" s="2" t="s">
        <v>54</v>
      </c>
      <c r="P218" s="2" t="s">
        <v>1533</v>
      </c>
      <c r="Q218" s="43" t="s">
        <v>1424</v>
      </c>
      <c r="R218" s="3">
        <v>44595</v>
      </c>
      <c r="S218" s="3">
        <v>44564</v>
      </c>
      <c r="T218" s="54" t="s">
        <v>1744</v>
      </c>
    </row>
    <row r="219" spans="1:20" x14ac:dyDescent="0.25">
      <c r="A219">
        <v>2021</v>
      </c>
      <c r="B219" s="3">
        <v>44531</v>
      </c>
      <c r="C219" s="3">
        <v>44561</v>
      </c>
      <c r="D219" t="s">
        <v>98</v>
      </c>
      <c r="E219" t="s">
        <v>487</v>
      </c>
      <c r="F219" t="s">
        <v>610</v>
      </c>
      <c r="G219" t="s">
        <v>807</v>
      </c>
      <c r="H219" t="s">
        <v>1219</v>
      </c>
      <c r="I219" t="s">
        <v>1387</v>
      </c>
      <c r="J219" t="s">
        <v>1393</v>
      </c>
      <c r="K219">
        <v>0</v>
      </c>
      <c r="L219">
        <v>100</v>
      </c>
      <c r="M219">
        <v>0</v>
      </c>
      <c r="N219" s="32">
        <v>0.45</v>
      </c>
      <c r="O219" s="2" t="s">
        <v>54</v>
      </c>
      <c r="P219" s="2" t="s">
        <v>1533</v>
      </c>
      <c r="Q219" s="43" t="s">
        <v>1424</v>
      </c>
      <c r="R219" s="3">
        <v>44595</v>
      </c>
      <c r="S219" s="3">
        <v>44564</v>
      </c>
      <c r="T219" s="54" t="s">
        <v>1744</v>
      </c>
    </row>
    <row r="220" spans="1:20" x14ac:dyDescent="0.25">
      <c r="A220">
        <v>2021</v>
      </c>
      <c r="B220" s="3">
        <v>44531</v>
      </c>
      <c r="C220" s="3">
        <v>44561</v>
      </c>
      <c r="D220" t="s">
        <v>98</v>
      </c>
      <c r="E220" t="s">
        <v>488</v>
      </c>
      <c r="F220" t="s">
        <v>610</v>
      </c>
      <c r="G220" t="s">
        <v>808</v>
      </c>
      <c r="H220" t="s">
        <v>1220</v>
      </c>
      <c r="I220" t="s">
        <v>1387</v>
      </c>
      <c r="J220" t="s">
        <v>1393</v>
      </c>
      <c r="K220">
        <v>0</v>
      </c>
      <c r="L220">
        <v>100</v>
      </c>
      <c r="M220">
        <v>0</v>
      </c>
      <c r="N220" s="31">
        <v>0.2</v>
      </c>
      <c r="O220" s="2" t="s">
        <v>54</v>
      </c>
      <c r="P220" s="2" t="s">
        <v>1533</v>
      </c>
      <c r="Q220" s="43" t="s">
        <v>1424</v>
      </c>
      <c r="R220" s="3">
        <v>44595</v>
      </c>
      <c r="S220" s="3">
        <v>44564</v>
      </c>
      <c r="T220" s="54" t="s">
        <v>1744</v>
      </c>
    </row>
    <row r="221" spans="1:20" x14ac:dyDescent="0.25">
      <c r="A221">
        <v>2021</v>
      </c>
      <c r="B221" s="3">
        <v>44531</v>
      </c>
      <c r="C221" s="3">
        <v>44561</v>
      </c>
      <c r="D221" t="s">
        <v>98</v>
      </c>
      <c r="E221" t="s">
        <v>489</v>
      </c>
      <c r="F221" t="s">
        <v>610</v>
      </c>
      <c r="G221" t="s">
        <v>809</v>
      </c>
      <c r="H221" t="s">
        <v>1221</v>
      </c>
      <c r="I221" t="s">
        <v>1387</v>
      </c>
      <c r="J221" t="s">
        <v>1393</v>
      </c>
      <c r="K221">
        <v>0</v>
      </c>
      <c r="L221">
        <v>100</v>
      </c>
      <c r="M221">
        <v>0</v>
      </c>
      <c r="N221" s="31">
        <v>0.05</v>
      </c>
      <c r="O221" s="2" t="s">
        <v>54</v>
      </c>
      <c r="P221" s="2" t="s">
        <v>1534</v>
      </c>
      <c r="Q221" s="43" t="s">
        <v>1424</v>
      </c>
      <c r="R221" s="3">
        <v>44595</v>
      </c>
      <c r="S221" s="3">
        <v>44564</v>
      </c>
      <c r="T221" s="54" t="s">
        <v>1744</v>
      </c>
    </row>
    <row r="222" spans="1:20" x14ac:dyDescent="0.25">
      <c r="A222">
        <v>2021</v>
      </c>
      <c r="B222" s="3">
        <v>44531</v>
      </c>
      <c r="C222" s="3">
        <v>44561</v>
      </c>
      <c r="D222" t="s">
        <v>99</v>
      </c>
      <c r="E222" t="s">
        <v>491</v>
      </c>
      <c r="F222" t="s">
        <v>613</v>
      </c>
      <c r="G222" t="s">
        <v>810</v>
      </c>
      <c r="H222" t="s">
        <v>1222</v>
      </c>
      <c r="I222" t="s">
        <v>1387</v>
      </c>
      <c r="J222" t="s">
        <v>1390</v>
      </c>
      <c r="K222">
        <v>0</v>
      </c>
      <c r="L222">
        <v>100</v>
      </c>
      <c r="M222">
        <v>0</v>
      </c>
      <c r="N222" s="33">
        <v>0</v>
      </c>
      <c r="O222" s="2" t="s">
        <v>54</v>
      </c>
      <c r="P222" s="2" t="s">
        <v>1535</v>
      </c>
      <c r="Q222" s="43" t="s">
        <v>1425</v>
      </c>
      <c r="R222" s="3">
        <v>44595</v>
      </c>
      <c r="S222" s="3">
        <v>44564</v>
      </c>
      <c r="T222" s="54" t="s">
        <v>1744</v>
      </c>
    </row>
    <row r="223" spans="1:20" x14ac:dyDescent="0.25">
      <c r="A223">
        <v>2021</v>
      </c>
      <c r="B223" s="3">
        <v>44531</v>
      </c>
      <c r="C223" s="3">
        <v>44561</v>
      </c>
      <c r="D223" t="s">
        <v>100</v>
      </c>
      <c r="E223" t="s">
        <v>492</v>
      </c>
      <c r="F223" t="s">
        <v>613</v>
      </c>
      <c r="G223" t="s">
        <v>811</v>
      </c>
      <c r="H223" t="s">
        <v>1223</v>
      </c>
      <c r="I223" t="s">
        <v>1387</v>
      </c>
      <c r="J223" t="s">
        <v>1390</v>
      </c>
      <c r="K223">
        <v>0</v>
      </c>
      <c r="L223">
        <v>100</v>
      </c>
      <c r="M223">
        <v>0</v>
      </c>
      <c r="N223" s="33">
        <v>0</v>
      </c>
      <c r="O223" s="2" t="s">
        <v>54</v>
      </c>
      <c r="P223" s="2" t="s">
        <v>1536</v>
      </c>
      <c r="Q223" s="43" t="s">
        <v>1425</v>
      </c>
      <c r="R223" s="3">
        <v>44595</v>
      </c>
      <c r="S223" s="3">
        <v>44564</v>
      </c>
      <c r="T223" s="54" t="s">
        <v>1744</v>
      </c>
    </row>
    <row r="224" spans="1:20" x14ac:dyDescent="0.25">
      <c r="A224">
        <v>2021</v>
      </c>
      <c r="B224" s="3">
        <v>44531</v>
      </c>
      <c r="C224" s="3">
        <v>44561</v>
      </c>
      <c r="D224" t="s">
        <v>101</v>
      </c>
      <c r="E224" t="s">
        <v>493</v>
      </c>
      <c r="F224" t="s">
        <v>610</v>
      </c>
      <c r="G224" t="s">
        <v>812</v>
      </c>
      <c r="H224" t="s">
        <v>1224</v>
      </c>
      <c r="I224" t="s">
        <v>1387</v>
      </c>
      <c r="J224" t="s">
        <v>1396</v>
      </c>
      <c r="K224">
        <v>0</v>
      </c>
      <c r="L224">
        <v>100</v>
      </c>
      <c r="M224">
        <v>0</v>
      </c>
      <c r="N224" s="33">
        <v>0</v>
      </c>
      <c r="O224" s="2" t="s">
        <v>54</v>
      </c>
      <c r="P224" s="2" t="s">
        <v>1537</v>
      </c>
      <c r="Q224" s="43" t="s">
        <v>1425</v>
      </c>
      <c r="R224" s="3">
        <v>44595</v>
      </c>
      <c r="S224" s="3">
        <v>44564</v>
      </c>
      <c r="T224" s="54" t="s">
        <v>1744</v>
      </c>
    </row>
    <row r="225" spans="1:20" x14ac:dyDescent="0.25">
      <c r="A225">
        <v>2021</v>
      </c>
      <c r="B225" s="3">
        <v>44531</v>
      </c>
      <c r="C225" s="3">
        <v>44561</v>
      </c>
      <c r="D225" t="s">
        <v>102</v>
      </c>
      <c r="E225" t="s">
        <v>494</v>
      </c>
      <c r="F225" t="s">
        <v>613</v>
      </c>
      <c r="G225" t="s">
        <v>813</v>
      </c>
      <c r="H225" t="s">
        <v>1225</v>
      </c>
      <c r="I225" t="s">
        <v>1387</v>
      </c>
      <c r="J225" t="s">
        <v>1396</v>
      </c>
      <c r="K225">
        <v>0</v>
      </c>
      <c r="L225">
        <v>100</v>
      </c>
      <c r="M225">
        <v>0</v>
      </c>
      <c r="N225" s="34">
        <v>0</v>
      </c>
      <c r="O225" s="2" t="s">
        <v>54</v>
      </c>
      <c r="P225" s="2" t="s">
        <v>1538</v>
      </c>
      <c r="Q225" s="43" t="s">
        <v>1425</v>
      </c>
      <c r="R225" s="3">
        <v>44595</v>
      </c>
      <c r="S225" s="3">
        <v>44564</v>
      </c>
      <c r="T225" s="54" t="s">
        <v>1744</v>
      </c>
    </row>
    <row r="226" spans="1:20" x14ac:dyDescent="0.25">
      <c r="A226">
        <v>2021</v>
      </c>
      <c r="B226" s="3">
        <v>44531</v>
      </c>
      <c r="C226" s="3">
        <v>44561</v>
      </c>
      <c r="D226" t="s">
        <v>103</v>
      </c>
      <c r="E226" t="s">
        <v>495</v>
      </c>
      <c r="F226" t="s">
        <v>613</v>
      </c>
      <c r="G226" t="s">
        <v>814</v>
      </c>
      <c r="H226" t="s">
        <v>1226</v>
      </c>
      <c r="I226" t="s">
        <v>1387</v>
      </c>
      <c r="J226" t="s">
        <v>1396</v>
      </c>
      <c r="K226">
        <v>0</v>
      </c>
      <c r="L226">
        <v>100</v>
      </c>
      <c r="M226">
        <v>0</v>
      </c>
      <c r="N226" s="34">
        <v>0</v>
      </c>
      <c r="O226" s="2" t="s">
        <v>54</v>
      </c>
      <c r="P226" s="2" t="s">
        <v>1539</v>
      </c>
      <c r="Q226" s="43" t="s">
        <v>1425</v>
      </c>
      <c r="R226" s="3">
        <v>44595</v>
      </c>
      <c r="S226" s="3">
        <v>44564</v>
      </c>
      <c r="T226" s="54" t="s">
        <v>1744</v>
      </c>
    </row>
    <row r="227" spans="1:20" x14ac:dyDescent="0.25">
      <c r="A227">
        <v>2021</v>
      </c>
      <c r="B227" s="3">
        <v>44531</v>
      </c>
      <c r="C227" s="3">
        <v>44561</v>
      </c>
      <c r="D227" t="s">
        <v>104</v>
      </c>
      <c r="E227" t="s">
        <v>495</v>
      </c>
      <c r="F227" t="s">
        <v>613</v>
      </c>
      <c r="G227" t="s">
        <v>815</v>
      </c>
      <c r="H227" t="s">
        <v>1226</v>
      </c>
      <c r="I227" t="s">
        <v>1387</v>
      </c>
      <c r="J227" t="s">
        <v>1390</v>
      </c>
      <c r="K227">
        <v>0</v>
      </c>
      <c r="L227">
        <v>100</v>
      </c>
      <c r="M227">
        <v>0</v>
      </c>
      <c r="N227" s="34">
        <v>0</v>
      </c>
      <c r="O227" s="2" t="s">
        <v>54</v>
      </c>
      <c r="P227" s="2" t="s">
        <v>1540</v>
      </c>
      <c r="Q227" s="43" t="s">
        <v>1425</v>
      </c>
      <c r="R227" s="3">
        <v>44595</v>
      </c>
      <c r="S227" s="3">
        <v>44564</v>
      </c>
      <c r="T227" s="54" t="s">
        <v>1744</v>
      </c>
    </row>
    <row r="228" spans="1:20" x14ac:dyDescent="0.25">
      <c r="A228">
        <v>2021</v>
      </c>
      <c r="B228" s="3">
        <v>44531</v>
      </c>
      <c r="C228" s="3">
        <v>44561</v>
      </c>
      <c r="D228" t="s">
        <v>105</v>
      </c>
      <c r="E228" t="s">
        <v>495</v>
      </c>
      <c r="F228" t="s">
        <v>613</v>
      </c>
      <c r="G228" t="s">
        <v>816</v>
      </c>
      <c r="H228" t="s">
        <v>1226</v>
      </c>
      <c r="I228" t="s">
        <v>1387</v>
      </c>
      <c r="J228" t="s">
        <v>1390</v>
      </c>
      <c r="K228">
        <v>0</v>
      </c>
      <c r="L228">
        <v>100</v>
      </c>
      <c r="M228">
        <v>0</v>
      </c>
      <c r="N228" s="34">
        <v>0</v>
      </c>
      <c r="O228" s="2" t="s">
        <v>54</v>
      </c>
      <c r="P228" s="2" t="s">
        <v>1541</v>
      </c>
      <c r="Q228" s="43" t="s">
        <v>1425</v>
      </c>
      <c r="R228" s="3">
        <v>44595</v>
      </c>
      <c r="S228" s="3">
        <v>44564</v>
      </c>
      <c r="T228" s="54" t="s">
        <v>1744</v>
      </c>
    </row>
    <row r="229" spans="1:20" x14ac:dyDescent="0.25">
      <c r="A229">
        <v>2021</v>
      </c>
      <c r="B229" s="3">
        <v>44531</v>
      </c>
      <c r="C229" s="3">
        <v>44561</v>
      </c>
      <c r="D229" t="s">
        <v>106</v>
      </c>
      <c r="E229" t="s">
        <v>495</v>
      </c>
      <c r="F229" t="s">
        <v>613</v>
      </c>
      <c r="G229" t="s">
        <v>817</v>
      </c>
      <c r="H229" t="s">
        <v>1226</v>
      </c>
      <c r="I229" t="s">
        <v>1387</v>
      </c>
      <c r="J229" t="s">
        <v>1396</v>
      </c>
      <c r="K229">
        <v>0</v>
      </c>
      <c r="L229">
        <v>100</v>
      </c>
      <c r="M229">
        <v>0</v>
      </c>
      <c r="N229" s="34">
        <v>0</v>
      </c>
      <c r="O229" s="2" t="s">
        <v>54</v>
      </c>
      <c r="P229" s="2" t="s">
        <v>1542</v>
      </c>
      <c r="Q229" s="43" t="s">
        <v>1425</v>
      </c>
      <c r="R229" s="3">
        <v>44595</v>
      </c>
      <c r="S229" s="3">
        <v>44564</v>
      </c>
      <c r="T229" s="54" t="s">
        <v>1744</v>
      </c>
    </row>
    <row r="230" spans="1:20" x14ac:dyDescent="0.25">
      <c r="A230">
        <v>2021</v>
      </c>
      <c r="B230" s="3">
        <v>44531</v>
      </c>
      <c r="C230" s="3">
        <v>44561</v>
      </c>
      <c r="D230" t="s">
        <v>107</v>
      </c>
      <c r="E230" t="s">
        <v>495</v>
      </c>
      <c r="F230" t="s">
        <v>613</v>
      </c>
      <c r="G230" t="s">
        <v>818</v>
      </c>
      <c r="H230" t="s">
        <v>1226</v>
      </c>
      <c r="I230" t="s">
        <v>1387</v>
      </c>
      <c r="J230" t="s">
        <v>1390</v>
      </c>
      <c r="K230">
        <v>0</v>
      </c>
      <c r="L230">
        <v>100</v>
      </c>
      <c r="M230">
        <v>0</v>
      </c>
      <c r="N230" s="34">
        <v>0</v>
      </c>
      <c r="O230" s="2" t="s">
        <v>54</v>
      </c>
      <c r="P230" s="2" t="s">
        <v>1543</v>
      </c>
      <c r="Q230" s="43" t="s">
        <v>1425</v>
      </c>
      <c r="R230" s="3">
        <v>44595</v>
      </c>
      <c r="S230" s="3">
        <v>44564</v>
      </c>
      <c r="T230" s="54" t="s">
        <v>1744</v>
      </c>
    </row>
    <row r="231" spans="1:20" x14ac:dyDescent="0.25">
      <c r="A231">
        <v>2021</v>
      </c>
      <c r="B231" s="3">
        <v>44531</v>
      </c>
      <c r="C231" s="3">
        <v>44561</v>
      </c>
      <c r="D231" t="s">
        <v>108</v>
      </c>
      <c r="E231" t="s">
        <v>496</v>
      </c>
      <c r="F231" t="s">
        <v>613</v>
      </c>
      <c r="G231" t="s">
        <v>819</v>
      </c>
      <c r="H231" t="s">
        <v>1227</v>
      </c>
      <c r="I231" t="s">
        <v>1387</v>
      </c>
      <c r="J231" t="s">
        <v>1390</v>
      </c>
      <c r="K231">
        <v>0</v>
      </c>
      <c r="L231">
        <v>100</v>
      </c>
      <c r="M231">
        <v>0</v>
      </c>
      <c r="N231" s="34">
        <v>0</v>
      </c>
      <c r="O231" s="2" t="s">
        <v>54</v>
      </c>
      <c r="P231" s="2" t="s">
        <v>1544</v>
      </c>
      <c r="Q231" s="43" t="s">
        <v>1425</v>
      </c>
      <c r="R231" s="3">
        <v>44595</v>
      </c>
      <c r="S231" s="3">
        <v>44564</v>
      </c>
      <c r="T231" s="54" t="s">
        <v>1744</v>
      </c>
    </row>
    <row r="232" spans="1:20" x14ac:dyDescent="0.25">
      <c r="A232">
        <v>2021</v>
      </c>
      <c r="B232" s="3">
        <v>44531</v>
      </c>
      <c r="C232" s="3">
        <v>44561</v>
      </c>
      <c r="D232" t="s">
        <v>109</v>
      </c>
      <c r="E232" t="s">
        <v>497</v>
      </c>
      <c r="F232" t="s">
        <v>613</v>
      </c>
      <c r="G232" t="s">
        <v>820</v>
      </c>
      <c r="H232" t="s">
        <v>1228</v>
      </c>
      <c r="I232" t="s">
        <v>1387</v>
      </c>
      <c r="J232" t="s">
        <v>1396</v>
      </c>
      <c r="K232">
        <v>0</v>
      </c>
      <c r="L232">
        <v>100</v>
      </c>
      <c r="M232">
        <v>0</v>
      </c>
      <c r="N232" s="35">
        <v>0.1</v>
      </c>
      <c r="O232" s="2" t="s">
        <v>54</v>
      </c>
      <c r="P232" s="2" t="s">
        <v>1544</v>
      </c>
      <c r="Q232" s="43" t="s">
        <v>1425</v>
      </c>
      <c r="R232" s="3">
        <v>44595</v>
      </c>
      <c r="S232" s="3">
        <v>44564</v>
      </c>
      <c r="T232" s="54" t="s">
        <v>1744</v>
      </c>
    </row>
    <row r="233" spans="1:20" x14ac:dyDescent="0.25">
      <c r="A233">
        <v>2021</v>
      </c>
      <c r="B233" s="3">
        <v>44531</v>
      </c>
      <c r="C233" s="3">
        <v>44561</v>
      </c>
      <c r="D233" t="s">
        <v>110</v>
      </c>
      <c r="E233" t="s">
        <v>498</v>
      </c>
      <c r="F233" t="s">
        <v>613</v>
      </c>
      <c r="G233" t="s">
        <v>821</v>
      </c>
      <c r="H233" t="s">
        <v>1229</v>
      </c>
      <c r="I233" t="s">
        <v>1387</v>
      </c>
      <c r="J233" t="s">
        <v>1396</v>
      </c>
      <c r="K233">
        <v>0</v>
      </c>
      <c r="L233">
        <v>100</v>
      </c>
      <c r="M233">
        <v>0</v>
      </c>
      <c r="N233" s="35">
        <f t="shared" ref="N233:N234" si="0">N232</f>
        <v>0.1</v>
      </c>
      <c r="O233" s="2" t="s">
        <v>54</v>
      </c>
      <c r="P233" s="2" t="s">
        <v>1544</v>
      </c>
      <c r="Q233" s="43" t="s">
        <v>1425</v>
      </c>
      <c r="R233" s="3">
        <v>44595</v>
      </c>
      <c r="S233" s="3">
        <v>44564</v>
      </c>
      <c r="T233" s="54" t="s">
        <v>1744</v>
      </c>
    </row>
    <row r="234" spans="1:20" x14ac:dyDescent="0.25">
      <c r="A234">
        <v>2021</v>
      </c>
      <c r="B234" s="3">
        <v>44531</v>
      </c>
      <c r="C234" s="3">
        <v>44561</v>
      </c>
      <c r="D234" t="s">
        <v>111</v>
      </c>
      <c r="E234" t="s">
        <v>498</v>
      </c>
      <c r="F234" t="s">
        <v>613</v>
      </c>
      <c r="G234" t="s">
        <v>821</v>
      </c>
      <c r="H234" t="s">
        <v>1229</v>
      </c>
      <c r="I234" t="s">
        <v>1387</v>
      </c>
      <c r="J234" t="s">
        <v>1396</v>
      </c>
      <c r="K234">
        <v>0</v>
      </c>
      <c r="L234">
        <v>100</v>
      </c>
      <c r="M234">
        <v>0</v>
      </c>
      <c r="N234" s="31">
        <f t="shared" si="0"/>
        <v>0.1</v>
      </c>
      <c r="O234" s="2" t="s">
        <v>54</v>
      </c>
      <c r="P234" s="2" t="s">
        <v>1544</v>
      </c>
      <c r="Q234" s="43" t="s">
        <v>1425</v>
      </c>
      <c r="R234" s="3">
        <v>44595</v>
      </c>
      <c r="S234" s="3">
        <v>44564</v>
      </c>
      <c r="T234" s="54" t="s">
        <v>1744</v>
      </c>
    </row>
    <row r="235" spans="1:20" x14ac:dyDescent="0.25">
      <c r="A235">
        <v>2021</v>
      </c>
      <c r="B235" s="3">
        <v>44531</v>
      </c>
      <c r="C235" s="3">
        <v>44561</v>
      </c>
      <c r="D235" t="s">
        <v>112</v>
      </c>
      <c r="E235" t="s">
        <v>499</v>
      </c>
      <c r="F235" t="s">
        <v>613</v>
      </c>
      <c r="G235" t="s">
        <v>822</v>
      </c>
      <c r="H235" t="s">
        <v>1230</v>
      </c>
      <c r="I235" t="s">
        <v>1387</v>
      </c>
      <c r="J235" t="s">
        <v>1390</v>
      </c>
      <c r="K235">
        <v>0</v>
      </c>
      <c r="L235">
        <v>100</v>
      </c>
      <c r="M235">
        <v>0</v>
      </c>
      <c r="N235" s="9">
        <v>0.2</v>
      </c>
      <c r="O235" s="2" t="s">
        <v>54</v>
      </c>
      <c r="P235" s="2" t="s">
        <v>1545</v>
      </c>
      <c r="Q235" s="43" t="s">
        <v>1425</v>
      </c>
      <c r="R235" s="3">
        <v>44595</v>
      </c>
      <c r="S235" s="3">
        <v>44564</v>
      </c>
      <c r="T235" s="54" t="s">
        <v>1744</v>
      </c>
    </row>
    <row r="236" spans="1:20" x14ac:dyDescent="0.25">
      <c r="A236">
        <v>2021</v>
      </c>
      <c r="B236" s="3">
        <v>44531</v>
      </c>
      <c r="C236" s="3">
        <v>44561</v>
      </c>
      <c r="D236" t="s">
        <v>113</v>
      </c>
      <c r="E236" t="s">
        <v>499</v>
      </c>
      <c r="F236" t="s">
        <v>613</v>
      </c>
      <c r="G236" t="s">
        <v>822</v>
      </c>
      <c r="H236" t="s">
        <v>1230</v>
      </c>
      <c r="I236" t="s">
        <v>1387</v>
      </c>
      <c r="J236" t="s">
        <v>1396</v>
      </c>
      <c r="K236">
        <v>0</v>
      </c>
      <c r="L236">
        <v>100</v>
      </c>
      <c r="M236">
        <v>0</v>
      </c>
      <c r="N236" s="10">
        <v>1</v>
      </c>
      <c r="O236" s="2" t="s">
        <v>54</v>
      </c>
      <c r="P236" s="2" t="s">
        <v>1544</v>
      </c>
      <c r="Q236" s="43" t="s">
        <v>1425</v>
      </c>
      <c r="R236" s="3">
        <v>44595</v>
      </c>
      <c r="S236" s="3">
        <v>44564</v>
      </c>
      <c r="T236" s="54" t="s">
        <v>1744</v>
      </c>
    </row>
    <row r="237" spans="1:20" x14ac:dyDescent="0.25">
      <c r="A237">
        <v>2021</v>
      </c>
      <c r="B237" s="3">
        <v>44531</v>
      </c>
      <c r="C237" s="3">
        <v>44561</v>
      </c>
      <c r="D237" t="s">
        <v>114</v>
      </c>
      <c r="E237" t="s">
        <v>500</v>
      </c>
      <c r="F237" t="s">
        <v>613</v>
      </c>
      <c r="G237" t="s">
        <v>823</v>
      </c>
      <c r="H237" t="s">
        <v>1231</v>
      </c>
      <c r="I237" t="s">
        <v>1387</v>
      </c>
      <c r="J237" t="s">
        <v>1396</v>
      </c>
      <c r="K237">
        <v>0</v>
      </c>
      <c r="L237">
        <v>100</v>
      </c>
      <c r="M237">
        <v>0</v>
      </c>
      <c r="N237" s="10">
        <v>1</v>
      </c>
      <c r="O237" s="2" t="s">
        <v>54</v>
      </c>
      <c r="P237" s="2" t="s">
        <v>1546</v>
      </c>
      <c r="Q237" s="43" t="s">
        <v>1425</v>
      </c>
      <c r="R237" s="3">
        <v>44595</v>
      </c>
      <c r="S237" s="3">
        <v>44564</v>
      </c>
      <c r="T237" s="54" t="s">
        <v>1744</v>
      </c>
    </row>
    <row r="238" spans="1:20" x14ac:dyDescent="0.25">
      <c r="A238">
        <v>2021</v>
      </c>
      <c r="B238" s="3">
        <v>44531</v>
      </c>
      <c r="C238" s="3">
        <v>44561</v>
      </c>
      <c r="D238" t="s">
        <v>115</v>
      </c>
      <c r="E238" t="s">
        <v>501</v>
      </c>
      <c r="F238" t="s">
        <v>610</v>
      </c>
      <c r="G238" t="s">
        <v>824</v>
      </c>
      <c r="H238" t="s">
        <v>1232</v>
      </c>
      <c r="I238" t="s">
        <v>1387</v>
      </c>
      <c r="J238" t="s">
        <v>1396</v>
      </c>
      <c r="K238">
        <v>0</v>
      </c>
      <c r="L238">
        <v>100</v>
      </c>
      <c r="M238">
        <v>0</v>
      </c>
      <c r="N238" s="36" t="s">
        <v>1432</v>
      </c>
      <c r="O238" s="2" t="s">
        <v>54</v>
      </c>
      <c r="P238" s="2" t="s">
        <v>1544</v>
      </c>
      <c r="Q238" s="43" t="s">
        <v>1426</v>
      </c>
      <c r="R238" s="3">
        <v>44595</v>
      </c>
      <c r="S238" s="3">
        <v>44564</v>
      </c>
      <c r="T238" s="54" t="s">
        <v>1744</v>
      </c>
    </row>
    <row r="239" spans="1:20" x14ac:dyDescent="0.25">
      <c r="A239">
        <v>2021</v>
      </c>
      <c r="B239" s="3">
        <v>44531</v>
      </c>
      <c r="C239" s="3">
        <v>44561</v>
      </c>
      <c r="D239" t="s">
        <v>115</v>
      </c>
      <c r="E239" t="s">
        <v>502</v>
      </c>
      <c r="F239" t="s">
        <v>610</v>
      </c>
      <c r="G239" t="s">
        <v>825</v>
      </c>
      <c r="H239" t="s">
        <v>1233</v>
      </c>
      <c r="I239" t="s">
        <v>1387</v>
      </c>
      <c r="J239" t="s">
        <v>1396</v>
      </c>
      <c r="K239">
        <v>0</v>
      </c>
      <c r="L239">
        <v>100</v>
      </c>
      <c r="M239">
        <v>0</v>
      </c>
      <c r="N239" s="36" t="s">
        <v>1433</v>
      </c>
      <c r="O239" s="2" t="s">
        <v>54</v>
      </c>
      <c r="P239" s="2" t="s">
        <v>1547</v>
      </c>
      <c r="Q239" s="43" t="s">
        <v>1426</v>
      </c>
      <c r="R239" s="3">
        <v>44595</v>
      </c>
      <c r="S239" s="3">
        <v>44564</v>
      </c>
      <c r="T239" s="54" t="s">
        <v>1744</v>
      </c>
    </row>
    <row r="240" spans="1:20" x14ac:dyDescent="0.25">
      <c r="A240">
        <v>2021</v>
      </c>
      <c r="B240" s="3">
        <v>44531</v>
      </c>
      <c r="C240" s="3">
        <v>44561</v>
      </c>
      <c r="D240" t="s">
        <v>115</v>
      </c>
      <c r="E240" t="s">
        <v>501</v>
      </c>
      <c r="F240" t="s">
        <v>610</v>
      </c>
      <c r="G240" t="s">
        <v>826</v>
      </c>
      <c r="H240" t="s">
        <v>1234</v>
      </c>
      <c r="I240" t="s">
        <v>1387</v>
      </c>
      <c r="J240" t="s">
        <v>1396</v>
      </c>
      <c r="K240">
        <v>0</v>
      </c>
      <c r="L240">
        <v>100</v>
      </c>
      <c r="M240">
        <v>0</v>
      </c>
      <c r="N240" s="37">
        <f>(1*0)/1</f>
        <v>0</v>
      </c>
      <c r="O240" s="2" t="s">
        <v>54</v>
      </c>
      <c r="P240" s="2" t="s">
        <v>1544</v>
      </c>
      <c r="Q240" s="43" t="s">
        <v>1426</v>
      </c>
      <c r="R240" s="3">
        <v>44595</v>
      </c>
      <c r="S240" s="3">
        <v>44564</v>
      </c>
      <c r="T240" s="54" t="s">
        <v>1744</v>
      </c>
    </row>
    <row r="241" spans="1:20" x14ac:dyDescent="0.25">
      <c r="A241">
        <v>2021</v>
      </c>
      <c r="B241" s="3">
        <v>44531</v>
      </c>
      <c r="C241" s="3">
        <v>44561</v>
      </c>
      <c r="D241" t="s">
        <v>115</v>
      </c>
      <c r="E241" t="s">
        <v>501</v>
      </c>
      <c r="F241" t="s">
        <v>610</v>
      </c>
      <c r="G241" t="s">
        <v>827</v>
      </c>
      <c r="H241" t="s">
        <v>1234</v>
      </c>
      <c r="I241" t="s">
        <v>1387</v>
      </c>
      <c r="J241" t="s">
        <v>1396</v>
      </c>
      <c r="K241">
        <v>0</v>
      </c>
      <c r="L241">
        <v>100</v>
      </c>
      <c r="M241">
        <v>0</v>
      </c>
      <c r="N241" s="19">
        <v>0.6</v>
      </c>
      <c r="O241" s="2" t="s">
        <v>54</v>
      </c>
      <c r="P241" s="2" t="s">
        <v>1545</v>
      </c>
      <c r="Q241" s="43" t="s">
        <v>1426</v>
      </c>
      <c r="R241" s="3">
        <v>44595</v>
      </c>
      <c r="S241" s="3">
        <v>44564</v>
      </c>
      <c r="T241" s="54" t="s">
        <v>1744</v>
      </c>
    </row>
    <row r="242" spans="1:20" x14ac:dyDescent="0.25">
      <c r="A242">
        <v>2021</v>
      </c>
      <c r="B242" s="3">
        <v>44531</v>
      </c>
      <c r="C242" s="3">
        <v>44561</v>
      </c>
      <c r="D242" t="s">
        <v>116</v>
      </c>
      <c r="E242" t="s">
        <v>503</v>
      </c>
      <c r="F242" t="s">
        <v>610</v>
      </c>
      <c r="G242" t="s">
        <v>828</v>
      </c>
      <c r="H242" t="s">
        <v>1235</v>
      </c>
      <c r="I242" t="s">
        <v>1387</v>
      </c>
      <c r="J242" t="s">
        <v>1390</v>
      </c>
      <c r="K242">
        <v>0</v>
      </c>
      <c r="L242">
        <v>100</v>
      </c>
      <c r="M242">
        <v>0</v>
      </c>
      <c r="N242" s="38">
        <v>0</v>
      </c>
      <c r="O242" s="2" t="s">
        <v>54</v>
      </c>
      <c r="P242" s="2" t="s">
        <v>1545</v>
      </c>
      <c r="Q242" s="43" t="s">
        <v>1427</v>
      </c>
      <c r="R242" s="3">
        <v>44595</v>
      </c>
      <c r="S242" s="3">
        <v>44564</v>
      </c>
      <c r="T242" s="54" t="s">
        <v>1744</v>
      </c>
    </row>
    <row r="243" spans="1:20" x14ac:dyDescent="0.25">
      <c r="A243">
        <v>2021</v>
      </c>
      <c r="B243" s="3">
        <v>44531</v>
      </c>
      <c r="C243" s="3">
        <v>44561</v>
      </c>
      <c r="D243" t="s">
        <v>116</v>
      </c>
      <c r="E243" t="s">
        <v>504</v>
      </c>
      <c r="F243" t="s">
        <v>610</v>
      </c>
      <c r="G243" t="s">
        <v>829</v>
      </c>
      <c r="H243" t="s">
        <v>1235</v>
      </c>
      <c r="I243" t="s">
        <v>1387</v>
      </c>
      <c r="J243" t="s">
        <v>1390</v>
      </c>
      <c r="K243">
        <v>0</v>
      </c>
      <c r="L243">
        <v>100</v>
      </c>
      <c r="M243">
        <v>0</v>
      </c>
      <c r="N243" s="38">
        <v>0</v>
      </c>
      <c r="O243" s="2" t="s">
        <v>54</v>
      </c>
      <c r="P243" s="2" t="s">
        <v>1545</v>
      </c>
      <c r="Q243" s="43" t="s">
        <v>1427</v>
      </c>
      <c r="R243" s="3">
        <v>44595</v>
      </c>
      <c r="S243" s="3">
        <v>44564</v>
      </c>
      <c r="T243" s="54" t="s">
        <v>1744</v>
      </c>
    </row>
    <row r="244" spans="1:20" x14ac:dyDescent="0.25">
      <c r="A244">
        <v>2021</v>
      </c>
      <c r="B244" s="3">
        <v>44531</v>
      </c>
      <c r="C244" s="3">
        <v>44561</v>
      </c>
      <c r="D244" t="s">
        <v>116</v>
      </c>
      <c r="E244" t="s">
        <v>505</v>
      </c>
      <c r="F244" t="s">
        <v>610</v>
      </c>
      <c r="G244" t="s">
        <v>830</v>
      </c>
      <c r="H244" t="s">
        <v>1236</v>
      </c>
      <c r="I244" t="s">
        <v>1387</v>
      </c>
      <c r="J244" t="s">
        <v>1390</v>
      </c>
      <c r="K244">
        <v>0</v>
      </c>
      <c r="L244">
        <v>100</v>
      </c>
      <c r="M244">
        <v>0</v>
      </c>
      <c r="N244" s="38">
        <v>0</v>
      </c>
      <c r="O244" s="2" t="s">
        <v>54</v>
      </c>
      <c r="P244" s="2" t="s">
        <v>1423</v>
      </c>
      <c r="Q244" s="43" t="s">
        <v>1427</v>
      </c>
      <c r="R244" s="3">
        <v>44595</v>
      </c>
      <c r="S244" s="3">
        <v>44564</v>
      </c>
      <c r="T244" s="54" t="s">
        <v>1744</v>
      </c>
    </row>
    <row r="245" spans="1:20" x14ac:dyDescent="0.25">
      <c r="A245">
        <v>2021</v>
      </c>
      <c r="B245" s="3">
        <v>44531</v>
      </c>
      <c r="C245" s="3">
        <v>44561</v>
      </c>
      <c r="D245" t="s">
        <v>116</v>
      </c>
      <c r="E245" t="s">
        <v>506</v>
      </c>
      <c r="F245" t="s">
        <v>610</v>
      </c>
      <c r="G245" t="s">
        <v>831</v>
      </c>
      <c r="H245" t="s">
        <v>1237</v>
      </c>
      <c r="I245" t="s">
        <v>1387</v>
      </c>
      <c r="J245" t="s">
        <v>1390</v>
      </c>
      <c r="K245">
        <v>0</v>
      </c>
      <c r="L245">
        <v>100</v>
      </c>
      <c r="M245">
        <v>0</v>
      </c>
      <c r="N245" s="39">
        <v>0</v>
      </c>
      <c r="O245" s="2" t="s">
        <v>54</v>
      </c>
      <c r="P245" s="2" t="s">
        <v>1423</v>
      </c>
      <c r="Q245" s="43" t="s">
        <v>1427</v>
      </c>
      <c r="R245" s="3">
        <v>44595</v>
      </c>
      <c r="S245" s="3">
        <v>44564</v>
      </c>
      <c r="T245" s="54" t="s">
        <v>1744</v>
      </c>
    </row>
    <row r="246" spans="1:20" x14ac:dyDescent="0.25">
      <c r="A246">
        <v>2021</v>
      </c>
      <c r="B246" s="3">
        <v>44531</v>
      </c>
      <c r="C246" s="3">
        <v>44561</v>
      </c>
      <c r="D246" t="s">
        <v>116</v>
      </c>
      <c r="E246" t="s">
        <v>507</v>
      </c>
      <c r="F246" t="s">
        <v>610</v>
      </c>
      <c r="G246" t="s">
        <v>832</v>
      </c>
      <c r="H246" t="s">
        <v>1238</v>
      </c>
      <c r="I246" t="s">
        <v>1387</v>
      </c>
      <c r="J246" t="s">
        <v>1393</v>
      </c>
      <c r="K246">
        <v>0</v>
      </c>
      <c r="L246">
        <v>100</v>
      </c>
      <c r="M246">
        <v>0</v>
      </c>
      <c r="N246" s="39">
        <v>0.28000000000000003</v>
      </c>
      <c r="O246" s="2" t="s">
        <v>54</v>
      </c>
      <c r="P246" s="2" t="s">
        <v>1423</v>
      </c>
      <c r="Q246" s="43" t="s">
        <v>1427</v>
      </c>
      <c r="R246" s="3">
        <v>44595</v>
      </c>
      <c r="S246" s="3">
        <v>44564</v>
      </c>
      <c r="T246" s="54" t="s">
        <v>1744</v>
      </c>
    </row>
    <row r="247" spans="1:20" x14ac:dyDescent="0.25">
      <c r="A247">
        <v>2021</v>
      </c>
      <c r="B247" s="3">
        <v>44531</v>
      </c>
      <c r="C247" s="3">
        <v>44561</v>
      </c>
      <c r="D247" t="s">
        <v>116</v>
      </c>
      <c r="E247" t="s">
        <v>508</v>
      </c>
      <c r="F247" t="s">
        <v>610</v>
      </c>
      <c r="G247" t="s">
        <v>833</v>
      </c>
      <c r="H247" t="s">
        <v>1239</v>
      </c>
      <c r="I247" t="s">
        <v>1387</v>
      </c>
      <c r="J247" t="s">
        <v>1393</v>
      </c>
      <c r="K247">
        <v>0</v>
      </c>
      <c r="L247">
        <v>100</v>
      </c>
      <c r="M247">
        <v>0</v>
      </c>
      <c r="N247" s="39">
        <v>1</v>
      </c>
      <c r="O247" s="2" t="s">
        <v>54</v>
      </c>
      <c r="P247" s="2" t="s">
        <v>1423</v>
      </c>
      <c r="Q247" s="43" t="s">
        <v>1427</v>
      </c>
      <c r="R247" s="3">
        <v>44595</v>
      </c>
      <c r="S247" s="3">
        <v>44564</v>
      </c>
      <c r="T247" s="54" t="s">
        <v>1744</v>
      </c>
    </row>
    <row r="248" spans="1:20" x14ac:dyDescent="0.25">
      <c r="A248">
        <v>2021</v>
      </c>
      <c r="B248" s="3">
        <v>44531</v>
      </c>
      <c r="C248" s="3">
        <v>44561</v>
      </c>
      <c r="D248" t="s">
        <v>116</v>
      </c>
      <c r="E248" t="s">
        <v>509</v>
      </c>
      <c r="F248" t="s">
        <v>610</v>
      </c>
      <c r="G248" t="s">
        <v>834</v>
      </c>
      <c r="H248" t="s">
        <v>1240</v>
      </c>
      <c r="I248" t="s">
        <v>1387</v>
      </c>
      <c r="J248" t="s">
        <v>1393</v>
      </c>
      <c r="K248">
        <v>0</v>
      </c>
      <c r="L248">
        <v>100</v>
      </c>
      <c r="M248">
        <v>0</v>
      </c>
      <c r="N248" s="40">
        <v>1</v>
      </c>
      <c r="O248" s="2" t="s">
        <v>54</v>
      </c>
      <c r="P248" s="2" t="s">
        <v>1423</v>
      </c>
      <c r="Q248" s="43" t="s">
        <v>1427</v>
      </c>
      <c r="R248" s="3">
        <v>44595</v>
      </c>
      <c r="S248" s="3">
        <v>44564</v>
      </c>
      <c r="T248" s="54" t="s">
        <v>1744</v>
      </c>
    </row>
    <row r="249" spans="1:20" x14ac:dyDescent="0.25">
      <c r="A249">
        <v>2021</v>
      </c>
      <c r="B249" s="3">
        <v>44531</v>
      </c>
      <c r="C249" s="3">
        <v>44561</v>
      </c>
      <c r="D249" t="s">
        <v>116</v>
      </c>
      <c r="E249" t="s">
        <v>510</v>
      </c>
      <c r="F249" t="s">
        <v>610</v>
      </c>
      <c r="G249" t="s">
        <v>835</v>
      </c>
      <c r="H249" t="s">
        <v>1241</v>
      </c>
      <c r="I249" t="s">
        <v>1387</v>
      </c>
      <c r="J249" t="s">
        <v>1393</v>
      </c>
      <c r="K249">
        <v>0</v>
      </c>
      <c r="L249">
        <v>100</v>
      </c>
      <c r="M249">
        <v>0</v>
      </c>
      <c r="N249" s="40">
        <f>(0/5)*100</f>
        <v>0</v>
      </c>
      <c r="O249" s="2" t="s">
        <v>54</v>
      </c>
      <c r="P249" s="2" t="s">
        <v>1423</v>
      </c>
      <c r="Q249" s="43" t="s">
        <v>1427</v>
      </c>
      <c r="R249" s="3">
        <v>44595</v>
      </c>
      <c r="S249" s="3">
        <v>44564</v>
      </c>
      <c r="T249" s="54" t="s">
        <v>1744</v>
      </c>
    </row>
    <row r="250" spans="1:20" x14ac:dyDescent="0.25">
      <c r="A250">
        <v>2021</v>
      </c>
      <c r="B250" s="3">
        <v>44531</v>
      </c>
      <c r="C250" s="3">
        <v>44561</v>
      </c>
      <c r="D250" t="s">
        <v>116</v>
      </c>
      <c r="E250" t="s">
        <v>510</v>
      </c>
      <c r="F250" t="s">
        <v>610</v>
      </c>
      <c r="G250" t="s">
        <v>836</v>
      </c>
      <c r="H250" t="s">
        <v>1241</v>
      </c>
      <c r="I250" t="s">
        <v>1387</v>
      </c>
      <c r="J250" t="s">
        <v>1393</v>
      </c>
      <c r="K250">
        <v>0</v>
      </c>
      <c r="L250">
        <v>100</v>
      </c>
      <c r="M250">
        <v>0</v>
      </c>
      <c r="N250" s="40">
        <v>1</v>
      </c>
      <c r="O250" s="2" t="s">
        <v>54</v>
      </c>
      <c r="P250" s="2" t="s">
        <v>1423</v>
      </c>
      <c r="Q250" s="43" t="s">
        <v>1427</v>
      </c>
      <c r="R250" s="3">
        <v>44595</v>
      </c>
      <c r="S250" s="3">
        <v>44564</v>
      </c>
      <c r="T250" s="54" t="s">
        <v>1744</v>
      </c>
    </row>
    <row r="251" spans="1:20" x14ac:dyDescent="0.25">
      <c r="A251">
        <v>2021</v>
      </c>
      <c r="B251" s="3">
        <v>44531</v>
      </c>
      <c r="C251" s="3">
        <v>44561</v>
      </c>
      <c r="D251" t="s">
        <v>116</v>
      </c>
      <c r="E251" t="s">
        <v>511</v>
      </c>
      <c r="F251" t="s">
        <v>610</v>
      </c>
      <c r="G251" t="s">
        <v>837</v>
      </c>
      <c r="H251" t="s">
        <v>1242</v>
      </c>
      <c r="I251" t="s">
        <v>1387</v>
      </c>
      <c r="J251" t="s">
        <v>1393</v>
      </c>
      <c r="K251">
        <v>0</v>
      </c>
      <c r="L251">
        <v>100</v>
      </c>
      <c r="M251">
        <v>0</v>
      </c>
      <c r="N251" s="40">
        <v>1</v>
      </c>
      <c r="O251" s="2" t="s">
        <v>54</v>
      </c>
      <c r="P251" s="2" t="s">
        <v>1423</v>
      </c>
      <c r="Q251" s="43" t="s">
        <v>1427</v>
      </c>
      <c r="R251" s="3">
        <v>44595</v>
      </c>
      <c r="S251" s="3">
        <v>44564</v>
      </c>
      <c r="T251" s="54" t="s">
        <v>1744</v>
      </c>
    </row>
    <row r="252" spans="1:20" x14ac:dyDescent="0.25">
      <c r="A252">
        <v>2021</v>
      </c>
      <c r="B252" s="3">
        <v>44531</v>
      </c>
      <c r="C252" s="3">
        <v>44561</v>
      </c>
      <c r="D252" t="s">
        <v>116</v>
      </c>
      <c r="E252" t="s">
        <v>512</v>
      </c>
      <c r="F252" t="s">
        <v>610</v>
      </c>
      <c r="G252" t="s">
        <v>838</v>
      </c>
      <c r="H252" t="s">
        <v>1243</v>
      </c>
      <c r="I252" t="s">
        <v>1387</v>
      </c>
      <c r="J252" t="s">
        <v>1393</v>
      </c>
      <c r="K252">
        <v>0</v>
      </c>
      <c r="L252">
        <v>100</v>
      </c>
      <c r="M252">
        <v>0</v>
      </c>
      <c r="N252" s="40">
        <v>0</v>
      </c>
      <c r="O252" s="2" t="s">
        <v>54</v>
      </c>
      <c r="P252" s="2" t="s">
        <v>1423</v>
      </c>
      <c r="Q252" s="43" t="s">
        <v>1427</v>
      </c>
      <c r="R252" s="3">
        <v>44595</v>
      </c>
      <c r="S252" s="3">
        <v>44564</v>
      </c>
      <c r="T252" s="54" t="s">
        <v>1744</v>
      </c>
    </row>
    <row r="253" spans="1:20" x14ac:dyDescent="0.25">
      <c r="A253">
        <v>2021</v>
      </c>
      <c r="B253" s="3">
        <v>44531</v>
      </c>
      <c r="C253" s="3">
        <v>44561</v>
      </c>
      <c r="D253" t="s">
        <v>116</v>
      </c>
      <c r="E253" t="s">
        <v>513</v>
      </c>
      <c r="F253" t="s">
        <v>610</v>
      </c>
      <c r="G253" t="s">
        <v>839</v>
      </c>
      <c r="H253" t="s">
        <v>1244</v>
      </c>
      <c r="I253" t="s">
        <v>1387</v>
      </c>
      <c r="J253" t="s">
        <v>1390</v>
      </c>
      <c r="K253">
        <v>0</v>
      </c>
      <c r="L253">
        <v>100</v>
      </c>
      <c r="M253">
        <v>0</v>
      </c>
      <c r="N253" s="40">
        <v>0</v>
      </c>
      <c r="O253" s="2" t="s">
        <v>54</v>
      </c>
      <c r="P253" s="2" t="s">
        <v>1423</v>
      </c>
      <c r="Q253" s="43" t="s">
        <v>1427</v>
      </c>
      <c r="R253" s="3">
        <v>44595</v>
      </c>
      <c r="S253" s="3">
        <v>44564</v>
      </c>
      <c r="T253" s="54" t="s">
        <v>1744</v>
      </c>
    </row>
    <row r="254" spans="1:20" x14ac:dyDescent="0.25">
      <c r="A254">
        <v>2021</v>
      </c>
      <c r="B254" s="3">
        <v>44531</v>
      </c>
      <c r="C254" s="3">
        <v>44561</v>
      </c>
      <c r="D254" t="s">
        <v>116</v>
      </c>
      <c r="E254" t="s">
        <v>514</v>
      </c>
      <c r="F254" t="s">
        <v>610</v>
      </c>
      <c r="G254" t="s">
        <v>840</v>
      </c>
      <c r="H254" t="s">
        <v>1245</v>
      </c>
      <c r="I254" t="s">
        <v>1387</v>
      </c>
      <c r="J254" t="s">
        <v>1390</v>
      </c>
      <c r="K254">
        <v>0</v>
      </c>
      <c r="L254">
        <v>100</v>
      </c>
      <c r="M254">
        <v>0</v>
      </c>
      <c r="N254" s="40">
        <v>0</v>
      </c>
      <c r="O254" s="2" t="s">
        <v>54</v>
      </c>
      <c r="P254" s="2" t="s">
        <v>1423</v>
      </c>
      <c r="Q254" s="43" t="s">
        <v>1427</v>
      </c>
      <c r="R254" s="3">
        <v>44595</v>
      </c>
      <c r="S254" s="3">
        <v>44564</v>
      </c>
      <c r="T254" s="54" t="s">
        <v>1744</v>
      </c>
    </row>
    <row r="255" spans="1:20" x14ac:dyDescent="0.25">
      <c r="A255">
        <v>2021</v>
      </c>
      <c r="B255" s="3">
        <v>44531</v>
      </c>
      <c r="C255" s="3">
        <v>44561</v>
      </c>
      <c r="D255" t="s">
        <v>116</v>
      </c>
      <c r="E255" t="s">
        <v>515</v>
      </c>
      <c r="F255" t="s">
        <v>610</v>
      </c>
      <c r="G255" t="s">
        <v>841</v>
      </c>
      <c r="H255" t="s">
        <v>1246</v>
      </c>
      <c r="I255" t="s">
        <v>1387</v>
      </c>
      <c r="J255" t="s">
        <v>1390</v>
      </c>
      <c r="K255">
        <v>0</v>
      </c>
      <c r="L255">
        <v>100</v>
      </c>
      <c r="M255">
        <v>0</v>
      </c>
      <c r="N255" s="40">
        <v>0</v>
      </c>
      <c r="O255" s="2" t="s">
        <v>54</v>
      </c>
      <c r="P255" s="2" t="s">
        <v>1423</v>
      </c>
      <c r="Q255" s="43" t="s">
        <v>1427</v>
      </c>
      <c r="R255" s="3">
        <v>44595</v>
      </c>
      <c r="S255" s="3">
        <v>44564</v>
      </c>
      <c r="T255" s="54" t="s">
        <v>1744</v>
      </c>
    </row>
    <row r="256" spans="1:20" x14ac:dyDescent="0.25">
      <c r="A256">
        <v>2021</v>
      </c>
      <c r="B256" s="3">
        <v>44531</v>
      </c>
      <c r="C256" s="3">
        <v>44561</v>
      </c>
      <c r="D256" t="s">
        <v>116</v>
      </c>
      <c r="E256" t="s">
        <v>516</v>
      </c>
      <c r="F256" t="s">
        <v>610</v>
      </c>
      <c r="G256" t="s">
        <v>842</v>
      </c>
      <c r="H256" t="s">
        <v>1247</v>
      </c>
      <c r="I256" t="s">
        <v>1387</v>
      </c>
      <c r="J256" t="s">
        <v>1390</v>
      </c>
      <c r="K256">
        <v>0</v>
      </c>
      <c r="L256">
        <v>100</v>
      </c>
      <c r="M256">
        <v>0</v>
      </c>
      <c r="N256" s="40">
        <v>0</v>
      </c>
      <c r="O256" s="2" t="s">
        <v>54</v>
      </c>
      <c r="P256" s="2" t="s">
        <v>1548</v>
      </c>
      <c r="Q256" s="43" t="s">
        <v>1427</v>
      </c>
      <c r="R256" s="3">
        <v>44595</v>
      </c>
      <c r="S256" s="3">
        <v>44564</v>
      </c>
      <c r="T256" s="54" t="s">
        <v>1744</v>
      </c>
    </row>
    <row r="257" spans="1:20" x14ac:dyDescent="0.25">
      <c r="A257">
        <v>2021</v>
      </c>
      <c r="B257" s="3">
        <v>44531</v>
      </c>
      <c r="C257" s="3">
        <v>44561</v>
      </c>
      <c r="D257" t="s">
        <v>116</v>
      </c>
      <c r="E257" t="s">
        <v>517</v>
      </c>
      <c r="F257" t="s">
        <v>610</v>
      </c>
      <c r="G257" t="s">
        <v>843</v>
      </c>
      <c r="H257" t="s">
        <v>1248</v>
      </c>
      <c r="I257" t="s">
        <v>1387</v>
      </c>
      <c r="J257" t="s">
        <v>1390</v>
      </c>
      <c r="K257">
        <v>0</v>
      </c>
      <c r="L257">
        <v>100</v>
      </c>
      <c r="M257">
        <v>0</v>
      </c>
      <c r="N257" s="40">
        <v>0</v>
      </c>
      <c r="O257" s="2" t="s">
        <v>54</v>
      </c>
      <c r="P257" s="2" t="s">
        <v>1549</v>
      </c>
      <c r="Q257" s="43" t="s">
        <v>1427</v>
      </c>
      <c r="R257" s="3">
        <v>44595</v>
      </c>
      <c r="S257" s="3">
        <v>44564</v>
      </c>
      <c r="T257" s="54" t="s">
        <v>1744</v>
      </c>
    </row>
    <row r="258" spans="1:20" x14ac:dyDescent="0.25">
      <c r="A258">
        <v>2021</v>
      </c>
      <c r="B258" s="3">
        <v>44531</v>
      </c>
      <c r="C258" s="3">
        <v>44561</v>
      </c>
      <c r="D258" t="s">
        <v>116</v>
      </c>
      <c r="E258" t="s">
        <v>518</v>
      </c>
      <c r="F258" t="s">
        <v>610</v>
      </c>
      <c r="G258" t="s">
        <v>844</v>
      </c>
      <c r="H258" t="s">
        <v>1249</v>
      </c>
      <c r="I258" t="s">
        <v>1387</v>
      </c>
      <c r="J258" t="s">
        <v>1390</v>
      </c>
      <c r="K258">
        <v>0</v>
      </c>
      <c r="L258">
        <v>100</v>
      </c>
      <c r="M258">
        <v>0</v>
      </c>
      <c r="N258" s="40">
        <v>0</v>
      </c>
      <c r="O258" s="2" t="s">
        <v>54</v>
      </c>
      <c r="P258" s="2" t="s">
        <v>1550</v>
      </c>
      <c r="Q258" s="43" t="s">
        <v>1427</v>
      </c>
      <c r="R258" s="3">
        <v>44595</v>
      </c>
      <c r="S258" s="3">
        <v>44564</v>
      </c>
      <c r="T258" s="54" t="s">
        <v>1744</v>
      </c>
    </row>
    <row r="259" spans="1:20" x14ac:dyDescent="0.25">
      <c r="A259">
        <v>2021</v>
      </c>
      <c r="B259" s="3">
        <v>44531</v>
      </c>
      <c r="C259" s="3">
        <v>44561</v>
      </c>
      <c r="D259" t="s">
        <v>116</v>
      </c>
      <c r="E259" t="s">
        <v>519</v>
      </c>
      <c r="F259" t="s">
        <v>610</v>
      </c>
      <c r="G259" t="s">
        <v>845</v>
      </c>
      <c r="H259" t="s">
        <v>1250</v>
      </c>
      <c r="I259" t="s">
        <v>1387</v>
      </c>
      <c r="J259" t="s">
        <v>1390</v>
      </c>
      <c r="K259">
        <v>0</v>
      </c>
      <c r="L259">
        <v>100</v>
      </c>
      <c r="M259">
        <v>0</v>
      </c>
      <c r="N259" s="40">
        <v>0</v>
      </c>
      <c r="O259" s="2" t="s">
        <v>54</v>
      </c>
      <c r="P259" s="2" t="s">
        <v>1551</v>
      </c>
      <c r="Q259" s="43" t="s">
        <v>1427</v>
      </c>
      <c r="R259" s="3">
        <v>44595</v>
      </c>
      <c r="S259" s="3">
        <v>44564</v>
      </c>
      <c r="T259" s="54" t="s">
        <v>1744</v>
      </c>
    </row>
    <row r="260" spans="1:20" x14ac:dyDescent="0.25">
      <c r="A260">
        <v>2021</v>
      </c>
      <c r="B260" s="3">
        <v>44531</v>
      </c>
      <c r="C260" s="3">
        <v>44561</v>
      </c>
      <c r="D260" t="s">
        <v>117</v>
      </c>
      <c r="E260" t="s">
        <v>520</v>
      </c>
      <c r="F260" t="s">
        <v>610</v>
      </c>
      <c r="G260" t="s">
        <v>846</v>
      </c>
      <c r="H260" t="s">
        <v>1251</v>
      </c>
      <c r="I260" t="s">
        <v>1387</v>
      </c>
      <c r="J260" t="s">
        <v>1395</v>
      </c>
      <c r="K260">
        <v>0</v>
      </c>
      <c r="L260">
        <v>100</v>
      </c>
      <c r="M260">
        <v>0</v>
      </c>
      <c r="N260" s="41">
        <v>0.75</v>
      </c>
      <c r="O260" s="2" t="s">
        <v>54</v>
      </c>
      <c r="P260" s="2" t="s">
        <v>1552</v>
      </c>
      <c r="Q260" s="43" t="s">
        <v>1428</v>
      </c>
      <c r="R260" s="3">
        <v>44595</v>
      </c>
      <c r="S260" s="3">
        <v>44564</v>
      </c>
      <c r="T260" s="54" t="s">
        <v>1744</v>
      </c>
    </row>
    <row r="261" spans="1:20" x14ac:dyDescent="0.25">
      <c r="A261">
        <v>2021</v>
      </c>
      <c r="B261" s="3">
        <v>44531</v>
      </c>
      <c r="C261" s="3">
        <v>44561</v>
      </c>
      <c r="D261" t="s">
        <v>117</v>
      </c>
      <c r="E261" t="s">
        <v>521</v>
      </c>
      <c r="F261" t="s">
        <v>610</v>
      </c>
      <c r="G261" t="s">
        <v>847</v>
      </c>
      <c r="H261" t="s">
        <v>1252</v>
      </c>
      <c r="I261" t="s">
        <v>1387</v>
      </c>
      <c r="J261" t="s">
        <v>1395</v>
      </c>
      <c r="K261">
        <v>0</v>
      </c>
      <c r="L261">
        <v>100</v>
      </c>
      <c r="M261">
        <v>0</v>
      </c>
      <c r="N261" s="42">
        <v>0.17</v>
      </c>
      <c r="O261" s="2" t="s">
        <v>54</v>
      </c>
      <c r="P261" s="2" t="s">
        <v>1553</v>
      </c>
      <c r="Q261" s="43" t="s">
        <v>1428</v>
      </c>
      <c r="R261" s="3">
        <v>44595</v>
      </c>
      <c r="S261" s="3">
        <v>44564</v>
      </c>
      <c r="T261" s="54" t="s">
        <v>1744</v>
      </c>
    </row>
    <row r="262" spans="1:20" x14ac:dyDescent="0.25">
      <c r="A262">
        <v>2021</v>
      </c>
      <c r="B262" s="3">
        <v>44531</v>
      </c>
      <c r="C262" s="3">
        <v>44561</v>
      </c>
      <c r="D262" t="s">
        <v>117</v>
      </c>
      <c r="E262" t="s">
        <v>522</v>
      </c>
      <c r="F262" t="s">
        <v>610</v>
      </c>
      <c r="G262" t="s">
        <v>848</v>
      </c>
      <c r="H262" t="s">
        <v>1253</v>
      </c>
      <c r="I262" t="s">
        <v>1387</v>
      </c>
      <c r="J262" t="s">
        <v>1395</v>
      </c>
      <c r="K262">
        <v>0</v>
      </c>
      <c r="L262">
        <v>100</v>
      </c>
      <c r="M262">
        <v>0</v>
      </c>
      <c r="N262" s="20">
        <v>0.2</v>
      </c>
      <c r="O262" s="2" t="s">
        <v>54</v>
      </c>
      <c r="P262" s="2" t="s">
        <v>1554</v>
      </c>
      <c r="Q262" s="43" t="s">
        <v>1428</v>
      </c>
      <c r="R262" s="3">
        <v>44595</v>
      </c>
      <c r="S262" s="3">
        <v>44564</v>
      </c>
      <c r="T262" s="54" t="s">
        <v>1744</v>
      </c>
    </row>
    <row r="263" spans="1:20" x14ac:dyDescent="0.25">
      <c r="A263">
        <v>2021</v>
      </c>
      <c r="B263" s="3">
        <v>44531</v>
      </c>
      <c r="C263" s="3">
        <v>44561</v>
      </c>
      <c r="D263" t="s">
        <v>117</v>
      </c>
      <c r="E263" t="s">
        <v>523</v>
      </c>
      <c r="F263" t="s">
        <v>610</v>
      </c>
      <c r="G263" t="s">
        <v>849</v>
      </c>
      <c r="H263" t="s">
        <v>1254</v>
      </c>
      <c r="I263" t="s">
        <v>1387</v>
      </c>
      <c r="J263" t="s">
        <v>1399</v>
      </c>
      <c r="K263">
        <v>0</v>
      </c>
      <c r="L263">
        <v>100</v>
      </c>
      <c r="M263">
        <v>0</v>
      </c>
      <c r="N263" s="42">
        <v>0.33</v>
      </c>
      <c r="O263" s="2" t="s">
        <v>54</v>
      </c>
      <c r="P263" s="2" t="s">
        <v>1555</v>
      </c>
      <c r="Q263" s="43" t="s">
        <v>1428</v>
      </c>
      <c r="R263" s="3">
        <v>44595</v>
      </c>
      <c r="S263" s="3">
        <v>44564</v>
      </c>
      <c r="T263" s="54" t="s">
        <v>1744</v>
      </c>
    </row>
    <row r="264" spans="1:20" x14ac:dyDescent="0.25">
      <c r="A264">
        <v>2021</v>
      </c>
      <c r="B264" s="3">
        <v>44531</v>
      </c>
      <c r="C264" s="3">
        <v>44561</v>
      </c>
      <c r="D264" t="s">
        <v>117</v>
      </c>
      <c r="E264" t="s">
        <v>523</v>
      </c>
      <c r="F264" t="s">
        <v>610</v>
      </c>
      <c r="G264" t="s">
        <v>850</v>
      </c>
      <c r="H264" t="s">
        <v>1255</v>
      </c>
      <c r="I264" t="s">
        <v>1387</v>
      </c>
      <c r="J264" t="s">
        <v>1399</v>
      </c>
      <c r="K264">
        <v>0</v>
      </c>
      <c r="L264">
        <v>100</v>
      </c>
      <c r="M264">
        <v>0</v>
      </c>
      <c r="N264" s="20">
        <v>0.57999999999999996</v>
      </c>
      <c r="O264" s="2" t="s">
        <v>54</v>
      </c>
      <c r="P264" s="2" t="s">
        <v>1556</v>
      </c>
      <c r="Q264" s="43" t="s">
        <v>1428</v>
      </c>
      <c r="R264" s="3">
        <v>44595</v>
      </c>
      <c r="S264" s="3">
        <v>44564</v>
      </c>
      <c r="T264" s="54" t="s">
        <v>1744</v>
      </c>
    </row>
    <row r="265" spans="1:20" x14ac:dyDescent="0.25">
      <c r="A265">
        <v>2021</v>
      </c>
      <c r="B265" s="3">
        <v>44531</v>
      </c>
      <c r="C265" s="3">
        <v>44561</v>
      </c>
      <c r="D265" t="s">
        <v>117</v>
      </c>
      <c r="E265" t="s">
        <v>524</v>
      </c>
      <c r="F265" t="s">
        <v>610</v>
      </c>
      <c r="G265" t="s">
        <v>851</v>
      </c>
      <c r="H265" t="s">
        <v>1256</v>
      </c>
      <c r="I265" t="s">
        <v>1387</v>
      </c>
      <c r="J265" t="s">
        <v>1399</v>
      </c>
      <c r="K265">
        <v>0</v>
      </c>
      <c r="L265">
        <v>100</v>
      </c>
      <c r="M265">
        <v>0</v>
      </c>
      <c r="N265" s="20">
        <v>0.4</v>
      </c>
      <c r="O265" s="2" t="s">
        <v>54</v>
      </c>
      <c r="P265" s="2" t="s">
        <v>1557</v>
      </c>
      <c r="Q265" s="43" t="s">
        <v>1428</v>
      </c>
      <c r="R265" s="3">
        <v>44595</v>
      </c>
      <c r="S265" s="3">
        <v>44564</v>
      </c>
      <c r="T265" s="54" t="s">
        <v>1744</v>
      </c>
    </row>
    <row r="266" spans="1:20" x14ac:dyDescent="0.25">
      <c r="A266">
        <v>2021</v>
      </c>
      <c r="B266" s="3">
        <v>44531</v>
      </c>
      <c r="C266" s="3">
        <v>44561</v>
      </c>
      <c r="D266" t="s">
        <v>117</v>
      </c>
      <c r="E266" t="s">
        <v>525</v>
      </c>
      <c r="F266" t="s">
        <v>610</v>
      </c>
      <c r="G266" t="s">
        <v>852</v>
      </c>
      <c r="H266" t="s">
        <v>1257</v>
      </c>
      <c r="I266" t="s">
        <v>1387</v>
      </c>
      <c r="J266" t="s">
        <v>1399</v>
      </c>
      <c r="K266">
        <v>0</v>
      </c>
      <c r="L266">
        <v>100</v>
      </c>
      <c r="M266">
        <v>0</v>
      </c>
      <c r="N266" s="20">
        <v>0.12</v>
      </c>
      <c r="O266" s="2" t="s">
        <v>54</v>
      </c>
      <c r="P266" s="2" t="s">
        <v>1558</v>
      </c>
      <c r="Q266" s="43" t="s">
        <v>1428</v>
      </c>
      <c r="R266" s="3">
        <v>44595</v>
      </c>
      <c r="S266" s="3">
        <v>44564</v>
      </c>
      <c r="T266" s="54" t="s">
        <v>1744</v>
      </c>
    </row>
    <row r="267" spans="1:20" x14ac:dyDescent="0.25">
      <c r="A267">
        <v>2021</v>
      </c>
      <c r="B267" s="3">
        <v>44531</v>
      </c>
      <c r="C267" s="3">
        <v>44561</v>
      </c>
      <c r="D267" t="s">
        <v>117</v>
      </c>
      <c r="E267" t="s">
        <v>526</v>
      </c>
      <c r="F267" t="s">
        <v>610</v>
      </c>
      <c r="G267" t="s">
        <v>853</v>
      </c>
      <c r="H267" t="s">
        <v>1258</v>
      </c>
      <c r="I267" t="s">
        <v>1387</v>
      </c>
      <c r="J267" t="s">
        <v>1395</v>
      </c>
      <c r="K267">
        <v>0</v>
      </c>
      <c r="L267">
        <v>100</v>
      </c>
      <c r="M267">
        <v>0</v>
      </c>
      <c r="N267" s="20">
        <v>0.12</v>
      </c>
      <c r="O267" s="2" t="s">
        <v>54</v>
      </c>
      <c r="P267" s="2" t="s">
        <v>1559</v>
      </c>
      <c r="Q267" s="43" t="s">
        <v>1428</v>
      </c>
      <c r="R267" s="3">
        <v>44595</v>
      </c>
      <c r="S267" s="3">
        <v>44564</v>
      </c>
      <c r="T267" s="54" t="s">
        <v>1744</v>
      </c>
    </row>
    <row r="268" spans="1:20" x14ac:dyDescent="0.25">
      <c r="A268">
        <v>2021</v>
      </c>
      <c r="B268" s="3">
        <v>44531</v>
      </c>
      <c r="C268" s="3">
        <v>44561</v>
      </c>
      <c r="D268" t="s">
        <v>117</v>
      </c>
      <c r="E268" t="s">
        <v>527</v>
      </c>
      <c r="F268" t="s">
        <v>610</v>
      </c>
      <c r="G268" t="s">
        <v>854</v>
      </c>
      <c r="H268" t="s">
        <v>1259</v>
      </c>
      <c r="I268" t="s">
        <v>1387</v>
      </c>
      <c r="J268" t="s">
        <v>1399</v>
      </c>
      <c r="K268">
        <v>0</v>
      </c>
      <c r="L268">
        <v>100</v>
      </c>
      <c r="M268">
        <v>0</v>
      </c>
      <c r="N268" s="20">
        <v>0.65</v>
      </c>
      <c r="O268" s="2" t="s">
        <v>54</v>
      </c>
      <c r="P268" s="2" t="s">
        <v>1560</v>
      </c>
      <c r="Q268" s="43" t="s">
        <v>1428</v>
      </c>
      <c r="R268" s="3">
        <v>44595</v>
      </c>
      <c r="S268" s="3">
        <v>44564</v>
      </c>
      <c r="T268" s="54" t="s">
        <v>1744</v>
      </c>
    </row>
    <row r="269" spans="1:20" x14ac:dyDescent="0.25">
      <c r="A269">
        <v>2021</v>
      </c>
      <c r="B269" s="3">
        <v>44531</v>
      </c>
      <c r="C269" s="3">
        <v>44561</v>
      </c>
      <c r="D269" t="s">
        <v>117</v>
      </c>
      <c r="E269" t="s">
        <v>528</v>
      </c>
      <c r="F269" t="s">
        <v>610</v>
      </c>
      <c r="G269" t="s">
        <v>855</v>
      </c>
      <c r="H269" t="s">
        <v>1260</v>
      </c>
      <c r="I269" t="s">
        <v>1387</v>
      </c>
      <c r="J269" t="s">
        <v>1399</v>
      </c>
      <c r="K269">
        <v>0</v>
      </c>
      <c r="L269">
        <v>100</v>
      </c>
      <c r="M269">
        <v>0</v>
      </c>
      <c r="N269" s="20">
        <v>0.18</v>
      </c>
      <c r="O269" s="2" t="s">
        <v>54</v>
      </c>
      <c r="P269" s="2" t="s">
        <v>1561</v>
      </c>
      <c r="Q269" s="43" t="s">
        <v>1428</v>
      </c>
      <c r="R269" s="3">
        <v>44595</v>
      </c>
      <c r="S269" s="3">
        <v>44564</v>
      </c>
      <c r="T269" s="54" t="s">
        <v>1744</v>
      </c>
    </row>
    <row r="270" spans="1:20" x14ac:dyDescent="0.25">
      <c r="A270">
        <v>2021</v>
      </c>
      <c r="B270" s="3">
        <v>44531</v>
      </c>
      <c r="C270" s="3">
        <v>44561</v>
      </c>
      <c r="D270" t="s">
        <v>117</v>
      </c>
      <c r="E270" t="s">
        <v>529</v>
      </c>
      <c r="F270" t="s">
        <v>610</v>
      </c>
      <c r="G270" t="s">
        <v>856</v>
      </c>
      <c r="H270" t="s">
        <v>1261</v>
      </c>
      <c r="I270" t="s">
        <v>1387</v>
      </c>
      <c r="J270" t="s">
        <v>1399</v>
      </c>
      <c r="K270">
        <v>0</v>
      </c>
      <c r="L270">
        <v>100</v>
      </c>
      <c r="M270">
        <v>0</v>
      </c>
      <c r="N270" s="20">
        <v>0.4</v>
      </c>
      <c r="O270" s="2" t="s">
        <v>54</v>
      </c>
      <c r="P270" s="2" t="s">
        <v>1559</v>
      </c>
      <c r="Q270" s="43" t="s">
        <v>1428</v>
      </c>
      <c r="R270" s="3">
        <v>44595</v>
      </c>
      <c r="S270" s="3">
        <v>44564</v>
      </c>
      <c r="T270" s="54" t="s">
        <v>1744</v>
      </c>
    </row>
    <row r="271" spans="1:20" x14ac:dyDescent="0.25">
      <c r="A271">
        <v>2021</v>
      </c>
      <c r="B271" s="3">
        <v>44531</v>
      </c>
      <c r="C271" s="3">
        <v>44561</v>
      </c>
      <c r="D271" t="s">
        <v>117</v>
      </c>
      <c r="E271" t="s">
        <v>446</v>
      </c>
      <c r="F271" t="s">
        <v>610</v>
      </c>
      <c r="G271" t="s">
        <v>857</v>
      </c>
      <c r="H271" t="s">
        <v>1262</v>
      </c>
      <c r="I271" t="s">
        <v>1387</v>
      </c>
      <c r="J271" t="s">
        <v>1393</v>
      </c>
      <c r="K271">
        <v>0</v>
      </c>
      <c r="L271">
        <v>100</v>
      </c>
      <c r="M271">
        <v>0</v>
      </c>
      <c r="N271" s="20">
        <f>(0/1)*100</f>
        <v>0</v>
      </c>
      <c r="O271" s="2" t="s">
        <v>54</v>
      </c>
      <c r="P271" s="2" t="s">
        <v>1447</v>
      </c>
      <c r="Q271" s="43" t="s">
        <v>1428</v>
      </c>
      <c r="R271" s="3">
        <v>44595</v>
      </c>
      <c r="S271" s="3">
        <v>44564</v>
      </c>
      <c r="T271" s="54" t="s">
        <v>1744</v>
      </c>
    </row>
    <row r="272" spans="1:20" x14ac:dyDescent="0.25">
      <c r="A272">
        <v>2021</v>
      </c>
      <c r="B272" s="3">
        <v>44531</v>
      </c>
      <c r="C272" s="3">
        <v>44561</v>
      </c>
      <c r="D272" t="s">
        <v>117</v>
      </c>
      <c r="E272" t="s">
        <v>530</v>
      </c>
      <c r="F272" t="s">
        <v>610</v>
      </c>
      <c r="G272" t="s">
        <v>858</v>
      </c>
      <c r="H272" t="s">
        <v>1262</v>
      </c>
      <c r="I272" t="s">
        <v>1387</v>
      </c>
      <c r="J272" t="s">
        <v>1393</v>
      </c>
      <c r="K272">
        <v>0</v>
      </c>
      <c r="L272">
        <v>100</v>
      </c>
      <c r="M272">
        <v>0</v>
      </c>
      <c r="N272" s="20">
        <f>(0/1)*100</f>
        <v>0</v>
      </c>
      <c r="O272" s="2" t="s">
        <v>54</v>
      </c>
      <c r="P272" s="2" t="s">
        <v>1447</v>
      </c>
      <c r="Q272" s="43" t="s">
        <v>1428</v>
      </c>
      <c r="R272" s="3">
        <v>44595</v>
      </c>
      <c r="S272" s="3">
        <v>44564</v>
      </c>
      <c r="T272" s="54" t="s">
        <v>1744</v>
      </c>
    </row>
    <row r="273" spans="1:20" x14ac:dyDescent="0.25">
      <c r="A273">
        <v>2021</v>
      </c>
      <c r="B273" s="3">
        <v>44531</v>
      </c>
      <c r="C273" s="3">
        <v>44561</v>
      </c>
      <c r="D273" t="s">
        <v>117</v>
      </c>
      <c r="E273" t="s">
        <v>530</v>
      </c>
      <c r="F273" t="s">
        <v>610</v>
      </c>
      <c r="G273" t="s">
        <v>859</v>
      </c>
      <c r="H273" t="s">
        <v>1262</v>
      </c>
      <c r="I273" t="s">
        <v>1387</v>
      </c>
      <c r="J273" t="s">
        <v>1393</v>
      </c>
      <c r="K273">
        <v>0</v>
      </c>
      <c r="L273">
        <v>100</v>
      </c>
      <c r="M273">
        <v>0</v>
      </c>
      <c r="N273" s="20">
        <f>(0/1)*100</f>
        <v>0</v>
      </c>
      <c r="O273" s="2" t="s">
        <v>54</v>
      </c>
      <c r="P273" s="2" t="s">
        <v>1562</v>
      </c>
      <c r="Q273" s="43" t="s">
        <v>1428</v>
      </c>
      <c r="R273" s="3">
        <v>44595</v>
      </c>
      <c r="S273" s="3">
        <v>44564</v>
      </c>
      <c r="T273" s="54" t="s">
        <v>1744</v>
      </c>
    </row>
    <row r="274" spans="1:20" x14ac:dyDescent="0.25">
      <c r="A274">
        <v>2021</v>
      </c>
      <c r="B274" s="3">
        <v>44531</v>
      </c>
      <c r="C274" s="3">
        <v>44561</v>
      </c>
      <c r="D274" t="s">
        <v>118</v>
      </c>
      <c r="E274" t="s">
        <v>531</v>
      </c>
      <c r="F274" t="s">
        <v>610</v>
      </c>
      <c r="G274" t="s">
        <v>860</v>
      </c>
      <c r="H274" t="s">
        <v>1263</v>
      </c>
      <c r="I274" t="s">
        <v>1387</v>
      </c>
      <c r="J274" t="s">
        <v>1393</v>
      </c>
      <c r="K274">
        <v>0</v>
      </c>
      <c r="L274">
        <v>100</v>
      </c>
      <c r="M274">
        <v>0</v>
      </c>
      <c r="N274" s="43">
        <f>((142-138)/142)*100</f>
        <v>2.8169014084507045</v>
      </c>
      <c r="O274" s="2" t="s">
        <v>54</v>
      </c>
      <c r="P274" s="2" t="s">
        <v>1563</v>
      </c>
      <c r="Q274" s="43" t="s">
        <v>1429</v>
      </c>
      <c r="R274" s="3">
        <v>44595</v>
      </c>
      <c r="S274" s="3">
        <v>44564</v>
      </c>
      <c r="T274" s="54" t="s">
        <v>1744</v>
      </c>
    </row>
    <row r="275" spans="1:20" x14ac:dyDescent="0.25">
      <c r="A275">
        <v>2021</v>
      </c>
      <c r="B275" s="3">
        <v>44531</v>
      </c>
      <c r="C275" s="3">
        <v>44561</v>
      </c>
      <c r="D275" t="s">
        <v>118</v>
      </c>
      <c r="E275" t="s">
        <v>532</v>
      </c>
      <c r="F275" t="s">
        <v>610</v>
      </c>
      <c r="G275" t="s">
        <v>861</v>
      </c>
      <c r="H275" t="s">
        <v>1264</v>
      </c>
      <c r="I275" t="s">
        <v>1387</v>
      </c>
      <c r="J275" t="s">
        <v>1393</v>
      </c>
      <c r="K275">
        <v>0</v>
      </c>
      <c r="L275">
        <v>100</v>
      </c>
      <c r="M275">
        <v>0</v>
      </c>
      <c r="N275" s="43">
        <f>(28/31)*100</f>
        <v>90.322580645161281</v>
      </c>
      <c r="O275" s="2" t="s">
        <v>54</v>
      </c>
      <c r="P275" s="2" t="s">
        <v>1564</v>
      </c>
      <c r="Q275" s="43" t="s">
        <v>1429</v>
      </c>
      <c r="R275" s="3">
        <v>44595</v>
      </c>
      <c r="S275" s="3">
        <v>44564</v>
      </c>
      <c r="T275" s="54" t="s">
        <v>1744</v>
      </c>
    </row>
    <row r="276" spans="1:20" x14ac:dyDescent="0.25">
      <c r="A276">
        <v>2021</v>
      </c>
      <c r="B276" s="3">
        <v>44531</v>
      </c>
      <c r="C276" s="3">
        <v>44561</v>
      </c>
      <c r="D276" t="s">
        <v>118</v>
      </c>
      <c r="E276" t="s">
        <v>533</v>
      </c>
      <c r="F276" t="s">
        <v>609</v>
      </c>
      <c r="G276" t="s">
        <v>862</v>
      </c>
      <c r="H276" t="s">
        <v>1265</v>
      </c>
      <c r="I276" t="s">
        <v>1387</v>
      </c>
      <c r="J276" t="s">
        <v>1404</v>
      </c>
      <c r="K276">
        <v>0</v>
      </c>
      <c r="L276">
        <v>100</v>
      </c>
      <c r="M276">
        <v>0</v>
      </c>
      <c r="N276" s="43">
        <v>100</v>
      </c>
      <c r="O276" s="2" t="s">
        <v>54</v>
      </c>
      <c r="P276" s="2" t="s">
        <v>1564</v>
      </c>
      <c r="Q276" s="43" t="s">
        <v>1429</v>
      </c>
      <c r="R276" s="3">
        <v>44595</v>
      </c>
      <c r="S276" s="3">
        <v>44564</v>
      </c>
      <c r="T276" s="54" t="s">
        <v>1744</v>
      </c>
    </row>
    <row r="277" spans="1:20" x14ac:dyDescent="0.25">
      <c r="A277">
        <v>2021</v>
      </c>
      <c r="B277" s="3">
        <v>44531</v>
      </c>
      <c r="C277" s="3">
        <v>44561</v>
      </c>
      <c r="D277" t="s">
        <v>118</v>
      </c>
      <c r="E277" t="s">
        <v>534</v>
      </c>
      <c r="F277" t="s">
        <v>609</v>
      </c>
      <c r="G277" t="s">
        <v>863</v>
      </c>
      <c r="H277" t="s">
        <v>1266</v>
      </c>
      <c r="I277" t="s">
        <v>1387</v>
      </c>
      <c r="J277" t="s">
        <v>1393</v>
      </c>
      <c r="K277">
        <v>0</v>
      </c>
      <c r="L277">
        <v>100</v>
      </c>
      <c r="M277">
        <v>0</v>
      </c>
      <c r="N277" s="43">
        <v>100</v>
      </c>
      <c r="O277" s="2" t="s">
        <v>54</v>
      </c>
      <c r="P277" s="2" t="s">
        <v>1565</v>
      </c>
      <c r="Q277" s="43" t="s">
        <v>1429</v>
      </c>
      <c r="R277" s="3">
        <v>44595</v>
      </c>
      <c r="S277" s="3">
        <v>44564</v>
      </c>
      <c r="T277" s="54" t="s">
        <v>1744</v>
      </c>
    </row>
    <row r="278" spans="1:20" x14ac:dyDescent="0.25">
      <c r="A278">
        <v>2021</v>
      </c>
      <c r="B278" s="3">
        <v>44531</v>
      </c>
      <c r="C278" s="3">
        <v>44561</v>
      </c>
      <c r="D278" t="s">
        <v>118</v>
      </c>
      <c r="E278" t="s">
        <v>535</v>
      </c>
      <c r="F278" t="s">
        <v>609</v>
      </c>
      <c r="G278" t="s">
        <v>864</v>
      </c>
      <c r="H278" t="s">
        <v>1267</v>
      </c>
      <c r="I278" t="s">
        <v>1387</v>
      </c>
      <c r="J278" t="s">
        <v>1405</v>
      </c>
      <c r="K278">
        <v>0</v>
      </c>
      <c r="L278">
        <v>100</v>
      </c>
      <c r="M278">
        <v>0</v>
      </c>
      <c r="N278" s="43">
        <v>0</v>
      </c>
      <c r="O278" s="2" t="s">
        <v>54</v>
      </c>
      <c r="P278" s="2" t="s">
        <v>1566</v>
      </c>
      <c r="Q278" s="43" t="s">
        <v>1429</v>
      </c>
      <c r="R278" s="3">
        <v>44595</v>
      </c>
      <c r="S278" s="3">
        <v>44564</v>
      </c>
      <c r="T278" s="54" t="s">
        <v>1744</v>
      </c>
    </row>
    <row r="279" spans="1:20" x14ac:dyDescent="0.25">
      <c r="A279">
        <v>2021</v>
      </c>
      <c r="B279" s="3">
        <v>44531</v>
      </c>
      <c r="C279" s="3">
        <v>44561</v>
      </c>
      <c r="D279" t="s">
        <v>119</v>
      </c>
      <c r="E279" t="s">
        <v>536</v>
      </c>
      <c r="F279" t="s">
        <v>609</v>
      </c>
      <c r="G279" t="s">
        <v>865</v>
      </c>
      <c r="H279" t="s">
        <v>1268</v>
      </c>
      <c r="I279" t="s">
        <v>1387</v>
      </c>
      <c r="J279" t="s">
        <v>1390</v>
      </c>
      <c r="K279">
        <v>0</v>
      </c>
      <c r="L279">
        <v>100</v>
      </c>
      <c r="M279">
        <v>0</v>
      </c>
      <c r="N279" s="44">
        <v>0</v>
      </c>
      <c r="O279" s="2" t="s">
        <v>54</v>
      </c>
      <c r="P279" s="2" t="s">
        <v>1567</v>
      </c>
      <c r="Q279" s="43" t="s">
        <v>1431</v>
      </c>
      <c r="R279" s="3">
        <v>44595</v>
      </c>
      <c r="S279" s="3">
        <v>44564</v>
      </c>
      <c r="T279" s="54" t="s">
        <v>1744</v>
      </c>
    </row>
    <row r="280" spans="1:20" x14ac:dyDescent="0.25">
      <c r="A280">
        <v>2021</v>
      </c>
      <c r="B280" s="3">
        <v>44531</v>
      </c>
      <c r="C280" s="3">
        <v>44561</v>
      </c>
      <c r="D280" t="s">
        <v>120</v>
      </c>
      <c r="E280" t="s">
        <v>433</v>
      </c>
      <c r="F280" t="s">
        <v>610</v>
      </c>
      <c r="G280" t="s">
        <v>866</v>
      </c>
      <c r="H280" t="s">
        <v>1269</v>
      </c>
      <c r="I280" t="s">
        <v>1387</v>
      </c>
      <c r="J280" t="s">
        <v>1390</v>
      </c>
      <c r="K280">
        <v>0</v>
      </c>
      <c r="L280">
        <v>100</v>
      </c>
      <c r="M280">
        <v>0</v>
      </c>
      <c r="N280" s="44">
        <v>0</v>
      </c>
      <c r="O280" s="2" t="s">
        <v>54</v>
      </c>
      <c r="P280" s="2" t="s">
        <v>1567</v>
      </c>
      <c r="Q280" s="43" t="s">
        <v>1431</v>
      </c>
      <c r="R280" s="3">
        <v>44595</v>
      </c>
      <c r="S280" s="3">
        <v>44564</v>
      </c>
      <c r="T280" s="54" t="s">
        <v>1744</v>
      </c>
    </row>
    <row r="281" spans="1:20" x14ac:dyDescent="0.25">
      <c r="A281">
        <v>2021</v>
      </c>
      <c r="B281" s="3">
        <v>44531</v>
      </c>
      <c r="C281" s="3">
        <v>44561</v>
      </c>
      <c r="D281" t="s">
        <v>121</v>
      </c>
      <c r="E281" t="s">
        <v>436</v>
      </c>
      <c r="F281" t="s">
        <v>610</v>
      </c>
      <c r="G281" t="s">
        <v>867</v>
      </c>
      <c r="H281" t="s">
        <v>1270</v>
      </c>
      <c r="I281" t="s">
        <v>1387</v>
      </c>
      <c r="J281" t="s">
        <v>1393</v>
      </c>
      <c r="K281">
        <v>0</v>
      </c>
      <c r="L281">
        <v>100</v>
      </c>
      <c r="M281">
        <v>0</v>
      </c>
      <c r="N281" s="45">
        <v>0</v>
      </c>
      <c r="O281" s="2" t="s">
        <v>54</v>
      </c>
      <c r="P281" s="2" t="s">
        <v>1565</v>
      </c>
      <c r="Q281" s="43" t="s">
        <v>1431</v>
      </c>
      <c r="R281" s="3">
        <v>44595</v>
      </c>
      <c r="S281" s="3">
        <v>44564</v>
      </c>
      <c r="T281" s="54" t="s">
        <v>1744</v>
      </c>
    </row>
    <row r="282" spans="1:20" x14ac:dyDescent="0.25">
      <c r="A282">
        <v>2021</v>
      </c>
      <c r="B282" s="3">
        <v>44531</v>
      </c>
      <c r="C282" s="3">
        <v>44561</v>
      </c>
      <c r="D282" t="s">
        <v>122</v>
      </c>
      <c r="E282" t="s">
        <v>433</v>
      </c>
      <c r="F282" t="s">
        <v>610</v>
      </c>
      <c r="G282" t="s">
        <v>868</v>
      </c>
      <c r="H282" t="s">
        <v>1271</v>
      </c>
      <c r="I282" t="s">
        <v>1387</v>
      </c>
      <c r="J282" t="s">
        <v>1393</v>
      </c>
      <c r="K282">
        <v>0</v>
      </c>
      <c r="L282">
        <v>100</v>
      </c>
      <c r="M282">
        <v>0</v>
      </c>
      <c r="N282" s="46">
        <f>(30/30)*100</f>
        <v>100</v>
      </c>
      <c r="O282" s="2" t="s">
        <v>54</v>
      </c>
      <c r="P282" s="2" t="s">
        <v>1568</v>
      </c>
      <c r="Q282" s="43" t="s">
        <v>1431</v>
      </c>
      <c r="R282" s="3">
        <v>44595</v>
      </c>
      <c r="S282" s="3">
        <v>44564</v>
      </c>
      <c r="T282" s="54" t="s">
        <v>1744</v>
      </c>
    </row>
    <row r="283" spans="1:20" x14ac:dyDescent="0.25">
      <c r="A283">
        <v>2021</v>
      </c>
      <c r="B283" s="3">
        <v>44531</v>
      </c>
      <c r="C283" s="3">
        <v>44561</v>
      </c>
      <c r="D283" t="s">
        <v>123</v>
      </c>
      <c r="E283" t="s">
        <v>436</v>
      </c>
      <c r="F283" t="s">
        <v>610</v>
      </c>
      <c r="G283" t="s">
        <v>869</v>
      </c>
      <c r="H283" t="s">
        <v>1272</v>
      </c>
      <c r="I283" t="s">
        <v>1387</v>
      </c>
      <c r="J283" t="s">
        <v>1393</v>
      </c>
      <c r="K283">
        <v>0</v>
      </c>
      <c r="L283">
        <v>100</v>
      </c>
      <c r="M283">
        <v>0</v>
      </c>
      <c r="N283" s="46">
        <v>0</v>
      </c>
      <c r="O283" s="2" t="s">
        <v>54</v>
      </c>
      <c r="P283" s="2" t="s">
        <v>1562</v>
      </c>
      <c r="Q283" s="43" t="s">
        <v>1431</v>
      </c>
      <c r="R283" s="3">
        <v>44595</v>
      </c>
      <c r="S283" s="3">
        <v>44564</v>
      </c>
      <c r="T283" s="54" t="s">
        <v>1744</v>
      </c>
    </row>
    <row r="284" spans="1:20" x14ac:dyDescent="0.25">
      <c r="A284">
        <v>2021</v>
      </c>
      <c r="B284" s="3">
        <v>44531</v>
      </c>
      <c r="C284" s="3">
        <v>44561</v>
      </c>
      <c r="D284" t="s">
        <v>124</v>
      </c>
      <c r="E284" t="s">
        <v>436</v>
      </c>
      <c r="F284" t="s">
        <v>610</v>
      </c>
      <c r="G284" t="s">
        <v>870</v>
      </c>
      <c r="H284" t="s">
        <v>1273</v>
      </c>
      <c r="I284" t="s">
        <v>1387</v>
      </c>
      <c r="J284" t="s">
        <v>1393</v>
      </c>
      <c r="K284">
        <v>0</v>
      </c>
      <c r="L284">
        <v>100</v>
      </c>
      <c r="M284">
        <v>0</v>
      </c>
      <c r="N284" s="46">
        <f>(3/3)*100</f>
        <v>100</v>
      </c>
      <c r="O284" s="2" t="s">
        <v>54</v>
      </c>
      <c r="P284" s="2" t="s">
        <v>1562</v>
      </c>
      <c r="Q284" s="43" t="s">
        <v>1431</v>
      </c>
      <c r="R284" s="3">
        <v>44595</v>
      </c>
      <c r="S284" s="3">
        <v>44564</v>
      </c>
      <c r="T284" s="54" t="s">
        <v>1744</v>
      </c>
    </row>
    <row r="285" spans="1:20" x14ac:dyDescent="0.25">
      <c r="A285">
        <v>2021</v>
      </c>
      <c r="B285" s="3">
        <v>44531</v>
      </c>
      <c r="C285" s="3">
        <v>44561</v>
      </c>
      <c r="D285" t="s">
        <v>125</v>
      </c>
      <c r="E285" t="s">
        <v>433</v>
      </c>
      <c r="F285" t="s">
        <v>610</v>
      </c>
      <c r="G285" t="s">
        <v>871</v>
      </c>
      <c r="H285" t="s">
        <v>1274</v>
      </c>
      <c r="I285" t="s">
        <v>1387</v>
      </c>
      <c r="J285" t="s">
        <v>1393</v>
      </c>
      <c r="K285">
        <v>0</v>
      </c>
      <c r="L285">
        <v>100</v>
      </c>
      <c r="M285">
        <v>0</v>
      </c>
      <c r="N285" s="47">
        <v>0</v>
      </c>
      <c r="O285" s="2" t="s">
        <v>54</v>
      </c>
      <c r="P285" s="2" t="s">
        <v>1569</v>
      </c>
      <c r="Q285" s="43" t="s">
        <v>1431</v>
      </c>
      <c r="R285" s="3">
        <v>44595</v>
      </c>
      <c r="S285" s="3">
        <v>44564</v>
      </c>
      <c r="T285" s="54" t="s">
        <v>1744</v>
      </c>
    </row>
    <row r="286" spans="1:20" x14ac:dyDescent="0.25">
      <c r="A286">
        <v>2021</v>
      </c>
      <c r="B286" s="3">
        <v>44531</v>
      </c>
      <c r="C286" s="3">
        <v>44561</v>
      </c>
      <c r="D286" t="s">
        <v>126</v>
      </c>
      <c r="E286" t="s">
        <v>433</v>
      </c>
      <c r="F286" t="s">
        <v>610</v>
      </c>
      <c r="G286" t="s">
        <v>872</v>
      </c>
      <c r="H286" t="s">
        <v>1275</v>
      </c>
      <c r="I286" t="s">
        <v>1387</v>
      </c>
      <c r="J286" t="s">
        <v>1393</v>
      </c>
      <c r="K286">
        <v>0</v>
      </c>
      <c r="L286">
        <v>100</v>
      </c>
      <c r="M286">
        <v>0</v>
      </c>
      <c r="N286" s="46">
        <f>(1/1)*100</f>
        <v>100</v>
      </c>
      <c r="O286" s="2" t="s">
        <v>54</v>
      </c>
      <c r="P286" s="2" t="s">
        <v>1570</v>
      </c>
      <c r="Q286" s="43" t="s">
        <v>1431</v>
      </c>
      <c r="R286" s="3">
        <v>44595</v>
      </c>
      <c r="S286" s="3">
        <v>44564</v>
      </c>
      <c r="T286" s="54" t="s">
        <v>1744</v>
      </c>
    </row>
    <row r="287" spans="1:20" x14ac:dyDescent="0.25">
      <c r="A287">
        <v>2021</v>
      </c>
      <c r="B287" s="3">
        <v>44531</v>
      </c>
      <c r="C287" s="3">
        <v>44561</v>
      </c>
      <c r="D287" t="s">
        <v>127</v>
      </c>
      <c r="E287" t="s">
        <v>436</v>
      </c>
      <c r="F287" t="s">
        <v>610</v>
      </c>
      <c r="G287" t="s">
        <v>873</v>
      </c>
      <c r="H287" t="s">
        <v>1273</v>
      </c>
      <c r="I287" t="s">
        <v>1387</v>
      </c>
      <c r="J287" t="s">
        <v>1393</v>
      </c>
      <c r="K287">
        <v>0</v>
      </c>
      <c r="L287">
        <v>100</v>
      </c>
      <c r="M287">
        <v>0</v>
      </c>
      <c r="N287" s="46">
        <f>(0/1)*100</f>
        <v>0</v>
      </c>
      <c r="O287" s="2" t="s">
        <v>54</v>
      </c>
      <c r="P287" s="2" t="s">
        <v>1571</v>
      </c>
      <c r="Q287" s="43" t="s">
        <v>1431</v>
      </c>
      <c r="R287" s="3">
        <v>44595</v>
      </c>
      <c r="S287" s="3">
        <v>44564</v>
      </c>
      <c r="T287" s="54" t="s">
        <v>1744</v>
      </c>
    </row>
    <row r="288" spans="1:20" x14ac:dyDescent="0.25">
      <c r="A288">
        <v>2021</v>
      </c>
      <c r="B288" s="3">
        <v>44531</v>
      </c>
      <c r="C288" s="3">
        <v>44561</v>
      </c>
      <c r="D288" t="s">
        <v>128</v>
      </c>
      <c r="E288" t="s">
        <v>436</v>
      </c>
      <c r="F288" t="s">
        <v>610</v>
      </c>
      <c r="G288" t="s">
        <v>874</v>
      </c>
      <c r="H288" t="s">
        <v>1276</v>
      </c>
      <c r="I288" t="s">
        <v>1387</v>
      </c>
      <c r="J288" t="s">
        <v>1393</v>
      </c>
      <c r="K288">
        <v>0</v>
      </c>
      <c r="L288">
        <v>100</v>
      </c>
      <c r="M288">
        <v>0</v>
      </c>
      <c r="N288" s="46">
        <f>(14/14)*100</f>
        <v>100</v>
      </c>
      <c r="O288" s="2" t="s">
        <v>54</v>
      </c>
      <c r="P288" s="2" t="s">
        <v>1572</v>
      </c>
      <c r="Q288" s="43" t="s">
        <v>1431</v>
      </c>
      <c r="R288" s="3">
        <v>44595</v>
      </c>
      <c r="S288" s="3">
        <v>44564</v>
      </c>
      <c r="T288" s="54" t="s">
        <v>1744</v>
      </c>
    </row>
    <row r="289" spans="1:20" x14ac:dyDescent="0.25">
      <c r="A289">
        <v>2021</v>
      </c>
      <c r="B289" s="3">
        <v>44531</v>
      </c>
      <c r="C289" s="3">
        <v>44561</v>
      </c>
      <c r="D289" t="s">
        <v>129</v>
      </c>
      <c r="E289" t="s">
        <v>433</v>
      </c>
      <c r="F289" t="s">
        <v>610</v>
      </c>
      <c r="G289" t="s">
        <v>875</v>
      </c>
      <c r="H289" t="s">
        <v>1274</v>
      </c>
      <c r="I289" t="s">
        <v>1387</v>
      </c>
      <c r="J289" t="s">
        <v>1393</v>
      </c>
      <c r="K289">
        <v>0</v>
      </c>
      <c r="L289">
        <v>100</v>
      </c>
      <c r="M289">
        <v>0</v>
      </c>
      <c r="N289" s="46">
        <v>0</v>
      </c>
      <c r="O289" s="2" t="s">
        <v>54</v>
      </c>
      <c r="P289" s="2" t="s">
        <v>1573</v>
      </c>
      <c r="Q289" s="43" t="s">
        <v>1431</v>
      </c>
      <c r="R289" s="3">
        <v>44595</v>
      </c>
      <c r="S289" s="3">
        <v>44564</v>
      </c>
      <c r="T289" s="54" t="s">
        <v>1744</v>
      </c>
    </row>
    <row r="290" spans="1:20" x14ac:dyDescent="0.25">
      <c r="A290">
        <v>2021</v>
      </c>
      <c r="B290" s="3">
        <v>44531</v>
      </c>
      <c r="C290" s="3">
        <v>44561</v>
      </c>
      <c r="D290" t="s">
        <v>130</v>
      </c>
      <c r="E290" t="s">
        <v>436</v>
      </c>
      <c r="F290" t="s">
        <v>610</v>
      </c>
      <c r="G290" t="s">
        <v>876</v>
      </c>
      <c r="H290" t="s">
        <v>1277</v>
      </c>
      <c r="I290" t="s">
        <v>1387</v>
      </c>
      <c r="J290" t="s">
        <v>1393</v>
      </c>
      <c r="K290">
        <v>0</v>
      </c>
      <c r="L290">
        <v>100</v>
      </c>
      <c r="M290">
        <v>0</v>
      </c>
      <c r="N290" s="48">
        <v>0</v>
      </c>
      <c r="O290" s="2" t="s">
        <v>54</v>
      </c>
      <c r="P290" s="2" t="s">
        <v>1573</v>
      </c>
      <c r="Q290" s="43" t="s">
        <v>1431</v>
      </c>
      <c r="R290" s="3">
        <v>44595</v>
      </c>
      <c r="S290" s="3">
        <v>44564</v>
      </c>
      <c r="T290" s="54" t="s">
        <v>1744</v>
      </c>
    </row>
    <row r="291" spans="1:20" x14ac:dyDescent="0.25">
      <c r="A291">
        <v>2021</v>
      </c>
      <c r="B291" s="3">
        <v>44531</v>
      </c>
      <c r="C291" s="3">
        <v>44561</v>
      </c>
      <c r="D291" t="s">
        <v>131</v>
      </c>
      <c r="E291" t="s">
        <v>433</v>
      </c>
      <c r="F291" t="s">
        <v>610</v>
      </c>
      <c r="G291" t="s">
        <v>877</v>
      </c>
      <c r="H291" t="s">
        <v>1278</v>
      </c>
      <c r="I291" t="s">
        <v>1387</v>
      </c>
      <c r="J291" t="s">
        <v>1393</v>
      </c>
      <c r="K291">
        <v>0</v>
      </c>
      <c r="L291">
        <v>100</v>
      </c>
      <c r="M291">
        <v>0</v>
      </c>
      <c r="N291" s="48">
        <f>(30/30)*100</f>
        <v>100</v>
      </c>
      <c r="O291" s="2" t="s">
        <v>54</v>
      </c>
      <c r="P291" s="2" t="s">
        <v>1573</v>
      </c>
      <c r="Q291" s="43" t="s">
        <v>1431</v>
      </c>
      <c r="R291" s="3">
        <v>44595</v>
      </c>
      <c r="S291" s="3">
        <v>44564</v>
      </c>
      <c r="T291" s="54" t="s">
        <v>1744</v>
      </c>
    </row>
    <row r="292" spans="1:20" x14ac:dyDescent="0.25">
      <c r="A292">
        <v>2021</v>
      </c>
      <c r="B292" s="3">
        <v>44531</v>
      </c>
      <c r="C292" s="3">
        <v>44561</v>
      </c>
      <c r="D292" t="s">
        <v>132</v>
      </c>
      <c r="E292" t="s">
        <v>436</v>
      </c>
      <c r="F292" t="s">
        <v>610</v>
      </c>
      <c r="G292" t="s">
        <v>878</v>
      </c>
      <c r="H292" t="s">
        <v>1269</v>
      </c>
      <c r="I292" t="s">
        <v>1387</v>
      </c>
      <c r="J292" t="s">
        <v>1393</v>
      </c>
      <c r="K292">
        <v>0</v>
      </c>
      <c r="L292">
        <v>100</v>
      </c>
      <c r="M292">
        <v>0</v>
      </c>
      <c r="N292" s="48">
        <f>(30/30)*100</f>
        <v>100</v>
      </c>
      <c r="O292" s="2" t="s">
        <v>54</v>
      </c>
      <c r="P292" s="2" t="s">
        <v>1573</v>
      </c>
      <c r="Q292" s="43" t="s">
        <v>1431</v>
      </c>
      <c r="R292" s="3">
        <v>44595</v>
      </c>
      <c r="S292" s="3">
        <v>44564</v>
      </c>
      <c r="T292" s="54" t="s">
        <v>1744</v>
      </c>
    </row>
    <row r="293" spans="1:20" x14ac:dyDescent="0.25">
      <c r="A293">
        <v>2021</v>
      </c>
      <c r="B293" s="3">
        <v>44531</v>
      </c>
      <c r="C293" s="3">
        <v>44561</v>
      </c>
      <c r="D293" t="s">
        <v>133</v>
      </c>
      <c r="E293" t="s">
        <v>436</v>
      </c>
      <c r="F293" t="s">
        <v>610</v>
      </c>
      <c r="G293" t="s">
        <v>879</v>
      </c>
      <c r="H293" t="s">
        <v>1273</v>
      </c>
      <c r="I293" t="s">
        <v>1387</v>
      </c>
      <c r="J293" t="s">
        <v>1393</v>
      </c>
      <c r="K293">
        <v>0</v>
      </c>
      <c r="L293">
        <v>100</v>
      </c>
      <c r="M293">
        <v>0</v>
      </c>
      <c r="N293" s="46">
        <f>(30/30)*100</f>
        <v>100</v>
      </c>
      <c r="O293" s="2" t="s">
        <v>54</v>
      </c>
      <c r="P293" s="2" t="s">
        <v>1573</v>
      </c>
      <c r="Q293" s="43" t="s">
        <v>1431</v>
      </c>
      <c r="R293" s="3">
        <v>44595</v>
      </c>
      <c r="S293" s="3">
        <v>44564</v>
      </c>
      <c r="T293" s="54" t="s">
        <v>1744</v>
      </c>
    </row>
    <row r="294" spans="1:20" x14ac:dyDescent="0.25">
      <c r="A294">
        <v>2021</v>
      </c>
      <c r="B294" s="3">
        <v>44531</v>
      </c>
      <c r="C294" s="3">
        <v>44561</v>
      </c>
      <c r="D294" t="s">
        <v>134</v>
      </c>
      <c r="E294" t="s">
        <v>436</v>
      </c>
      <c r="F294" t="s">
        <v>610</v>
      </c>
      <c r="G294" t="s">
        <v>880</v>
      </c>
      <c r="H294" t="s">
        <v>1273</v>
      </c>
      <c r="I294" t="s">
        <v>1387</v>
      </c>
      <c r="J294" t="s">
        <v>1393</v>
      </c>
      <c r="K294">
        <v>0</v>
      </c>
      <c r="L294">
        <v>100</v>
      </c>
      <c r="M294">
        <v>0</v>
      </c>
      <c r="N294" s="46">
        <f>(30/30)*100</f>
        <v>100</v>
      </c>
      <c r="O294" s="2" t="s">
        <v>54</v>
      </c>
      <c r="P294" s="2" t="s">
        <v>1574</v>
      </c>
      <c r="Q294" s="43" t="s">
        <v>1431</v>
      </c>
      <c r="R294" s="3">
        <v>44595</v>
      </c>
      <c r="S294" s="3">
        <v>44564</v>
      </c>
      <c r="T294" s="54" t="s">
        <v>1744</v>
      </c>
    </row>
    <row r="295" spans="1:20" x14ac:dyDescent="0.25">
      <c r="A295">
        <v>2021</v>
      </c>
      <c r="B295" s="3">
        <v>44531</v>
      </c>
      <c r="C295" s="3">
        <v>44561</v>
      </c>
      <c r="D295" t="s">
        <v>135</v>
      </c>
      <c r="E295" t="s">
        <v>436</v>
      </c>
      <c r="F295" t="s">
        <v>610</v>
      </c>
      <c r="G295" t="s">
        <v>881</v>
      </c>
      <c r="H295" t="s">
        <v>1275</v>
      </c>
      <c r="I295" t="s">
        <v>1387</v>
      </c>
      <c r="J295" t="s">
        <v>1393</v>
      </c>
      <c r="K295">
        <v>0</v>
      </c>
      <c r="L295">
        <v>100</v>
      </c>
      <c r="M295">
        <v>0</v>
      </c>
      <c r="N295" s="46">
        <v>0</v>
      </c>
      <c r="O295" s="2" t="s">
        <v>54</v>
      </c>
      <c r="P295" s="2" t="s">
        <v>1575</v>
      </c>
      <c r="Q295" s="43" t="s">
        <v>1431</v>
      </c>
      <c r="R295" s="3">
        <v>44595</v>
      </c>
      <c r="S295" s="3">
        <v>44564</v>
      </c>
      <c r="T295" s="54" t="s">
        <v>1744</v>
      </c>
    </row>
    <row r="296" spans="1:20" x14ac:dyDescent="0.25">
      <c r="A296">
        <v>2021</v>
      </c>
      <c r="B296" s="3">
        <v>44531</v>
      </c>
      <c r="C296" s="3">
        <v>44561</v>
      </c>
      <c r="D296" t="s">
        <v>136</v>
      </c>
      <c r="E296" t="s">
        <v>436</v>
      </c>
      <c r="F296" t="s">
        <v>610</v>
      </c>
      <c r="G296" t="s">
        <v>882</v>
      </c>
      <c r="H296" t="s">
        <v>1273</v>
      </c>
      <c r="I296" t="s">
        <v>1387</v>
      </c>
      <c r="J296" t="s">
        <v>1393</v>
      </c>
      <c r="K296">
        <v>0</v>
      </c>
      <c r="L296">
        <v>100</v>
      </c>
      <c r="M296">
        <v>0</v>
      </c>
      <c r="N296" s="48">
        <v>0</v>
      </c>
      <c r="O296" s="2" t="s">
        <v>54</v>
      </c>
      <c r="P296" s="2" t="s">
        <v>1576</v>
      </c>
      <c r="Q296" s="43" t="s">
        <v>1431</v>
      </c>
      <c r="R296" s="3">
        <v>44595</v>
      </c>
      <c r="S296" s="3">
        <v>44564</v>
      </c>
      <c r="T296" s="54" t="s">
        <v>1744</v>
      </c>
    </row>
    <row r="297" spans="1:20" x14ac:dyDescent="0.25">
      <c r="A297">
        <v>2021</v>
      </c>
      <c r="B297" s="3">
        <v>44531</v>
      </c>
      <c r="C297" s="3">
        <v>44561</v>
      </c>
      <c r="D297" t="s">
        <v>137</v>
      </c>
      <c r="E297" t="s">
        <v>436</v>
      </c>
      <c r="F297" t="s">
        <v>610</v>
      </c>
      <c r="G297" t="s">
        <v>883</v>
      </c>
      <c r="H297" t="s">
        <v>1273</v>
      </c>
      <c r="I297" t="s">
        <v>1387</v>
      </c>
      <c r="J297" t="s">
        <v>1393</v>
      </c>
      <c r="K297">
        <v>0</v>
      </c>
      <c r="L297">
        <v>100</v>
      </c>
      <c r="M297">
        <v>0</v>
      </c>
      <c r="N297" s="48">
        <v>0</v>
      </c>
      <c r="O297" s="2" t="s">
        <v>54</v>
      </c>
      <c r="P297" s="2" t="s">
        <v>1577</v>
      </c>
      <c r="Q297" s="43" t="s">
        <v>1431</v>
      </c>
      <c r="R297" s="3">
        <v>44595</v>
      </c>
      <c r="S297" s="3">
        <v>44564</v>
      </c>
      <c r="T297" s="54" t="s">
        <v>1744</v>
      </c>
    </row>
    <row r="298" spans="1:20" x14ac:dyDescent="0.25">
      <c r="A298">
        <v>2021</v>
      </c>
      <c r="B298" s="3">
        <v>44531</v>
      </c>
      <c r="C298" s="3">
        <v>44561</v>
      </c>
      <c r="D298" t="s">
        <v>138</v>
      </c>
      <c r="E298" t="s">
        <v>436</v>
      </c>
      <c r="F298" t="s">
        <v>610</v>
      </c>
      <c r="G298" t="s">
        <v>884</v>
      </c>
      <c r="H298" t="s">
        <v>1273</v>
      </c>
      <c r="I298" t="s">
        <v>1387</v>
      </c>
      <c r="J298" t="s">
        <v>1393</v>
      </c>
      <c r="K298">
        <v>0</v>
      </c>
      <c r="L298">
        <v>100</v>
      </c>
      <c r="M298">
        <v>0</v>
      </c>
      <c r="N298" s="48">
        <v>0</v>
      </c>
      <c r="O298" s="2" t="s">
        <v>54</v>
      </c>
      <c r="P298" s="2" t="s">
        <v>1578</v>
      </c>
      <c r="Q298" s="43" t="s">
        <v>1431</v>
      </c>
      <c r="R298" s="3">
        <v>44595</v>
      </c>
      <c r="S298" s="3">
        <v>44564</v>
      </c>
      <c r="T298" s="54" t="s">
        <v>1744</v>
      </c>
    </row>
    <row r="299" spans="1:20" x14ac:dyDescent="0.25">
      <c r="A299">
        <v>2021</v>
      </c>
      <c r="B299" s="3">
        <v>44531</v>
      </c>
      <c r="C299" s="3">
        <v>44561</v>
      </c>
      <c r="D299" t="s">
        <v>139</v>
      </c>
      <c r="E299" t="s">
        <v>433</v>
      </c>
      <c r="F299" t="s">
        <v>610</v>
      </c>
      <c r="G299" t="s">
        <v>885</v>
      </c>
      <c r="H299" t="s">
        <v>1275</v>
      </c>
      <c r="I299" t="s">
        <v>1387</v>
      </c>
      <c r="J299" t="s">
        <v>1393</v>
      </c>
      <c r="K299">
        <v>0</v>
      </c>
      <c r="L299">
        <v>100</v>
      </c>
      <c r="M299">
        <v>0</v>
      </c>
      <c r="N299" s="48">
        <f>(3/3)*100</f>
        <v>100</v>
      </c>
      <c r="O299" s="2" t="s">
        <v>54</v>
      </c>
      <c r="P299" s="2" t="s">
        <v>1579</v>
      </c>
      <c r="Q299" s="43" t="s">
        <v>1431</v>
      </c>
      <c r="R299" s="3">
        <v>44595</v>
      </c>
      <c r="S299" s="3">
        <v>44564</v>
      </c>
      <c r="T299" s="54" t="s">
        <v>1744</v>
      </c>
    </row>
    <row r="300" spans="1:20" x14ac:dyDescent="0.25">
      <c r="A300">
        <v>2021</v>
      </c>
      <c r="B300" s="3">
        <v>44531</v>
      </c>
      <c r="C300" s="3">
        <v>44561</v>
      </c>
      <c r="D300" t="s">
        <v>140</v>
      </c>
      <c r="E300" t="s">
        <v>436</v>
      </c>
      <c r="F300" t="s">
        <v>610</v>
      </c>
      <c r="G300" t="s">
        <v>886</v>
      </c>
      <c r="H300" t="s">
        <v>1273</v>
      </c>
      <c r="I300" t="s">
        <v>1387</v>
      </c>
      <c r="J300" t="s">
        <v>1393</v>
      </c>
      <c r="K300">
        <v>0</v>
      </c>
      <c r="L300">
        <v>100</v>
      </c>
      <c r="M300">
        <v>0</v>
      </c>
      <c r="N300" s="48">
        <f>(3/3)*100</f>
        <v>100</v>
      </c>
      <c r="O300" s="2" t="s">
        <v>54</v>
      </c>
      <c r="P300" s="2" t="s">
        <v>1580</v>
      </c>
      <c r="Q300" s="43" t="s">
        <v>1431</v>
      </c>
      <c r="R300" s="3">
        <v>44595</v>
      </c>
      <c r="S300" s="3">
        <v>44564</v>
      </c>
      <c r="T300" s="54" t="s">
        <v>1744</v>
      </c>
    </row>
    <row r="301" spans="1:20" x14ac:dyDescent="0.25">
      <c r="A301">
        <v>2021</v>
      </c>
      <c r="B301" s="3">
        <v>44531</v>
      </c>
      <c r="C301" s="3">
        <v>44561</v>
      </c>
      <c r="D301" t="s">
        <v>141</v>
      </c>
      <c r="E301" t="s">
        <v>436</v>
      </c>
      <c r="F301" t="s">
        <v>610</v>
      </c>
      <c r="G301" t="s">
        <v>887</v>
      </c>
      <c r="H301" t="s">
        <v>1273</v>
      </c>
      <c r="I301" t="s">
        <v>1387</v>
      </c>
      <c r="J301" t="s">
        <v>1393</v>
      </c>
      <c r="K301">
        <v>0</v>
      </c>
      <c r="L301">
        <v>100</v>
      </c>
      <c r="M301">
        <v>0</v>
      </c>
      <c r="N301" s="48">
        <f>(3/3)*100</f>
        <v>100</v>
      </c>
      <c r="O301" s="2" t="s">
        <v>54</v>
      </c>
      <c r="P301" s="2" t="s">
        <v>1581</v>
      </c>
      <c r="Q301" s="43" t="s">
        <v>1431</v>
      </c>
      <c r="R301" s="3">
        <v>44595</v>
      </c>
      <c r="S301" s="3">
        <v>44564</v>
      </c>
      <c r="T301" s="54" t="s">
        <v>1744</v>
      </c>
    </row>
    <row r="302" spans="1:20" x14ac:dyDescent="0.25">
      <c r="A302">
        <v>2021</v>
      </c>
      <c r="B302" s="3">
        <v>44531</v>
      </c>
      <c r="C302" s="3">
        <v>44561</v>
      </c>
      <c r="D302" t="s">
        <v>142</v>
      </c>
      <c r="E302" t="s">
        <v>433</v>
      </c>
      <c r="F302" t="s">
        <v>610</v>
      </c>
      <c r="G302" t="s">
        <v>888</v>
      </c>
      <c r="H302" t="s">
        <v>1275</v>
      </c>
      <c r="I302" t="s">
        <v>1387</v>
      </c>
      <c r="J302" t="s">
        <v>1393</v>
      </c>
      <c r="K302">
        <v>0</v>
      </c>
      <c r="L302">
        <v>100</v>
      </c>
      <c r="M302">
        <v>0</v>
      </c>
      <c r="N302" s="49">
        <v>0</v>
      </c>
      <c r="O302" s="2" t="s">
        <v>54</v>
      </c>
      <c r="P302" s="2" t="s">
        <v>1582</v>
      </c>
      <c r="Q302" s="43" t="s">
        <v>1431</v>
      </c>
      <c r="R302" s="3">
        <v>44595</v>
      </c>
      <c r="S302" s="3">
        <v>44564</v>
      </c>
      <c r="T302" s="54" t="s">
        <v>1744</v>
      </c>
    </row>
    <row r="303" spans="1:20" x14ac:dyDescent="0.25">
      <c r="A303">
        <v>2021</v>
      </c>
      <c r="B303" s="3">
        <v>44531</v>
      </c>
      <c r="C303" s="3">
        <v>44561</v>
      </c>
      <c r="D303" t="s">
        <v>143</v>
      </c>
      <c r="E303" t="s">
        <v>436</v>
      </c>
      <c r="F303" t="s">
        <v>610</v>
      </c>
      <c r="G303" t="s">
        <v>889</v>
      </c>
      <c r="H303" t="s">
        <v>1273</v>
      </c>
      <c r="I303" t="s">
        <v>1387</v>
      </c>
      <c r="J303" t="s">
        <v>1393</v>
      </c>
      <c r="K303">
        <v>0</v>
      </c>
      <c r="L303">
        <v>100</v>
      </c>
      <c r="M303">
        <v>0</v>
      </c>
      <c r="N303" s="48">
        <v>0</v>
      </c>
      <c r="O303" s="2" t="s">
        <v>54</v>
      </c>
      <c r="P303" s="2" t="s">
        <v>1583</v>
      </c>
      <c r="Q303" s="43" t="s">
        <v>1431</v>
      </c>
      <c r="R303" s="3">
        <v>44595</v>
      </c>
      <c r="S303" s="3">
        <v>44564</v>
      </c>
      <c r="T303" s="54" t="s">
        <v>1744</v>
      </c>
    </row>
    <row r="304" spans="1:20" x14ac:dyDescent="0.25">
      <c r="A304">
        <v>2021</v>
      </c>
      <c r="B304" s="3">
        <v>44531</v>
      </c>
      <c r="C304" s="3">
        <v>44561</v>
      </c>
      <c r="D304" t="s">
        <v>144</v>
      </c>
      <c r="E304" t="s">
        <v>436</v>
      </c>
      <c r="F304" t="s">
        <v>610</v>
      </c>
      <c r="G304" t="s">
        <v>890</v>
      </c>
      <c r="H304" t="s">
        <v>1273</v>
      </c>
      <c r="I304" t="s">
        <v>1387</v>
      </c>
      <c r="J304" t="s">
        <v>1393</v>
      </c>
      <c r="K304">
        <v>0</v>
      </c>
      <c r="L304">
        <v>100</v>
      </c>
      <c r="M304">
        <v>0</v>
      </c>
      <c r="N304" s="48">
        <v>0</v>
      </c>
      <c r="O304" s="2" t="s">
        <v>54</v>
      </c>
      <c r="P304" s="2" t="s">
        <v>1584</v>
      </c>
      <c r="Q304" s="43" t="s">
        <v>1431</v>
      </c>
      <c r="R304" s="3">
        <v>44595</v>
      </c>
      <c r="S304" s="3">
        <v>44564</v>
      </c>
      <c r="T304" s="54" t="s">
        <v>1744</v>
      </c>
    </row>
    <row r="305" spans="1:20" x14ac:dyDescent="0.25">
      <c r="A305">
        <v>2021</v>
      </c>
      <c r="B305" s="3">
        <v>44531</v>
      </c>
      <c r="C305" s="3">
        <v>44561</v>
      </c>
      <c r="D305" t="s">
        <v>145</v>
      </c>
      <c r="E305" t="s">
        <v>436</v>
      </c>
      <c r="F305" t="s">
        <v>610</v>
      </c>
      <c r="G305" t="s">
        <v>891</v>
      </c>
      <c r="H305" t="s">
        <v>1275</v>
      </c>
      <c r="I305" t="s">
        <v>1387</v>
      </c>
      <c r="J305" t="s">
        <v>1393</v>
      </c>
      <c r="K305">
        <v>0</v>
      </c>
      <c r="L305">
        <v>100</v>
      </c>
      <c r="M305">
        <v>0</v>
      </c>
      <c r="N305" s="48">
        <v>0</v>
      </c>
      <c r="O305" s="2" t="s">
        <v>54</v>
      </c>
      <c r="P305" s="2" t="s">
        <v>1585</v>
      </c>
      <c r="Q305" s="43" t="s">
        <v>1431</v>
      </c>
      <c r="R305" s="3">
        <v>44595</v>
      </c>
      <c r="S305" s="3">
        <v>44564</v>
      </c>
      <c r="T305" s="54" t="s">
        <v>1744</v>
      </c>
    </row>
    <row r="306" spans="1:20" x14ac:dyDescent="0.25">
      <c r="A306">
        <v>2021</v>
      </c>
      <c r="B306" s="3">
        <v>44531</v>
      </c>
      <c r="C306" s="3">
        <v>44561</v>
      </c>
      <c r="D306" t="s">
        <v>146</v>
      </c>
      <c r="E306" t="s">
        <v>433</v>
      </c>
      <c r="F306" t="s">
        <v>610</v>
      </c>
      <c r="G306" t="s">
        <v>892</v>
      </c>
      <c r="H306" t="s">
        <v>1275</v>
      </c>
      <c r="I306" t="s">
        <v>1387</v>
      </c>
      <c r="J306" t="s">
        <v>1393</v>
      </c>
      <c r="K306">
        <v>0</v>
      </c>
      <c r="L306">
        <v>100</v>
      </c>
      <c r="M306">
        <v>0</v>
      </c>
      <c r="N306" s="48">
        <f>(1/1)*100</f>
        <v>100</v>
      </c>
      <c r="O306" s="2" t="s">
        <v>54</v>
      </c>
      <c r="P306" s="2" t="s">
        <v>1586</v>
      </c>
      <c r="Q306" s="43" t="s">
        <v>1431</v>
      </c>
      <c r="R306" s="3">
        <v>44595</v>
      </c>
      <c r="S306" s="3">
        <v>44564</v>
      </c>
      <c r="T306" s="54" t="s">
        <v>1744</v>
      </c>
    </row>
    <row r="307" spans="1:20" x14ac:dyDescent="0.25">
      <c r="A307">
        <v>2021</v>
      </c>
      <c r="B307" s="3">
        <v>44531</v>
      </c>
      <c r="C307" s="3">
        <v>44561</v>
      </c>
      <c r="D307" t="s">
        <v>147</v>
      </c>
      <c r="E307" t="s">
        <v>436</v>
      </c>
      <c r="F307" t="s">
        <v>610</v>
      </c>
      <c r="G307" t="s">
        <v>889</v>
      </c>
      <c r="H307" t="s">
        <v>1277</v>
      </c>
      <c r="I307" t="s">
        <v>1387</v>
      </c>
      <c r="J307" t="s">
        <v>1393</v>
      </c>
      <c r="K307">
        <v>0</v>
      </c>
      <c r="L307">
        <v>100</v>
      </c>
      <c r="M307">
        <v>0</v>
      </c>
      <c r="N307" s="48">
        <f>(1/1)*100</f>
        <v>100</v>
      </c>
      <c r="O307" s="2" t="s">
        <v>54</v>
      </c>
      <c r="P307" s="2" t="s">
        <v>1587</v>
      </c>
      <c r="Q307" s="43" t="s">
        <v>1431</v>
      </c>
      <c r="R307" s="3">
        <v>44595</v>
      </c>
      <c r="S307" s="3">
        <v>44564</v>
      </c>
      <c r="T307" s="54" t="s">
        <v>1744</v>
      </c>
    </row>
    <row r="308" spans="1:20" x14ac:dyDescent="0.25">
      <c r="A308">
        <v>2021</v>
      </c>
      <c r="B308" s="3">
        <v>44531</v>
      </c>
      <c r="C308" s="3">
        <v>44561</v>
      </c>
      <c r="D308" t="s">
        <v>148</v>
      </c>
      <c r="E308" t="s">
        <v>436</v>
      </c>
      <c r="F308" t="s">
        <v>610</v>
      </c>
      <c r="G308" t="s">
        <v>893</v>
      </c>
      <c r="H308" t="s">
        <v>1273</v>
      </c>
      <c r="I308" t="s">
        <v>1387</v>
      </c>
      <c r="J308" t="s">
        <v>1393</v>
      </c>
      <c r="K308">
        <v>0</v>
      </c>
      <c r="L308">
        <v>100</v>
      </c>
      <c r="M308">
        <v>0</v>
      </c>
      <c r="N308" s="48">
        <f>(1/1)*100</f>
        <v>100</v>
      </c>
      <c r="O308" s="2" t="s">
        <v>54</v>
      </c>
      <c r="P308" s="2" t="s">
        <v>1588</v>
      </c>
      <c r="Q308" s="43" t="s">
        <v>1431</v>
      </c>
      <c r="R308" s="3">
        <v>44595</v>
      </c>
      <c r="S308" s="3">
        <v>44564</v>
      </c>
      <c r="T308" s="54" t="s">
        <v>1744</v>
      </c>
    </row>
    <row r="309" spans="1:20" x14ac:dyDescent="0.25">
      <c r="A309">
        <v>2021</v>
      </c>
      <c r="B309" s="3">
        <v>44531</v>
      </c>
      <c r="C309" s="3">
        <v>44561</v>
      </c>
      <c r="D309" t="s">
        <v>149</v>
      </c>
      <c r="E309" t="s">
        <v>436</v>
      </c>
      <c r="F309" t="s">
        <v>610</v>
      </c>
      <c r="G309" t="s">
        <v>894</v>
      </c>
      <c r="H309" t="s">
        <v>1275</v>
      </c>
      <c r="I309" t="s">
        <v>1387</v>
      </c>
      <c r="J309" t="s">
        <v>1393</v>
      </c>
      <c r="K309">
        <v>0</v>
      </c>
      <c r="L309">
        <v>100</v>
      </c>
      <c r="M309">
        <v>0</v>
      </c>
      <c r="N309" s="49">
        <f>(1/1)*100</f>
        <v>100</v>
      </c>
      <c r="O309" s="2" t="s">
        <v>54</v>
      </c>
      <c r="P309" s="2" t="s">
        <v>1576</v>
      </c>
      <c r="Q309" s="43" t="s">
        <v>1431</v>
      </c>
      <c r="R309" s="3">
        <v>44595</v>
      </c>
      <c r="S309" s="3">
        <v>44564</v>
      </c>
      <c r="T309" s="54" t="s">
        <v>1744</v>
      </c>
    </row>
    <row r="310" spans="1:20" x14ac:dyDescent="0.25">
      <c r="A310">
        <v>2021</v>
      </c>
      <c r="B310" s="3">
        <v>44531</v>
      </c>
      <c r="C310" s="3">
        <v>44561</v>
      </c>
      <c r="D310" t="s">
        <v>150</v>
      </c>
      <c r="E310" t="s">
        <v>436</v>
      </c>
      <c r="F310" t="s">
        <v>610</v>
      </c>
      <c r="G310" t="s">
        <v>895</v>
      </c>
      <c r="H310" t="s">
        <v>1273</v>
      </c>
      <c r="I310" t="s">
        <v>1387</v>
      </c>
      <c r="J310" t="s">
        <v>1393</v>
      </c>
      <c r="K310">
        <v>0</v>
      </c>
      <c r="L310">
        <v>100</v>
      </c>
      <c r="M310">
        <v>0</v>
      </c>
      <c r="N310" s="49">
        <v>0</v>
      </c>
      <c r="O310" s="2" t="s">
        <v>54</v>
      </c>
      <c r="P310" s="2" t="s">
        <v>1589</v>
      </c>
      <c r="Q310" s="43" t="s">
        <v>1431</v>
      </c>
      <c r="R310" s="3">
        <v>44595</v>
      </c>
      <c r="S310" s="3">
        <v>44564</v>
      </c>
      <c r="T310" s="54" t="s">
        <v>1744</v>
      </c>
    </row>
    <row r="311" spans="1:20" x14ac:dyDescent="0.25">
      <c r="A311">
        <v>2021</v>
      </c>
      <c r="B311" s="3">
        <v>44531</v>
      </c>
      <c r="C311" s="3">
        <v>44561</v>
      </c>
      <c r="D311" t="s">
        <v>151</v>
      </c>
      <c r="E311" t="s">
        <v>436</v>
      </c>
      <c r="F311" t="s">
        <v>610</v>
      </c>
      <c r="G311" t="s">
        <v>881</v>
      </c>
      <c r="H311" t="s">
        <v>1275</v>
      </c>
      <c r="I311" t="s">
        <v>1387</v>
      </c>
      <c r="J311" t="s">
        <v>1393</v>
      </c>
      <c r="K311">
        <v>0</v>
      </c>
      <c r="L311">
        <v>100</v>
      </c>
      <c r="M311">
        <v>0</v>
      </c>
      <c r="N311" s="49">
        <v>0</v>
      </c>
      <c r="O311" s="2" t="s">
        <v>54</v>
      </c>
      <c r="P311" s="2" t="s">
        <v>1590</v>
      </c>
      <c r="Q311" s="43" t="s">
        <v>1431</v>
      </c>
      <c r="R311" s="3">
        <v>44595</v>
      </c>
      <c r="S311" s="3">
        <v>44564</v>
      </c>
      <c r="T311" s="54" t="s">
        <v>1744</v>
      </c>
    </row>
    <row r="312" spans="1:20" x14ac:dyDescent="0.25">
      <c r="A312">
        <v>2021</v>
      </c>
      <c r="B312" s="3">
        <v>44531</v>
      </c>
      <c r="C312" s="3">
        <v>44561</v>
      </c>
      <c r="D312" t="s">
        <v>152</v>
      </c>
      <c r="E312" t="s">
        <v>436</v>
      </c>
      <c r="F312" t="s">
        <v>610</v>
      </c>
      <c r="G312" t="s">
        <v>886</v>
      </c>
      <c r="H312" t="s">
        <v>1275</v>
      </c>
      <c r="I312" t="s">
        <v>1387</v>
      </c>
      <c r="J312" t="s">
        <v>1393</v>
      </c>
      <c r="K312">
        <v>0</v>
      </c>
      <c r="L312">
        <v>100</v>
      </c>
      <c r="M312">
        <v>0</v>
      </c>
      <c r="N312" s="49">
        <v>0</v>
      </c>
      <c r="O312" s="2" t="s">
        <v>54</v>
      </c>
      <c r="P312" s="2" t="s">
        <v>1591</v>
      </c>
      <c r="Q312" s="43" t="s">
        <v>1431</v>
      </c>
      <c r="R312" s="3">
        <v>44595</v>
      </c>
      <c r="S312" s="3">
        <v>44564</v>
      </c>
      <c r="T312" s="54" t="s">
        <v>1744</v>
      </c>
    </row>
    <row r="313" spans="1:20" x14ac:dyDescent="0.25">
      <c r="A313">
        <v>2021</v>
      </c>
      <c r="B313" s="3">
        <v>44531</v>
      </c>
      <c r="C313" s="3">
        <v>44561</v>
      </c>
      <c r="D313" t="s">
        <v>153</v>
      </c>
      <c r="E313" t="s">
        <v>436</v>
      </c>
      <c r="F313" t="s">
        <v>610</v>
      </c>
      <c r="G313" t="s">
        <v>896</v>
      </c>
      <c r="H313" t="s">
        <v>1275</v>
      </c>
      <c r="I313" t="s">
        <v>1387</v>
      </c>
      <c r="J313" t="s">
        <v>1393</v>
      </c>
      <c r="K313">
        <v>0</v>
      </c>
      <c r="L313">
        <v>100</v>
      </c>
      <c r="M313">
        <v>0</v>
      </c>
      <c r="N313" s="49">
        <v>0</v>
      </c>
      <c r="O313" s="2" t="s">
        <v>54</v>
      </c>
      <c r="P313" s="2" t="s">
        <v>1591</v>
      </c>
      <c r="Q313" s="43" t="s">
        <v>1431</v>
      </c>
      <c r="R313" s="3">
        <v>44595</v>
      </c>
      <c r="S313" s="3">
        <v>44564</v>
      </c>
      <c r="T313" s="54" t="s">
        <v>1744</v>
      </c>
    </row>
    <row r="314" spans="1:20" x14ac:dyDescent="0.25">
      <c r="A314">
        <v>2021</v>
      </c>
      <c r="B314" s="3">
        <v>44531</v>
      </c>
      <c r="C314" s="3">
        <v>44561</v>
      </c>
      <c r="D314" t="s">
        <v>154</v>
      </c>
      <c r="E314" t="s">
        <v>436</v>
      </c>
      <c r="F314" t="s">
        <v>610</v>
      </c>
      <c r="G314" t="s">
        <v>897</v>
      </c>
      <c r="H314" t="s">
        <v>1279</v>
      </c>
      <c r="I314" t="s">
        <v>1387</v>
      </c>
      <c r="J314" t="s">
        <v>1393</v>
      </c>
      <c r="K314">
        <v>0</v>
      </c>
      <c r="L314">
        <v>100</v>
      </c>
      <c r="M314">
        <v>0</v>
      </c>
      <c r="N314" s="49">
        <v>0</v>
      </c>
      <c r="O314" s="2" t="s">
        <v>54</v>
      </c>
      <c r="P314" s="2" t="s">
        <v>1591</v>
      </c>
      <c r="Q314" s="43" t="s">
        <v>1431</v>
      </c>
      <c r="R314" s="3">
        <v>44595</v>
      </c>
      <c r="S314" s="3">
        <v>44564</v>
      </c>
      <c r="T314" s="54" t="s">
        <v>1744</v>
      </c>
    </row>
    <row r="315" spans="1:20" x14ac:dyDescent="0.25">
      <c r="A315">
        <v>2021</v>
      </c>
      <c r="B315" s="3">
        <v>44531</v>
      </c>
      <c r="C315" s="3">
        <v>44561</v>
      </c>
      <c r="D315" t="s">
        <v>155</v>
      </c>
      <c r="E315" t="s">
        <v>436</v>
      </c>
      <c r="F315" t="s">
        <v>610</v>
      </c>
      <c r="G315" t="s">
        <v>898</v>
      </c>
      <c r="H315" t="s">
        <v>1277</v>
      </c>
      <c r="I315" t="s">
        <v>1387</v>
      </c>
      <c r="J315" t="s">
        <v>1393</v>
      </c>
      <c r="K315">
        <v>0</v>
      </c>
      <c r="L315">
        <v>100</v>
      </c>
      <c r="M315">
        <v>0</v>
      </c>
      <c r="N315" s="49">
        <v>0</v>
      </c>
      <c r="O315" s="2" t="s">
        <v>54</v>
      </c>
      <c r="P315" s="2" t="s">
        <v>1591</v>
      </c>
      <c r="Q315" s="43" t="s">
        <v>1431</v>
      </c>
      <c r="R315" s="3">
        <v>44595</v>
      </c>
      <c r="S315" s="3">
        <v>44564</v>
      </c>
      <c r="T315" s="54" t="s">
        <v>1744</v>
      </c>
    </row>
    <row r="316" spans="1:20" x14ac:dyDescent="0.25">
      <c r="A316">
        <v>2021</v>
      </c>
      <c r="B316" s="3">
        <v>44531</v>
      </c>
      <c r="C316" s="3">
        <v>44561</v>
      </c>
      <c r="D316" t="s">
        <v>156</v>
      </c>
      <c r="E316" t="s">
        <v>436</v>
      </c>
      <c r="F316" t="s">
        <v>610</v>
      </c>
      <c r="G316" t="s">
        <v>892</v>
      </c>
      <c r="H316" t="s">
        <v>1275</v>
      </c>
      <c r="I316" t="s">
        <v>1387</v>
      </c>
      <c r="J316" t="s">
        <v>1393</v>
      </c>
      <c r="K316">
        <v>0</v>
      </c>
      <c r="L316">
        <v>100</v>
      </c>
      <c r="M316">
        <v>0</v>
      </c>
      <c r="N316" s="49">
        <v>0</v>
      </c>
      <c r="O316" s="2" t="s">
        <v>54</v>
      </c>
      <c r="P316" s="2" t="s">
        <v>1591</v>
      </c>
      <c r="Q316" s="43" t="s">
        <v>1431</v>
      </c>
      <c r="R316" s="3">
        <v>44595</v>
      </c>
      <c r="S316" s="3">
        <v>44564</v>
      </c>
      <c r="T316" s="54" t="s">
        <v>1744</v>
      </c>
    </row>
    <row r="317" spans="1:20" x14ac:dyDescent="0.25">
      <c r="A317">
        <v>2021</v>
      </c>
      <c r="B317" s="3">
        <v>44531</v>
      </c>
      <c r="C317" s="3">
        <v>44561</v>
      </c>
      <c r="D317" t="s">
        <v>157</v>
      </c>
      <c r="E317" t="s">
        <v>436</v>
      </c>
      <c r="F317" t="s">
        <v>610</v>
      </c>
      <c r="G317" t="s">
        <v>889</v>
      </c>
      <c r="H317" t="s">
        <v>1275</v>
      </c>
      <c r="I317" t="s">
        <v>1387</v>
      </c>
      <c r="J317" t="s">
        <v>1393</v>
      </c>
      <c r="K317">
        <v>0</v>
      </c>
      <c r="L317">
        <v>100</v>
      </c>
      <c r="M317">
        <v>0</v>
      </c>
      <c r="N317" s="49">
        <v>0</v>
      </c>
      <c r="O317" s="2" t="s">
        <v>54</v>
      </c>
      <c r="P317" s="2" t="s">
        <v>1591</v>
      </c>
      <c r="Q317" s="43" t="s">
        <v>1431</v>
      </c>
      <c r="R317" s="3">
        <v>44595</v>
      </c>
      <c r="S317" s="3">
        <v>44564</v>
      </c>
      <c r="T317" s="54" t="s">
        <v>1744</v>
      </c>
    </row>
    <row r="318" spans="1:20" x14ac:dyDescent="0.25">
      <c r="A318">
        <v>2021</v>
      </c>
      <c r="B318" s="3">
        <v>44531</v>
      </c>
      <c r="C318" s="3">
        <v>44561</v>
      </c>
      <c r="D318" t="s">
        <v>158</v>
      </c>
      <c r="E318" t="s">
        <v>436</v>
      </c>
      <c r="F318" t="s">
        <v>610</v>
      </c>
      <c r="G318" t="s">
        <v>899</v>
      </c>
      <c r="H318" t="s">
        <v>1275</v>
      </c>
      <c r="I318" t="s">
        <v>1387</v>
      </c>
      <c r="J318" t="s">
        <v>1393</v>
      </c>
      <c r="K318">
        <v>0</v>
      </c>
      <c r="L318">
        <v>100</v>
      </c>
      <c r="M318">
        <v>0</v>
      </c>
      <c r="N318" s="49">
        <v>0</v>
      </c>
      <c r="O318" s="2" t="s">
        <v>54</v>
      </c>
      <c r="P318" s="2" t="s">
        <v>1591</v>
      </c>
      <c r="Q318" s="43" t="s">
        <v>1431</v>
      </c>
      <c r="R318" s="3">
        <v>44595</v>
      </c>
      <c r="S318" s="3">
        <v>44564</v>
      </c>
      <c r="T318" s="54" t="s">
        <v>1744</v>
      </c>
    </row>
    <row r="319" spans="1:20" x14ac:dyDescent="0.25">
      <c r="A319">
        <v>2021</v>
      </c>
      <c r="B319" s="3">
        <v>44531</v>
      </c>
      <c r="C319" s="3">
        <v>44561</v>
      </c>
      <c r="D319" t="s">
        <v>159</v>
      </c>
      <c r="E319" t="s">
        <v>436</v>
      </c>
      <c r="F319" t="s">
        <v>610</v>
      </c>
      <c r="G319" t="s">
        <v>900</v>
      </c>
      <c r="H319" t="s">
        <v>1275</v>
      </c>
      <c r="I319" t="s">
        <v>1387</v>
      </c>
      <c r="J319" t="s">
        <v>1393</v>
      </c>
      <c r="K319">
        <v>0</v>
      </c>
      <c r="L319">
        <v>100</v>
      </c>
      <c r="M319">
        <v>0</v>
      </c>
      <c r="N319" s="49">
        <v>0</v>
      </c>
      <c r="O319" s="2" t="s">
        <v>54</v>
      </c>
      <c r="P319" s="2" t="s">
        <v>1591</v>
      </c>
      <c r="Q319" s="43" t="s">
        <v>1431</v>
      </c>
      <c r="R319" s="3">
        <v>44595</v>
      </c>
      <c r="S319" s="3">
        <v>44564</v>
      </c>
      <c r="T319" s="54" t="s">
        <v>1744</v>
      </c>
    </row>
    <row r="320" spans="1:20" x14ac:dyDescent="0.25">
      <c r="A320">
        <v>2021</v>
      </c>
      <c r="B320" s="3">
        <v>44531</v>
      </c>
      <c r="C320" s="3">
        <v>44561</v>
      </c>
      <c r="D320" t="s">
        <v>160</v>
      </c>
      <c r="E320" t="s">
        <v>436</v>
      </c>
      <c r="F320" t="s">
        <v>610</v>
      </c>
      <c r="G320" t="s">
        <v>901</v>
      </c>
      <c r="H320" t="s">
        <v>1273</v>
      </c>
      <c r="I320" t="s">
        <v>1387</v>
      </c>
      <c r="J320" t="s">
        <v>1393</v>
      </c>
      <c r="K320">
        <v>0</v>
      </c>
      <c r="L320">
        <v>100</v>
      </c>
      <c r="M320">
        <v>0</v>
      </c>
      <c r="N320" s="49">
        <v>0</v>
      </c>
      <c r="O320" s="2" t="s">
        <v>54</v>
      </c>
      <c r="P320" s="2" t="s">
        <v>1591</v>
      </c>
      <c r="Q320" s="43" t="s">
        <v>1431</v>
      </c>
      <c r="R320" s="3">
        <v>44595</v>
      </c>
      <c r="S320" s="3">
        <v>44564</v>
      </c>
      <c r="T320" s="54" t="s">
        <v>1744</v>
      </c>
    </row>
    <row r="321" spans="1:20" x14ac:dyDescent="0.25">
      <c r="A321">
        <v>2021</v>
      </c>
      <c r="B321" s="3">
        <v>44531</v>
      </c>
      <c r="C321" s="3">
        <v>44561</v>
      </c>
      <c r="D321" t="s">
        <v>161</v>
      </c>
      <c r="E321" t="s">
        <v>436</v>
      </c>
      <c r="F321" t="s">
        <v>610</v>
      </c>
      <c r="G321" t="s">
        <v>892</v>
      </c>
      <c r="H321" t="s">
        <v>1275</v>
      </c>
      <c r="I321" t="s">
        <v>1387</v>
      </c>
      <c r="J321" t="s">
        <v>1393</v>
      </c>
      <c r="K321">
        <v>0</v>
      </c>
      <c r="L321">
        <v>100</v>
      </c>
      <c r="M321">
        <v>0</v>
      </c>
      <c r="N321" s="49">
        <v>0</v>
      </c>
      <c r="O321" s="2" t="s">
        <v>54</v>
      </c>
      <c r="P321" s="2" t="s">
        <v>1591</v>
      </c>
      <c r="Q321" s="43" t="s">
        <v>1431</v>
      </c>
      <c r="R321" s="3">
        <v>44595</v>
      </c>
      <c r="S321" s="3">
        <v>44564</v>
      </c>
      <c r="T321" s="54" t="s">
        <v>1744</v>
      </c>
    </row>
    <row r="322" spans="1:20" x14ac:dyDescent="0.25">
      <c r="A322">
        <v>2021</v>
      </c>
      <c r="B322" s="3">
        <v>44531</v>
      </c>
      <c r="C322" s="3">
        <v>44561</v>
      </c>
      <c r="D322" t="s">
        <v>162</v>
      </c>
      <c r="E322" t="s">
        <v>436</v>
      </c>
      <c r="F322" t="s">
        <v>610</v>
      </c>
      <c r="G322" t="s">
        <v>889</v>
      </c>
      <c r="H322" t="s">
        <v>1275</v>
      </c>
      <c r="I322" t="s">
        <v>1387</v>
      </c>
      <c r="J322" t="s">
        <v>1393</v>
      </c>
      <c r="K322">
        <v>0</v>
      </c>
      <c r="L322">
        <v>100</v>
      </c>
      <c r="M322">
        <v>0</v>
      </c>
      <c r="N322" s="49">
        <v>0</v>
      </c>
      <c r="O322" s="2" t="s">
        <v>54</v>
      </c>
      <c r="P322" s="2" t="s">
        <v>1591</v>
      </c>
      <c r="Q322" s="43" t="s">
        <v>1431</v>
      </c>
      <c r="R322" s="3">
        <v>44595</v>
      </c>
      <c r="S322" s="3">
        <v>44564</v>
      </c>
      <c r="T322" s="54" t="s">
        <v>1744</v>
      </c>
    </row>
    <row r="323" spans="1:20" x14ac:dyDescent="0.25">
      <c r="A323">
        <v>2021</v>
      </c>
      <c r="B323" s="3">
        <v>44531</v>
      </c>
      <c r="C323" s="3">
        <v>44561</v>
      </c>
      <c r="D323" t="s">
        <v>163</v>
      </c>
      <c r="E323" t="s">
        <v>436</v>
      </c>
      <c r="F323" t="s">
        <v>610</v>
      </c>
      <c r="G323" t="s">
        <v>902</v>
      </c>
      <c r="H323" t="s">
        <v>1280</v>
      </c>
      <c r="I323" t="s">
        <v>1387</v>
      </c>
      <c r="J323" t="s">
        <v>1393</v>
      </c>
      <c r="K323">
        <v>0</v>
      </c>
      <c r="L323">
        <v>100</v>
      </c>
      <c r="M323">
        <v>0</v>
      </c>
      <c r="N323" s="49">
        <v>0</v>
      </c>
      <c r="O323" s="2" t="s">
        <v>54</v>
      </c>
      <c r="P323" s="2" t="s">
        <v>1591</v>
      </c>
      <c r="Q323" s="43" t="s">
        <v>1431</v>
      </c>
      <c r="R323" s="3">
        <v>44595</v>
      </c>
      <c r="S323" s="3">
        <v>44564</v>
      </c>
      <c r="T323" s="54" t="s">
        <v>1744</v>
      </c>
    </row>
    <row r="324" spans="1:20" x14ac:dyDescent="0.25">
      <c r="A324">
        <v>2021</v>
      </c>
      <c r="B324" s="3">
        <v>44531</v>
      </c>
      <c r="C324" s="3">
        <v>44561</v>
      </c>
      <c r="D324" t="s">
        <v>164</v>
      </c>
      <c r="E324" t="s">
        <v>436</v>
      </c>
      <c r="F324" t="s">
        <v>610</v>
      </c>
      <c r="G324" t="s">
        <v>903</v>
      </c>
      <c r="H324" t="s">
        <v>1275</v>
      </c>
      <c r="I324" t="s">
        <v>1387</v>
      </c>
      <c r="J324" t="s">
        <v>1393</v>
      </c>
      <c r="K324">
        <v>0</v>
      </c>
      <c r="L324">
        <v>100</v>
      </c>
      <c r="M324">
        <v>0</v>
      </c>
      <c r="N324" s="49">
        <v>0</v>
      </c>
      <c r="O324" s="2" t="s">
        <v>54</v>
      </c>
      <c r="P324" s="2" t="s">
        <v>1591</v>
      </c>
      <c r="Q324" s="43" t="s">
        <v>1431</v>
      </c>
      <c r="R324" s="3">
        <v>44595</v>
      </c>
      <c r="S324" s="3">
        <v>44564</v>
      </c>
      <c r="T324" s="54" t="s">
        <v>1744</v>
      </c>
    </row>
    <row r="325" spans="1:20" x14ac:dyDescent="0.25">
      <c r="A325">
        <v>2021</v>
      </c>
      <c r="B325" s="3">
        <v>44531</v>
      </c>
      <c r="C325" s="3">
        <v>44561</v>
      </c>
      <c r="D325" t="s">
        <v>165</v>
      </c>
      <c r="E325" t="s">
        <v>436</v>
      </c>
      <c r="F325" t="s">
        <v>610</v>
      </c>
      <c r="G325" t="s">
        <v>904</v>
      </c>
      <c r="H325" t="s">
        <v>1275</v>
      </c>
      <c r="I325" t="s">
        <v>1387</v>
      </c>
      <c r="J325" t="s">
        <v>1393</v>
      </c>
      <c r="K325">
        <v>0</v>
      </c>
      <c r="L325">
        <v>100</v>
      </c>
      <c r="M325">
        <v>0</v>
      </c>
      <c r="N325" s="49">
        <v>0</v>
      </c>
      <c r="O325" s="2" t="s">
        <v>54</v>
      </c>
      <c r="P325" s="2" t="s">
        <v>1591</v>
      </c>
      <c r="Q325" s="43" t="s">
        <v>1431</v>
      </c>
      <c r="R325" s="3">
        <v>44595</v>
      </c>
      <c r="S325" s="3">
        <v>44564</v>
      </c>
      <c r="T325" s="54" t="s">
        <v>1744</v>
      </c>
    </row>
    <row r="326" spans="1:20" x14ac:dyDescent="0.25">
      <c r="A326">
        <v>2021</v>
      </c>
      <c r="B326" s="3">
        <v>44531</v>
      </c>
      <c r="C326" s="3">
        <v>44561</v>
      </c>
      <c r="D326" t="s">
        <v>166</v>
      </c>
      <c r="E326" t="s">
        <v>436</v>
      </c>
      <c r="F326" t="s">
        <v>610</v>
      </c>
      <c r="G326" t="s">
        <v>905</v>
      </c>
      <c r="H326" t="s">
        <v>1275</v>
      </c>
      <c r="I326" t="s">
        <v>1387</v>
      </c>
      <c r="J326" t="s">
        <v>1393</v>
      </c>
      <c r="K326">
        <v>0</v>
      </c>
      <c r="L326">
        <v>100</v>
      </c>
      <c r="M326">
        <v>0</v>
      </c>
      <c r="N326" s="49">
        <v>0</v>
      </c>
      <c r="O326" s="2" t="s">
        <v>54</v>
      </c>
      <c r="P326" s="2" t="s">
        <v>1592</v>
      </c>
      <c r="Q326" s="43" t="s">
        <v>1431</v>
      </c>
      <c r="R326" s="3">
        <v>44595</v>
      </c>
      <c r="S326" s="3">
        <v>44564</v>
      </c>
      <c r="T326" s="54" t="s">
        <v>1744</v>
      </c>
    </row>
    <row r="327" spans="1:20" x14ac:dyDescent="0.25">
      <c r="A327">
        <v>2021</v>
      </c>
      <c r="B327" s="3">
        <v>44531</v>
      </c>
      <c r="C327" s="3">
        <v>44561</v>
      </c>
      <c r="D327" t="s">
        <v>167</v>
      </c>
      <c r="E327" t="s">
        <v>436</v>
      </c>
      <c r="F327" t="s">
        <v>610</v>
      </c>
      <c r="G327" t="s">
        <v>889</v>
      </c>
      <c r="H327" t="s">
        <v>1275</v>
      </c>
      <c r="I327" t="s">
        <v>1387</v>
      </c>
      <c r="J327" t="s">
        <v>1393</v>
      </c>
      <c r="K327">
        <v>0</v>
      </c>
      <c r="L327">
        <v>100</v>
      </c>
      <c r="M327">
        <v>0</v>
      </c>
      <c r="N327" s="49">
        <v>0</v>
      </c>
      <c r="O327" s="2" t="s">
        <v>54</v>
      </c>
      <c r="P327" s="2" t="s">
        <v>1592</v>
      </c>
      <c r="Q327" s="43" t="s">
        <v>1431</v>
      </c>
      <c r="R327" s="3">
        <v>44595</v>
      </c>
      <c r="S327" s="3">
        <v>44564</v>
      </c>
      <c r="T327" s="54" t="s">
        <v>1744</v>
      </c>
    </row>
    <row r="328" spans="1:20" x14ac:dyDescent="0.25">
      <c r="A328">
        <v>2021</v>
      </c>
      <c r="B328" s="3">
        <v>44531</v>
      </c>
      <c r="C328" s="3">
        <v>44561</v>
      </c>
      <c r="D328" t="s">
        <v>168</v>
      </c>
      <c r="E328" t="s">
        <v>436</v>
      </c>
      <c r="F328" t="s">
        <v>610</v>
      </c>
      <c r="G328" t="s">
        <v>906</v>
      </c>
      <c r="H328" t="s">
        <v>1275</v>
      </c>
      <c r="I328" t="s">
        <v>1387</v>
      </c>
      <c r="J328" t="s">
        <v>1393</v>
      </c>
      <c r="K328">
        <v>0</v>
      </c>
      <c r="L328">
        <v>100</v>
      </c>
      <c r="M328">
        <v>0</v>
      </c>
      <c r="N328" s="49">
        <v>0</v>
      </c>
      <c r="O328" s="2" t="s">
        <v>54</v>
      </c>
      <c r="P328" s="2" t="s">
        <v>1593</v>
      </c>
      <c r="Q328" s="43" t="s">
        <v>1431</v>
      </c>
      <c r="R328" s="3">
        <v>44595</v>
      </c>
      <c r="S328" s="3">
        <v>44564</v>
      </c>
      <c r="T328" s="54" t="s">
        <v>1744</v>
      </c>
    </row>
    <row r="329" spans="1:20" x14ac:dyDescent="0.25">
      <c r="A329">
        <v>2021</v>
      </c>
      <c r="B329" s="3">
        <v>44531</v>
      </c>
      <c r="C329" s="3">
        <v>44561</v>
      </c>
      <c r="D329" t="s">
        <v>169</v>
      </c>
      <c r="E329" t="s">
        <v>436</v>
      </c>
      <c r="F329" t="s">
        <v>610</v>
      </c>
      <c r="G329" t="s">
        <v>907</v>
      </c>
      <c r="H329" t="s">
        <v>1275</v>
      </c>
      <c r="I329" t="s">
        <v>1387</v>
      </c>
      <c r="J329" t="s">
        <v>1393</v>
      </c>
      <c r="K329">
        <v>0</v>
      </c>
      <c r="L329">
        <v>100</v>
      </c>
      <c r="M329">
        <v>0</v>
      </c>
      <c r="N329" s="49">
        <v>0</v>
      </c>
      <c r="O329" s="2" t="s">
        <v>54</v>
      </c>
      <c r="P329" s="2" t="s">
        <v>1594</v>
      </c>
      <c r="Q329" s="43" t="s">
        <v>1431</v>
      </c>
      <c r="R329" s="3">
        <v>44595</v>
      </c>
      <c r="S329" s="3">
        <v>44564</v>
      </c>
      <c r="T329" s="54" t="s">
        <v>1744</v>
      </c>
    </row>
    <row r="330" spans="1:20" x14ac:dyDescent="0.25">
      <c r="A330">
        <v>2021</v>
      </c>
      <c r="B330" s="3">
        <v>44531</v>
      </c>
      <c r="C330" s="3">
        <v>44561</v>
      </c>
      <c r="D330" t="s">
        <v>170</v>
      </c>
      <c r="E330" t="s">
        <v>436</v>
      </c>
      <c r="F330" t="s">
        <v>610</v>
      </c>
      <c r="G330" t="s">
        <v>908</v>
      </c>
      <c r="H330" t="s">
        <v>1273</v>
      </c>
      <c r="I330" t="s">
        <v>1387</v>
      </c>
      <c r="J330" t="s">
        <v>1393</v>
      </c>
      <c r="K330">
        <v>0</v>
      </c>
      <c r="L330">
        <v>100</v>
      </c>
      <c r="M330">
        <v>0</v>
      </c>
      <c r="N330" s="49">
        <v>0</v>
      </c>
      <c r="O330" s="2" t="s">
        <v>54</v>
      </c>
      <c r="P330" s="2" t="s">
        <v>1595</v>
      </c>
      <c r="Q330" s="43" t="s">
        <v>1431</v>
      </c>
      <c r="R330" s="3">
        <v>44595</v>
      </c>
      <c r="S330" s="3">
        <v>44564</v>
      </c>
      <c r="T330" s="54" t="s">
        <v>1744</v>
      </c>
    </row>
    <row r="331" spans="1:20" x14ac:dyDescent="0.25">
      <c r="A331">
        <v>2021</v>
      </c>
      <c r="B331" s="3">
        <v>44531</v>
      </c>
      <c r="C331" s="3">
        <v>44561</v>
      </c>
      <c r="D331" t="s">
        <v>171</v>
      </c>
      <c r="E331" t="s">
        <v>436</v>
      </c>
      <c r="F331" t="s">
        <v>610</v>
      </c>
      <c r="G331" t="s">
        <v>909</v>
      </c>
      <c r="H331" t="s">
        <v>1281</v>
      </c>
      <c r="I331" t="s">
        <v>1387</v>
      </c>
      <c r="J331" t="s">
        <v>1393</v>
      </c>
      <c r="K331">
        <v>0</v>
      </c>
      <c r="L331">
        <v>100</v>
      </c>
      <c r="M331">
        <v>0</v>
      </c>
      <c r="N331" s="49">
        <v>0</v>
      </c>
      <c r="O331" s="2" t="s">
        <v>54</v>
      </c>
      <c r="P331" s="2" t="s">
        <v>1743</v>
      </c>
      <c r="Q331" s="43" t="s">
        <v>1431</v>
      </c>
      <c r="R331" s="3">
        <v>44595</v>
      </c>
      <c r="S331" s="3">
        <v>44564</v>
      </c>
      <c r="T331" s="54" t="s">
        <v>1744</v>
      </c>
    </row>
    <row r="332" spans="1:20" x14ac:dyDescent="0.25">
      <c r="A332">
        <v>2021</v>
      </c>
      <c r="B332" s="3">
        <v>44531</v>
      </c>
      <c r="C332" s="3">
        <v>44561</v>
      </c>
      <c r="D332" t="s">
        <v>172</v>
      </c>
      <c r="E332" t="s">
        <v>436</v>
      </c>
      <c r="F332" t="s">
        <v>610</v>
      </c>
      <c r="G332" t="s">
        <v>898</v>
      </c>
      <c r="H332" t="s">
        <v>1275</v>
      </c>
      <c r="I332" t="s">
        <v>1387</v>
      </c>
      <c r="J332" t="s">
        <v>1393</v>
      </c>
      <c r="K332">
        <v>0</v>
      </c>
      <c r="L332">
        <v>100</v>
      </c>
      <c r="M332">
        <v>0</v>
      </c>
      <c r="N332" s="49">
        <v>0</v>
      </c>
      <c r="O332" s="2" t="s">
        <v>54</v>
      </c>
      <c r="P332" s="2" t="s">
        <v>1743</v>
      </c>
      <c r="Q332" s="43" t="s">
        <v>1431</v>
      </c>
      <c r="R332" s="3">
        <v>44595</v>
      </c>
      <c r="S332" s="3">
        <v>44564</v>
      </c>
      <c r="T332" s="54" t="s">
        <v>1744</v>
      </c>
    </row>
    <row r="333" spans="1:20" x14ac:dyDescent="0.25">
      <c r="A333">
        <v>2021</v>
      </c>
      <c r="B333" s="3">
        <v>44531</v>
      </c>
      <c r="C333" s="3">
        <v>44561</v>
      </c>
      <c r="D333" t="s">
        <v>173</v>
      </c>
      <c r="E333" t="s">
        <v>436</v>
      </c>
      <c r="F333" t="s">
        <v>610</v>
      </c>
      <c r="G333" t="s">
        <v>892</v>
      </c>
      <c r="H333" t="s">
        <v>1275</v>
      </c>
      <c r="I333" t="s">
        <v>1387</v>
      </c>
      <c r="J333" t="s">
        <v>1393</v>
      </c>
      <c r="K333">
        <v>0</v>
      </c>
      <c r="L333">
        <v>100</v>
      </c>
      <c r="M333">
        <v>0</v>
      </c>
      <c r="N333" s="49">
        <v>0</v>
      </c>
      <c r="O333" s="2" t="s">
        <v>54</v>
      </c>
      <c r="P333" s="2" t="s">
        <v>1743</v>
      </c>
      <c r="Q333" s="43" t="s">
        <v>1431</v>
      </c>
      <c r="R333" s="3">
        <v>44595</v>
      </c>
      <c r="S333" s="3">
        <v>44564</v>
      </c>
      <c r="T333" s="54" t="s">
        <v>1744</v>
      </c>
    </row>
    <row r="334" spans="1:20" x14ac:dyDescent="0.25">
      <c r="A334">
        <v>2021</v>
      </c>
      <c r="B334" s="3">
        <v>44531</v>
      </c>
      <c r="C334" s="3">
        <v>44561</v>
      </c>
      <c r="D334" t="s">
        <v>174</v>
      </c>
      <c r="E334" t="s">
        <v>436</v>
      </c>
      <c r="F334" t="s">
        <v>610</v>
      </c>
      <c r="G334" t="s">
        <v>889</v>
      </c>
      <c r="H334" t="s">
        <v>1275</v>
      </c>
      <c r="I334" t="s">
        <v>1387</v>
      </c>
      <c r="J334" t="s">
        <v>1393</v>
      </c>
      <c r="K334">
        <v>0</v>
      </c>
      <c r="L334">
        <v>100</v>
      </c>
      <c r="M334">
        <v>0</v>
      </c>
      <c r="N334" s="49">
        <v>0</v>
      </c>
      <c r="O334" s="2" t="s">
        <v>54</v>
      </c>
      <c r="P334" s="2" t="s">
        <v>1743</v>
      </c>
      <c r="Q334" s="43" t="s">
        <v>1431</v>
      </c>
      <c r="R334" s="3">
        <v>44595</v>
      </c>
      <c r="S334" s="3">
        <v>44564</v>
      </c>
      <c r="T334" s="54" t="s">
        <v>1744</v>
      </c>
    </row>
    <row r="335" spans="1:20" x14ac:dyDescent="0.25">
      <c r="A335">
        <v>2021</v>
      </c>
      <c r="B335" s="3">
        <v>44531</v>
      </c>
      <c r="C335" s="3">
        <v>44561</v>
      </c>
      <c r="D335" t="s">
        <v>175</v>
      </c>
      <c r="E335" t="s">
        <v>436</v>
      </c>
      <c r="F335" t="s">
        <v>610</v>
      </c>
      <c r="G335" t="s">
        <v>910</v>
      </c>
      <c r="H335" t="s">
        <v>1282</v>
      </c>
      <c r="I335" t="s">
        <v>1387</v>
      </c>
      <c r="J335" t="s">
        <v>1393</v>
      </c>
      <c r="K335">
        <v>0</v>
      </c>
      <c r="L335">
        <v>100</v>
      </c>
      <c r="M335">
        <v>0</v>
      </c>
      <c r="N335" s="49">
        <v>0</v>
      </c>
      <c r="O335" s="2" t="s">
        <v>54</v>
      </c>
      <c r="P335" s="2" t="s">
        <v>1743</v>
      </c>
      <c r="Q335" s="43" t="s">
        <v>1431</v>
      </c>
      <c r="R335" s="3">
        <v>44595</v>
      </c>
      <c r="S335" s="3">
        <v>44564</v>
      </c>
      <c r="T335" s="54" t="s">
        <v>1744</v>
      </c>
    </row>
    <row r="336" spans="1:20" x14ac:dyDescent="0.25">
      <c r="A336">
        <v>2021</v>
      </c>
      <c r="B336" s="3">
        <v>44531</v>
      </c>
      <c r="C336" s="3">
        <v>44561</v>
      </c>
      <c r="D336" t="s">
        <v>176</v>
      </c>
      <c r="E336" t="s">
        <v>436</v>
      </c>
      <c r="F336" t="s">
        <v>610</v>
      </c>
      <c r="G336" t="s">
        <v>911</v>
      </c>
      <c r="H336" t="s">
        <v>1275</v>
      </c>
      <c r="I336" t="s">
        <v>1387</v>
      </c>
      <c r="J336" t="s">
        <v>1393</v>
      </c>
      <c r="K336">
        <v>0</v>
      </c>
      <c r="L336">
        <v>100</v>
      </c>
      <c r="M336">
        <v>0</v>
      </c>
      <c r="N336" s="49">
        <v>0</v>
      </c>
      <c r="O336" s="2" t="s">
        <v>54</v>
      </c>
      <c r="P336" s="2" t="s">
        <v>1743</v>
      </c>
      <c r="Q336" s="43" t="s">
        <v>1431</v>
      </c>
      <c r="R336" s="3">
        <v>44595</v>
      </c>
      <c r="S336" s="3">
        <v>44564</v>
      </c>
      <c r="T336" s="54" t="s">
        <v>1744</v>
      </c>
    </row>
    <row r="337" spans="1:20" x14ac:dyDescent="0.25">
      <c r="A337">
        <v>2021</v>
      </c>
      <c r="B337" s="3">
        <v>44531</v>
      </c>
      <c r="C337" s="3">
        <v>44561</v>
      </c>
      <c r="D337" t="s">
        <v>177</v>
      </c>
      <c r="E337" t="s">
        <v>436</v>
      </c>
      <c r="F337" t="s">
        <v>610</v>
      </c>
      <c r="G337" t="s">
        <v>904</v>
      </c>
      <c r="H337" t="s">
        <v>1273</v>
      </c>
      <c r="I337" t="s">
        <v>1387</v>
      </c>
      <c r="J337" t="s">
        <v>1393</v>
      </c>
      <c r="K337">
        <v>0</v>
      </c>
      <c r="L337">
        <v>100</v>
      </c>
      <c r="M337">
        <v>0</v>
      </c>
      <c r="N337" s="49">
        <v>0</v>
      </c>
      <c r="O337" s="2" t="s">
        <v>55</v>
      </c>
      <c r="P337" s="2" t="s">
        <v>1743</v>
      </c>
      <c r="Q337" s="43" t="s">
        <v>1431</v>
      </c>
      <c r="R337" s="3">
        <v>44595</v>
      </c>
      <c r="S337" s="3">
        <v>44564</v>
      </c>
      <c r="T337" s="54" t="s">
        <v>1744</v>
      </c>
    </row>
    <row r="338" spans="1:20" x14ac:dyDescent="0.25">
      <c r="A338">
        <v>2021</v>
      </c>
      <c r="B338" s="3">
        <v>44531</v>
      </c>
      <c r="C338" s="3">
        <v>44561</v>
      </c>
      <c r="D338" t="s">
        <v>178</v>
      </c>
      <c r="E338" t="s">
        <v>436</v>
      </c>
      <c r="F338" t="s">
        <v>610</v>
      </c>
      <c r="G338" t="s">
        <v>892</v>
      </c>
      <c r="H338" t="s">
        <v>1279</v>
      </c>
      <c r="I338" t="s">
        <v>1387</v>
      </c>
      <c r="J338" t="s">
        <v>1393</v>
      </c>
      <c r="K338">
        <v>0</v>
      </c>
      <c r="L338">
        <v>100</v>
      </c>
      <c r="M338">
        <v>0</v>
      </c>
      <c r="N338" s="49">
        <v>0</v>
      </c>
      <c r="O338" s="2" t="s">
        <v>54</v>
      </c>
      <c r="P338" s="2" t="s">
        <v>1743</v>
      </c>
      <c r="Q338" s="43" t="s">
        <v>1431</v>
      </c>
      <c r="R338" s="3">
        <v>44595</v>
      </c>
      <c r="S338" s="3">
        <v>44564</v>
      </c>
      <c r="T338" s="54" t="s">
        <v>1744</v>
      </c>
    </row>
    <row r="339" spans="1:20" x14ac:dyDescent="0.25">
      <c r="A339">
        <v>2021</v>
      </c>
      <c r="B339" s="3">
        <v>44531</v>
      </c>
      <c r="C339" s="3">
        <v>44561</v>
      </c>
      <c r="D339" t="s">
        <v>179</v>
      </c>
      <c r="E339" t="s">
        <v>436</v>
      </c>
      <c r="F339" t="s">
        <v>610</v>
      </c>
      <c r="G339" t="s">
        <v>889</v>
      </c>
      <c r="H339" t="s">
        <v>1275</v>
      </c>
      <c r="I339" t="s">
        <v>1387</v>
      </c>
      <c r="J339" t="s">
        <v>1393</v>
      </c>
      <c r="K339">
        <v>0</v>
      </c>
      <c r="L339">
        <v>100</v>
      </c>
      <c r="M339">
        <v>0</v>
      </c>
      <c r="N339" s="49">
        <v>0</v>
      </c>
      <c r="O339" s="2" t="s">
        <v>54</v>
      </c>
      <c r="P339" s="2" t="s">
        <v>1743</v>
      </c>
      <c r="Q339" s="43" t="s">
        <v>1431</v>
      </c>
      <c r="R339" s="3">
        <v>44595</v>
      </c>
      <c r="S339" s="3">
        <v>44564</v>
      </c>
      <c r="T339" s="54" t="s">
        <v>1744</v>
      </c>
    </row>
    <row r="340" spans="1:20" x14ac:dyDescent="0.25">
      <c r="A340">
        <v>2021</v>
      </c>
      <c r="B340" s="3">
        <v>44531</v>
      </c>
      <c r="C340" s="3">
        <v>44561</v>
      </c>
      <c r="D340" t="s">
        <v>180</v>
      </c>
      <c r="E340" t="s">
        <v>436</v>
      </c>
      <c r="F340" t="s">
        <v>610</v>
      </c>
      <c r="G340" t="s">
        <v>912</v>
      </c>
      <c r="H340" t="s">
        <v>1275</v>
      </c>
      <c r="I340" t="s">
        <v>1387</v>
      </c>
      <c r="J340" t="s">
        <v>1393</v>
      </c>
      <c r="K340">
        <v>0</v>
      </c>
      <c r="L340">
        <v>100</v>
      </c>
      <c r="M340">
        <v>0</v>
      </c>
      <c r="N340" s="49">
        <v>0</v>
      </c>
      <c r="O340" s="2" t="s">
        <v>54</v>
      </c>
      <c r="P340" s="2" t="s">
        <v>1743</v>
      </c>
      <c r="Q340" s="43" t="s">
        <v>1431</v>
      </c>
      <c r="R340" s="3">
        <v>44595</v>
      </c>
      <c r="S340" s="3">
        <v>44564</v>
      </c>
      <c r="T340" s="54" t="s">
        <v>1744</v>
      </c>
    </row>
    <row r="341" spans="1:20" x14ac:dyDescent="0.25">
      <c r="A341">
        <v>2021</v>
      </c>
      <c r="B341" s="3">
        <v>44531</v>
      </c>
      <c r="C341" s="3">
        <v>44561</v>
      </c>
      <c r="D341" t="s">
        <v>181</v>
      </c>
      <c r="E341" t="s">
        <v>436</v>
      </c>
      <c r="F341" t="s">
        <v>610</v>
      </c>
      <c r="G341" t="s">
        <v>913</v>
      </c>
      <c r="H341" t="s">
        <v>1275</v>
      </c>
      <c r="I341" t="s">
        <v>1387</v>
      </c>
      <c r="J341" t="s">
        <v>1393</v>
      </c>
      <c r="K341">
        <v>0</v>
      </c>
      <c r="L341">
        <v>100</v>
      </c>
      <c r="M341">
        <v>0</v>
      </c>
      <c r="N341" s="49">
        <v>0</v>
      </c>
      <c r="O341" s="2" t="s">
        <v>54</v>
      </c>
      <c r="P341" s="2" t="s">
        <v>1743</v>
      </c>
      <c r="Q341" s="43" t="s">
        <v>1431</v>
      </c>
      <c r="R341" s="3">
        <v>44595</v>
      </c>
      <c r="S341" s="3">
        <v>44564</v>
      </c>
      <c r="T341" s="54" t="s">
        <v>1744</v>
      </c>
    </row>
    <row r="342" spans="1:20" x14ac:dyDescent="0.25">
      <c r="A342">
        <v>2021</v>
      </c>
      <c r="B342" s="3">
        <v>44531</v>
      </c>
      <c r="C342" s="3">
        <v>44561</v>
      </c>
      <c r="D342" t="s">
        <v>182</v>
      </c>
      <c r="E342" t="s">
        <v>537</v>
      </c>
      <c r="F342" t="s">
        <v>610</v>
      </c>
      <c r="G342" t="s">
        <v>914</v>
      </c>
      <c r="H342" t="s">
        <v>1283</v>
      </c>
      <c r="I342" t="s">
        <v>1387</v>
      </c>
      <c r="J342" t="s">
        <v>1393</v>
      </c>
      <c r="K342">
        <v>0</v>
      </c>
      <c r="L342">
        <v>100</v>
      </c>
      <c r="M342">
        <v>0</v>
      </c>
      <c r="N342" s="49">
        <f>(14/14)*100</f>
        <v>100</v>
      </c>
      <c r="O342" s="2" t="s">
        <v>54</v>
      </c>
      <c r="P342" s="2" t="s">
        <v>1743</v>
      </c>
      <c r="Q342" s="43" t="s">
        <v>1431</v>
      </c>
      <c r="R342" s="3">
        <v>44595</v>
      </c>
      <c r="S342" s="3">
        <v>44564</v>
      </c>
      <c r="T342" s="54" t="s">
        <v>1744</v>
      </c>
    </row>
    <row r="343" spans="1:20" x14ac:dyDescent="0.25">
      <c r="A343">
        <v>2021</v>
      </c>
      <c r="B343" s="3">
        <v>44531</v>
      </c>
      <c r="C343" s="3">
        <v>44561</v>
      </c>
      <c r="D343" t="s">
        <v>183</v>
      </c>
      <c r="E343" t="s">
        <v>537</v>
      </c>
      <c r="F343" t="s">
        <v>610</v>
      </c>
      <c r="G343" t="s">
        <v>915</v>
      </c>
      <c r="H343" t="s">
        <v>1283</v>
      </c>
      <c r="I343" t="s">
        <v>1387</v>
      </c>
      <c r="J343" t="s">
        <v>1393</v>
      </c>
      <c r="K343">
        <v>0</v>
      </c>
      <c r="L343">
        <v>100</v>
      </c>
      <c r="M343">
        <v>0</v>
      </c>
      <c r="N343" s="49">
        <f>(14/14)*100</f>
        <v>100</v>
      </c>
      <c r="O343" s="2" t="s">
        <v>54</v>
      </c>
      <c r="P343" s="2" t="s">
        <v>1743</v>
      </c>
      <c r="Q343" s="43" t="s">
        <v>1431</v>
      </c>
      <c r="R343" s="3">
        <v>44595</v>
      </c>
      <c r="S343" s="3">
        <v>44564</v>
      </c>
      <c r="T343" s="54" t="s">
        <v>1744</v>
      </c>
    </row>
    <row r="344" spans="1:20" x14ac:dyDescent="0.25">
      <c r="A344">
        <v>2021</v>
      </c>
      <c r="B344" s="3">
        <v>44531</v>
      </c>
      <c r="C344" s="3">
        <v>44561</v>
      </c>
      <c r="D344" t="s">
        <v>184</v>
      </c>
      <c r="E344" t="s">
        <v>537</v>
      </c>
      <c r="F344" t="s">
        <v>610</v>
      </c>
      <c r="G344" t="s">
        <v>916</v>
      </c>
      <c r="H344" t="s">
        <v>1283</v>
      </c>
      <c r="I344" t="s">
        <v>1387</v>
      </c>
      <c r="J344" t="s">
        <v>1393</v>
      </c>
      <c r="K344">
        <v>0</v>
      </c>
      <c r="L344">
        <v>100</v>
      </c>
      <c r="M344">
        <v>0</v>
      </c>
      <c r="N344" s="49">
        <f>(14/14)*100</f>
        <v>100</v>
      </c>
      <c r="O344" s="2" t="s">
        <v>54</v>
      </c>
      <c r="P344" s="2" t="s">
        <v>1743</v>
      </c>
      <c r="Q344" s="43" t="s">
        <v>1431</v>
      </c>
      <c r="R344" s="3">
        <v>44595</v>
      </c>
      <c r="S344" s="3">
        <v>44564</v>
      </c>
      <c r="T344" s="54" t="s">
        <v>1744</v>
      </c>
    </row>
    <row r="345" spans="1:20" x14ac:dyDescent="0.25">
      <c r="A345">
        <v>2021</v>
      </c>
      <c r="B345" s="3">
        <v>44531</v>
      </c>
      <c r="C345" s="3">
        <v>44561</v>
      </c>
      <c r="D345" t="s">
        <v>185</v>
      </c>
      <c r="E345" t="s">
        <v>537</v>
      </c>
      <c r="F345" t="s">
        <v>610</v>
      </c>
      <c r="G345" t="s">
        <v>917</v>
      </c>
      <c r="H345" t="s">
        <v>1283</v>
      </c>
      <c r="I345" t="s">
        <v>1387</v>
      </c>
      <c r="J345" t="s">
        <v>1393</v>
      </c>
      <c r="K345">
        <v>0</v>
      </c>
      <c r="L345">
        <v>100</v>
      </c>
      <c r="M345">
        <v>0</v>
      </c>
      <c r="N345" s="49">
        <f>(14/14)*100</f>
        <v>100</v>
      </c>
      <c r="O345" s="2" t="s">
        <v>54</v>
      </c>
      <c r="P345" s="2" t="s">
        <v>1743</v>
      </c>
      <c r="Q345" s="43" t="s">
        <v>1431</v>
      </c>
      <c r="R345" s="3">
        <v>44595</v>
      </c>
      <c r="S345" s="3">
        <v>44564</v>
      </c>
      <c r="T345" s="54" t="s">
        <v>1744</v>
      </c>
    </row>
    <row r="346" spans="1:20" x14ac:dyDescent="0.25">
      <c r="A346">
        <v>2021</v>
      </c>
      <c r="B346" s="3">
        <v>44531</v>
      </c>
      <c r="C346" s="3">
        <v>44561</v>
      </c>
      <c r="D346" t="s">
        <v>186</v>
      </c>
      <c r="E346" t="s">
        <v>537</v>
      </c>
      <c r="F346" t="s">
        <v>610</v>
      </c>
      <c r="G346" t="s">
        <v>918</v>
      </c>
      <c r="H346" t="s">
        <v>1283</v>
      </c>
      <c r="I346" t="s">
        <v>1387</v>
      </c>
      <c r="J346" t="s">
        <v>1393</v>
      </c>
      <c r="K346">
        <v>0</v>
      </c>
      <c r="L346">
        <v>100</v>
      </c>
      <c r="M346">
        <v>0</v>
      </c>
      <c r="N346" s="49">
        <f>(1/1)*100</f>
        <v>100</v>
      </c>
      <c r="O346" s="2" t="s">
        <v>54</v>
      </c>
      <c r="P346" s="2" t="s">
        <v>1743</v>
      </c>
      <c r="Q346" s="43" t="s">
        <v>1431</v>
      </c>
      <c r="R346" s="3">
        <v>44595</v>
      </c>
      <c r="S346" s="3">
        <v>44564</v>
      </c>
      <c r="T346" s="54" t="s">
        <v>1744</v>
      </c>
    </row>
    <row r="347" spans="1:20" x14ac:dyDescent="0.25">
      <c r="A347">
        <v>2021</v>
      </c>
      <c r="B347" s="3">
        <v>44531</v>
      </c>
      <c r="C347" s="3">
        <v>44561</v>
      </c>
      <c r="D347" t="s">
        <v>187</v>
      </c>
      <c r="E347" t="s">
        <v>537</v>
      </c>
      <c r="F347" t="s">
        <v>610</v>
      </c>
      <c r="G347" t="s">
        <v>919</v>
      </c>
      <c r="H347" t="s">
        <v>1283</v>
      </c>
      <c r="I347" t="s">
        <v>1387</v>
      </c>
      <c r="J347" t="s">
        <v>1393</v>
      </c>
      <c r="K347">
        <v>0</v>
      </c>
      <c r="L347">
        <v>100</v>
      </c>
      <c r="M347">
        <v>0</v>
      </c>
      <c r="N347" s="49">
        <f>(14/14)*100</f>
        <v>100</v>
      </c>
      <c r="O347" s="2" t="s">
        <v>54</v>
      </c>
      <c r="P347" s="2" t="s">
        <v>1743</v>
      </c>
      <c r="Q347" s="43" t="s">
        <v>1431</v>
      </c>
      <c r="R347" s="3">
        <v>44595</v>
      </c>
      <c r="S347" s="3">
        <v>44564</v>
      </c>
      <c r="T347" s="54" t="s">
        <v>1744</v>
      </c>
    </row>
    <row r="348" spans="1:20" x14ac:dyDescent="0.25">
      <c r="A348">
        <v>2021</v>
      </c>
      <c r="B348" s="3">
        <v>44531</v>
      </c>
      <c r="C348" s="3">
        <v>44561</v>
      </c>
      <c r="D348" t="s">
        <v>188</v>
      </c>
      <c r="E348" t="s">
        <v>537</v>
      </c>
      <c r="F348" t="s">
        <v>610</v>
      </c>
      <c r="G348" t="s">
        <v>920</v>
      </c>
      <c r="H348" t="s">
        <v>1283</v>
      </c>
      <c r="I348" t="s">
        <v>1387</v>
      </c>
      <c r="J348" t="s">
        <v>1393</v>
      </c>
      <c r="K348">
        <v>0</v>
      </c>
      <c r="L348">
        <v>100</v>
      </c>
      <c r="M348">
        <v>0</v>
      </c>
      <c r="N348" s="49">
        <f>(14/14)*100</f>
        <v>100</v>
      </c>
      <c r="O348" s="2" t="s">
        <v>54</v>
      </c>
      <c r="P348" s="2" t="s">
        <v>1743</v>
      </c>
      <c r="Q348" s="43" t="s">
        <v>1431</v>
      </c>
      <c r="R348" s="3">
        <v>44595</v>
      </c>
      <c r="S348" s="3">
        <v>44564</v>
      </c>
      <c r="T348" s="54" t="s">
        <v>1744</v>
      </c>
    </row>
    <row r="349" spans="1:20" x14ac:dyDescent="0.25">
      <c r="A349">
        <v>2021</v>
      </c>
      <c r="B349" s="3">
        <v>44531</v>
      </c>
      <c r="C349" s="3">
        <v>44561</v>
      </c>
      <c r="D349" t="s">
        <v>189</v>
      </c>
      <c r="E349" t="s">
        <v>537</v>
      </c>
      <c r="F349" t="s">
        <v>610</v>
      </c>
      <c r="G349" t="s">
        <v>921</v>
      </c>
      <c r="H349" t="s">
        <v>1283</v>
      </c>
      <c r="I349" t="s">
        <v>1387</v>
      </c>
      <c r="J349" t="s">
        <v>1393</v>
      </c>
      <c r="K349">
        <v>0</v>
      </c>
      <c r="L349">
        <v>100</v>
      </c>
      <c r="M349">
        <v>0</v>
      </c>
      <c r="N349" s="49">
        <f>(1/1)*100</f>
        <v>100</v>
      </c>
      <c r="O349" s="2" t="s">
        <v>54</v>
      </c>
      <c r="P349" s="2" t="s">
        <v>1743</v>
      </c>
      <c r="Q349" s="43" t="s">
        <v>1431</v>
      </c>
      <c r="R349" s="3">
        <v>44595</v>
      </c>
      <c r="S349" s="3">
        <v>44564</v>
      </c>
      <c r="T349" s="54" t="s">
        <v>1744</v>
      </c>
    </row>
    <row r="350" spans="1:20" x14ac:dyDescent="0.25">
      <c r="A350">
        <v>2021</v>
      </c>
      <c r="B350" s="3">
        <v>44531</v>
      </c>
      <c r="C350" s="3">
        <v>44561</v>
      </c>
      <c r="D350" t="s">
        <v>190</v>
      </c>
      <c r="E350" t="s">
        <v>436</v>
      </c>
      <c r="F350" t="s">
        <v>610</v>
      </c>
      <c r="G350" t="s">
        <v>922</v>
      </c>
      <c r="H350" t="s">
        <v>1283</v>
      </c>
      <c r="I350" t="s">
        <v>1387</v>
      </c>
      <c r="J350" t="s">
        <v>1393</v>
      </c>
      <c r="K350">
        <v>0</v>
      </c>
      <c r="L350">
        <v>100</v>
      </c>
      <c r="M350">
        <v>0</v>
      </c>
      <c r="N350" s="49">
        <f>(1/1)*100</f>
        <v>100</v>
      </c>
      <c r="O350" s="2" t="s">
        <v>54</v>
      </c>
      <c r="P350" s="2" t="s">
        <v>1743</v>
      </c>
      <c r="Q350" s="43" t="s">
        <v>1431</v>
      </c>
      <c r="R350" s="3">
        <v>44595</v>
      </c>
      <c r="S350" s="3">
        <v>44564</v>
      </c>
      <c r="T350" s="54" t="s">
        <v>1744</v>
      </c>
    </row>
    <row r="351" spans="1:20" x14ac:dyDescent="0.25">
      <c r="A351">
        <v>2021</v>
      </c>
      <c r="B351" s="3">
        <v>44531</v>
      </c>
      <c r="C351" s="3">
        <v>44561</v>
      </c>
      <c r="D351" t="s">
        <v>191</v>
      </c>
      <c r="E351" t="s">
        <v>538</v>
      </c>
      <c r="F351" t="s">
        <v>609</v>
      </c>
      <c r="G351" t="s">
        <v>923</v>
      </c>
      <c r="H351" t="s">
        <v>1284</v>
      </c>
      <c r="I351" t="s">
        <v>1387</v>
      </c>
      <c r="J351" t="s">
        <v>1393</v>
      </c>
      <c r="K351">
        <v>0</v>
      </c>
      <c r="L351">
        <v>100</v>
      </c>
      <c r="M351">
        <v>0</v>
      </c>
      <c r="N351" s="50">
        <f t="shared" ref="N351:N356" si="1">(0/5)*100</f>
        <v>0</v>
      </c>
      <c r="O351" s="2" t="s">
        <v>54</v>
      </c>
      <c r="P351" s="2" t="s">
        <v>1743</v>
      </c>
      <c r="Q351" s="43" t="s">
        <v>1431</v>
      </c>
      <c r="R351" s="3">
        <v>44595</v>
      </c>
      <c r="S351" s="3">
        <v>44564</v>
      </c>
      <c r="T351" s="54" t="s">
        <v>1744</v>
      </c>
    </row>
    <row r="352" spans="1:20" x14ac:dyDescent="0.25">
      <c r="A352">
        <v>2021</v>
      </c>
      <c r="B352" s="3">
        <v>44531</v>
      </c>
      <c r="C352" s="3">
        <v>44561</v>
      </c>
      <c r="D352" t="s">
        <v>192</v>
      </c>
      <c r="E352" t="s">
        <v>538</v>
      </c>
      <c r="F352" t="s">
        <v>609</v>
      </c>
      <c r="G352" t="s">
        <v>924</v>
      </c>
      <c r="H352" t="s">
        <v>1285</v>
      </c>
      <c r="I352" t="s">
        <v>1387</v>
      </c>
      <c r="J352" t="s">
        <v>1393</v>
      </c>
      <c r="K352">
        <v>0</v>
      </c>
      <c r="L352">
        <v>100</v>
      </c>
      <c r="M352">
        <v>0</v>
      </c>
      <c r="N352" s="51">
        <f t="shared" si="1"/>
        <v>0</v>
      </c>
      <c r="O352" s="2" t="s">
        <v>54</v>
      </c>
      <c r="P352" s="2" t="s">
        <v>1743</v>
      </c>
      <c r="Q352" s="43" t="s">
        <v>1431</v>
      </c>
      <c r="R352" s="3">
        <v>44595</v>
      </c>
      <c r="S352" s="3">
        <v>44564</v>
      </c>
      <c r="T352" s="54" t="s">
        <v>1744</v>
      </c>
    </row>
    <row r="353" spans="1:20" x14ac:dyDescent="0.25">
      <c r="A353">
        <v>2021</v>
      </c>
      <c r="B353" s="3">
        <v>44531</v>
      </c>
      <c r="C353" s="3">
        <v>44561</v>
      </c>
      <c r="D353" t="s">
        <v>193</v>
      </c>
      <c r="E353" t="s">
        <v>539</v>
      </c>
      <c r="F353" t="s">
        <v>609</v>
      </c>
      <c r="G353" t="s">
        <v>925</v>
      </c>
      <c r="H353" t="s">
        <v>1286</v>
      </c>
      <c r="I353" t="s">
        <v>1387</v>
      </c>
      <c r="J353" t="s">
        <v>1393</v>
      </c>
      <c r="K353">
        <v>0</v>
      </c>
      <c r="L353">
        <v>100</v>
      </c>
      <c r="M353">
        <v>0</v>
      </c>
      <c r="N353" s="50">
        <f t="shared" si="1"/>
        <v>0</v>
      </c>
      <c r="O353" s="2" t="s">
        <v>54</v>
      </c>
      <c r="P353" s="2" t="s">
        <v>1743</v>
      </c>
      <c r="Q353" s="43" t="s">
        <v>1431</v>
      </c>
      <c r="R353" s="3">
        <v>44595</v>
      </c>
      <c r="S353" s="3">
        <v>44564</v>
      </c>
      <c r="T353" s="54" t="s">
        <v>1744</v>
      </c>
    </row>
    <row r="354" spans="1:20" x14ac:dyDescent="0.25">
      <c r="A354">
        <v>2021</v>
      </c>
      <c r="B354" s="3">
        <v>44531</v>
      </c>
      <c r="C354" s="3">
        <v>44561</v>
      </c>
      <c r="D354" t="s">
        <v>194</v>
      </c>
      <c r="E354" t="s">
        <v>540</v>
      </c>
      <c r="F354" t="s">
        <v>609</v>
      </c>
      <c r="G354" t="s">
        <v>926</v>
      </c>
      <c r="H354" t="s">
        <v>1287</v>
      </c>
      <c r="I354" t="s">
        <v>1387</v>
      </c>
      <c r="J354" t="s">
        <v>1393</v>
      </c>
      <c r="K354">
        <v>0</v>
      </c>
      <c r="L354">
        <v>100</v>
      </c>
      <c r="M354">
        <v>0</v>
      </c>
      <c r="N354" s="52">
        <f>(0/5)*100</f>
        <v>0</v>
      </c>
      <c r="O354" s="2" t="s">
        <v>54</v>
      </c>
      <c r="P354" s="2" t="s">
        <v>1743</v>
      </c>
      <c r="Q354" s="43" t="s">
        <v>1431</v>
      </c>
      <c r="R354" s="3">
        <v>44595</v>
      </c>
      <c r="S354" s="3">
        <v>44564</v>
      </c>
      <c r="T354" s="54" t="s">
        <v>1744</v>
      </c>
    </row>
    <row r="355" spans="1:20" x14ac:dyDescent="0.25">
      <c r="A355">
        <v>2021</v>
      </c>
      <c r="B355" s="3">
        <v>44531</v>
      </c>
      <c r="C355" s="3">
        <v>44561</v>
      </c>
      <c r="D355" t="s">
        <v>195</v>
      </c>
      <c r="E355" t="s">
        <v>541</v>
      </c>
      <c r="F355" t="s">
        <v>609</v>
      </c>
      <c r="G355" t="s">
        <v>927</v>
      </c>
      <c r="H355" t="s">
        <v>1288</v>
      </c>
      <c r="I355" t="s">
        <v>1387</v>
      </c>
      <c r="J355" t="s">
        <v>1393</v>
      </c>
      <c r="K355">
        <v>0</v>
      </c>
      <c r="L355">
        <v>100</v>
      </c>
      <c r="M355">
        <v>0</v>
      </c>
      <c r="N355" s="52">
        <f t="shared" si="1"/>
        <v>0</v>
      </c>
      <c r="O355" s="2" t="s">
        <v>54</v>
      </c>
      <c r="P355" s="2" t="s">
        <v>1743</v>
      </c>
      <c r="Q355" s="43" t="s">
        <v>1431</v>
      </c>
      <c r="R355" s="3">
        <v>44595</v>
      </c>
      <c r="S355" s="3">
        <v>44564</v>
      </c>
      <c r="T355" s="54" t="s">
        <v>1744</v>
      </c>
    </row>
    <row r="356" spans="1:20" x14ac:dyDescent="0.25">
      <c r="A356">
        <v>2021</v>
      </c>
      <c r="B356" s="3">
        <v>44531</v>
      </c>
      <c r="C356" s="3">
        <v>44561</v>
      </c>
      <c r="D356" t="s">
        <v>196</v>
      </c>
      <c r="E356" t="s">
        <v>542</v>
      </c>
      <c r="F356" t="s">
        <v>609</v>
      </c>
      <c r="G356" t="s">
        <v>928</v>
      </c>
      <c r="H356" t="s">
        <v>1289</v>
      </c>
      <c r="I356" t="s">
        <v>1387</v>
      </c>
      <c r="J356" t="s">
        <v>1393</v>
      </c>
      <c r="K356">
        <v>0</v>
      </c>
      <c r="L356">
        <v>100</v>
      </c>
      <c r="M356">
        <v>0</v>
      </c>
      <c r="N356" s="53">
        <f t="shared" si="1"/>
        <v>0</v>
      </c>
      <c r="O356" s="2" t="s">
        <v>54</v>
      </c>
      <c r="P356" s="2" t="s">
        <v>1743</v>
      </c>
      <c r="Q356" s="43" t="s">
        <v>1431</v>
      </c>
      <c r="R356" s="3">
        <v>44595</v>
      </c>
      <c r="S356" s="3">
        <v>44564</v>
      </c>
      <c r="T356" s="54" t="s">
        <v>1744</v>
      </c>
    </row>
    <row r="357" spans="1:20" x14ac:dyDescent="0.25">
      <c r="A357">
        <v>2021</v>
      </c>
      <c r="B357" s="3">
        <v>44531</v>
      </c>
      <c r="C357" s="3">
        <v>44561</v>
      </c>
      <c r="D357" t="s">
        <v>197</v>
      </c>
      <c r="E357" t="s">
        <v>543</v>
      </c>
      <c r="F357" t="s">
        <v>609</v>
      </c>
      <c r="G357" t="s">
        <v>929</v>
      </c>
      <c r="H357" t="s">
        <v>1290</v>
      </c>
      <c r="I357" t="s">
        <v>1387</v>
      </c>
      <c r="J357" t="s">
        <v>1393</v>
      </c>
      <c r="K357">
        <v>0</v>
      </c>
      <c r="L357">
        <v>100</v>
      </c>
      <c r="M357">
        <v>0</v>
      </c>
      <c r="N357" s="50">
        <f>(0/5)*100%</f>
        <v>0</v>
      </c>
      <c r="O357" s="2" t="s">
        <v>54</v>
      </c>
      <c r="P357" s="2" t="s">
        <v>1743</v>
      </c>
      <c r="Q357" s="43" t="s">
        <v>1431</v>
      </c>
      <c r="R357" s="3">
        <v>44595</v>
      </c>
      <c r="S357" s="3">
        <v>44564</v>
      </c>
      <c r="T357" s="54" t="s">
        <v>1744</v>
      </c>
    </row>
    <row r="358" spans="1:20" x14ac:dyDescent="0.25">
      <c r="A358">
        <v>2021</v>
      </c>
      <c r="B358" s="3">
        <v>44531</v>
      </c>
      <c r="C358" s="3">
        <v>44561</v>
      </c>
      <c r="D358" t="s">
        <v>198</v>
      </c>
      <c r="E358" t="s">
        <v>544</v>
      </c>
      <c r="F358" t="s">
        <v>609</v>
      </c>
      <c r="G358" t="s">
        <v>930</v>
      </c>
      <c r="H358" t="s">
        <v>1291</v>
      </c>
      <c r="I358" t="s">
        <v>1387</v>
      </c>
      <c r="J358" t="s">
        <v>1393</v>
      </c>
      <c r="K358">
        <v>0</v>
      </c>
      <c r="L358">
        <v>100</v>
      </c>
      <c r="M358">
        <v>0</v>
      </c>
      <c r="N358" s="50">
        <f>(0/35)*100</f>
        <v>0</v>
      </c>
      <c r="O358" s="2" t="s">
        <v>54</v>
      </c>
      <c r="P358" s="2" t="s">
        <v>1743</v>
      </c>
      <c r="Q358" s="43" t="s">
        <v>1431</v>
      </c>
      <c r="R358" s="3">
        <v>44595</v>
      </c>
      <c r="S358" s="3">
        <v>44564</v>
      </c>
      <c r="T358" s="54" t="s">
        <v>1744</v>
      </c>
    </row>
    <row r="359" spans="1:20" x14ac:dyDescent="0.25">
      <c r="A359">
        <v>2021</v>
      </c>
      <c r="B359" s="3">
        <v>44531</v>
      </c>
      <c r="C359" s="3">
        <v>44561</v>
      </c>
      <c r="D359" t="s">
        <v>199</v>
      </c>
      <c r="E359" t="s">
        <v>538</v>
      </c>
      <c r="F359" t="s">
        <v>609</v>
      </c>
      <c r="G359" t="s">
        <v>931</v>
      </c>
      <c r="H359" t="s">
        <v>1292</v>
      </c>
      <c r="I359" t="s">
        <v>1387</v>
      </c>
      <c r="J359" t="s">
        <v>1393</v>
      </c>
      <c r="K359">
        <v>0</v>
      </c>
      <c r="L359">
        <v>100</v>
      </c>
      <c r="M359">
        <v>0</v>
      </c>
      <c r="N359" s="50">
        <f t="shared" ref="N359:N368" si="2">(0/5)*100</f>
        <v>0</v>
      </c>
      <c r="O359" s="2" t="s">
        <v>54</v>
      </c>
      <c r="P359" s="2" t="s">
        <v>1743</v>
      </c>
      <c r="Q359" s="43" t="s">
        <v>1431</v>
      </c>
      <c r="R359" s="3">
        <v>44595</v>
      </c>
      <c r="S359" s="3">
        <v>44564</v>
      </c>
      <c r="T359" s="54" t="s">
        <v>1744</v>
      </c>
    </row>
    <row r="360" spans="1:20" x14ac:dyDescent="0.25">
      <c r="A360">
        <v>2021</v>
      </c>
      <c r="B360" s="3">
        <v>44531</v>
      </c>
      <c r="C360" s="3">
        <v>44561</v>
      </c>
      <c r="D360" t="s">
        <v>200</v>
      </c>
      <c r="E360" t="s">
        <v>543</v>
      </c>
      <c r="F360" t="s">
        <v>609</v>
      </c>
      <c r="G360" t="s">
        <v>932</v>
      </c>
      <c r="H360" t="s">
        <v>1293</v>
      </c>
      <c r="I360" t="s">
        <v>1387</v>
      </c>
      <c r="J360" t="s">
        <v>1393</v>
      </c>
      <c r="K360">
        <v>0</v>
      </c>
      <c r="L360">
        <v>100</v>
      </c>
      <c r="M360">
        <v>0</v>
      </c>
      <c r="N360" s="50">
        <f t="shared" si="2"/>
        <v>0</v>
      </c>
      <c r="O360" s="2" t="s">
        <v>54</v>
      </c>
      <c r="P360" s="2" t="s">
        <v>1743</v>
      </c>
      <c r="Q360" s="43" t="s">
        <v>1431</v>
      </c>
      <c r="R360" s="3">
        <v>44595</v>
      </c>
      <c r="S360" s="3">
        <v>44564</v>
      </c>
      <c r="T360" s="54" t="s">
        <v>1744</v>
      </c>
    </row>
    <row r="361" spans="1:20" x14ac:dyDescent="0.25">
      <c r="A361">
        <v>2021</v>
      </c>
      <c r="B361" s="3">
        <v>44531</v>
      </c>
      <c r="C361" s="3">
        <v>44561</v>
      </c>
      <c r="D361" t="s">
        <v>201</v>
      </c>
      <c r="E361" t="s">
        <v>545</v>
      </c>
      <c r="F361" t="s">
        <v>609</v>
      </c>
      <c r="G361" t="s">
        <v>933</v>
      </c>
      <c r="H361" t="s">
        <v>1294</v>
      </c>
      <c r="I361" t="s">
        <v>1387</v>
      </c>
      <c r="J361" t="s">
        <v>1393</v>
      </c>
      <c r="K361">
        <v>0</v>
      </c>
      <c r="L361">
        <v>100</v>
      </c>
      <c r="M361">
        <v>0</v>
      </c>
      <c r="N361" s="50">
        <f t="shared" si="2"/>
        <v>0</v>
      </c>
      <c r="O361" s="2" t="s">
        <v>54</v>
      </c>
      <c r="P361" s="2" t="s">
        <v>1743</v>
      </c>
      <c r="Q361" s="43" t="s">
        <v>1431</v>
      </c>
      <c r="R361" s="3">
        <v>44595</v>
      </c>
      <c r="S361" s="3">
        <v>44564</v>
      </c>
      <c r="T361" s="54" t="s">
        <v>1744</v>
      </c>
    </row>
    <row r="362" spans="1:20" x14ac:dyDescent="0.25">
      <c r="A362">
        <v>2021</v>
      </c>
      <c r="B362" s="3">
        <v>44531</v>
      </c>
      <c r="C362" s="3">
        <v>44561</v>
      </c>
      <c r="D362" t="s">
        <v>202</v>
      </c>
      <c r="E362" t="s">
        <v>545</v>
      </c>
      <c r="F362" t="s">
        <v>609</v>
      </c>
      <c r="G362" t="s">
        <v>934</v>
      </c>
      <c r="H362" t="s">
        <v>1295</v>
      </c>
      <c r="I362" t="s">
        <v>1387</v>
      </c>
      <c r="J362" t="s">
        <v>1393</v>
      </c>
      <c r="K362">
        <v>0</v>
      </c>
      <c r="L362">
        <v>100</v>
      </c>
      <c r="M362">
        <v>0</v>
      </c>
      <c r="N362" s="50">
        <f t="shared" si="2"/>
        <v>0</v>
      </c>
      <c r="O362" s="2" t="s">
        <v>54</v>
      </c>
      <c r="P362" s="2" t="s">
        <v>1743</v>
      </c>
      <c r="Q362" s="43" t="s">
        <v>1431</v>
      </c>
      <c r="R362" s="3">
        <v>44595</v>
      </c>
      <c r="S362" s="3">
        <v>44564</v>
      </c>
      <c r="T362" s="54" t="s">
        <v>1744</v>
      </c>
    </row>
    <row r="363" spans="1:20" x14ac:dyDescent="0.25">
      <c r="A363">
        <v>2021</v>
      </c>
      <c r="B363" s="3">
        <v>44531</v>
      </c>
      <c r="C363" s="3">
        <v>44561</v>
      </c>
      <c r="D363" t="s">
        <v>203</v>
      </c>
      <c r="E363" t="s">
        <v>545</v>
      </c>
      <c r="F363" t="s">
        <v>609</v>
      </c>
      <c r="G363" t="s">
        <v>935</v>
      </c>
      <c r="H363" t="s">
        <v>1296</v>
      </c>
      <c r="I363" t="s">
        <v>1387</v>
      </c>
      <c r="J363" t="s">
        <v>1393</v>
      </c>
      <c r="K363">
        <v>0</v>
      </c>
      <c r="L363">
        <v>100</v>
      </c>
      <c r="M363">
        <v>0</v>
      </c>
      <c r="N363" s="50">
        <f t="shared" si="2"/>
        <v>0</v>
      </c>
      <c r="O363" s="2" t="s">
        <v>54</v>
      </c>
      <c r="P363" s="2" t="s">
        <v>1743</v>
      </c>
      <c r="Q363" s="43" t="s">
        <v>1431</v>
      </c>
      <c r="R363" s="3">
        <v>44595</v>
      </c>
      <c r="S363" s="3">
        <v>44564</v>
      </c>
      <c r="T363" s="54" t="s">
        <v>1744</v>
      </c>
    </row>
    <row r="364" spans="1:20" x14ac:dyDescent="0.25">
      <c r="A364">
        <v>2021</v>
      </c>
      <c r="B364" s="3">
        <v>44531</v>
      </c>
      <c r="C364" s="3">
        <v>44561</v>
      </c>
      <c r="D364" t="s">
        <v>204</v>
      </c>
      <c r="E364" t="s">
        <v>545</v>
      </c>
      <c r="F364" t="s">
        <v>609</v>
      </c>
      <c r="G364" t="s">
        <v>936</v>
      </c>
      <c r="H364" t="s">
        <v>1297</v>
      </c>
      <c r="I364" t="s">
        <v>1387</v>
      </c>
      <c r="J364" t="s">
        <v>1393</v>
      </c>
      <c r="K364">
        <v>0</v>
      </c>
      <c r="L364">
        <v>100</v>
      </c>
      <c r="M364">
        <v>0</v>
      </c>
      <c r="N364" s="50">
        <f t="shared" si="2"/>
        <v>0</v>
      </c>
      <c r="O364" s="2" t="s">
        <v>54</v>
      </c>
      <c r="P364" s="2" t="s">
        <v>1743</v>
      </c>
      <c r="Q364" s="43" t="s">
        <v>1431</v>
      </c>
      <c r="R364" s="3">
        <v>44595</v>
      </c>
      <c r="S364" s="3">
        <v>44564</v>
      </c>
      <c r="T364" s="54" t="s">
        <v>1744</v>
      </c>
    </row>
    <row r="365" spans="1:20" x14ac:dyDescent="0.25">
      <c r="A365">
        <v>2021</v>
      </c>
      <c r="B365" s="3">
        <v>44531</v>
      </c>
      <c r="C365" s="3">
        <v>44561</v>
      </c>
      <c r="D365" t="s">
        <v>205</v>
      </c>
      <c r="E365" t="s">
        <v>542</v>
      </c>
      <c r="F365" t="s">
        <v>609</v>
      </c>
      <c r="G365" t="s">
        <v>937</v>
      </c>
      <c r="H365" t="s">
        <v>1298</v>
      </c>
      <c r="I365" t="s">
        <v>1387</v>
      </c>
      <c r="J365" t="s">
        <v>1393</v>
      </c>
      <c r="K365">
        <v>0</v>
      </c>
      <c r="L365">
        <v>100</v>
      </c>
      <c r="M365">
        <v>0</v>
      </c>
      <c r="N365" s="50">
        <f t="shared" si="2"/>
        <v>0</v>
      </c>
      <c r="O365" s="2" t="s">
        <v>54</v>
      </c>
      <c r="P365" s="2" t="s">
        <v>1743</v>
      </c>
      <c r="Q365" s="43" t="s">
        <v>1431</v>
      </c>
      <c r="R365" s="3">
        <v>44595</v>
      </c>
      <c r="S365" s="3">
        <v>44564</v>
      </c>
      <c r="T365" s="54" t="s">
        <v>1744</v>
      </c>
    </row>
    <row r="366" spans="1:20" x14ac:dyDescent="0.25">
      <c r="A366">
        <v>2021</v>
      </c>
      <c r="B366" s="3">
        <v>44531</v>
      </c>
      <c r="C366" s="3">
        <v>44561</v>
      </c>
      <c r="D366" t="s">
        <v>206</v>
      </c>
      <c r="E366" t="s">
        <v>542</v>
      </c>
      <c r="F366" t="s">
        <v>609</v>
      </c>
      <c r="G366" t="s">
        <v>936</v>
      </c>
      <c r="H366" t="s">
        <v>1299</v>
      </c>
      <c r="I366" t="s">
        <v>1387</v>
      </c>
      <c r="J366" t="s">
        <v>1393</v>
      </c>
      <c r="K366">
        <v>0</v>
      </c>
      <c r="L366">
        <v>100</v>
      </c>
      <c r="M366">
        <v>0</v>
      </c>
      <c r="N366" s="50">
        <f t="shared" si="2"/>
        <v>0</v>
      </c>
      <c r="O366" s="2" t="s">
        <v>54</v>
      </c>
      <c r="P366" s="2" t="s">
        <v>1743</v>
      </c>
      <c r="Q366" s="43" t="s">
        <v>1431</v>
      </c>
      <c r="R366" s="3">
        <v>44595</v>
      </c>
      <c r="S366" s="3">
        <v>44564</v>
      </c>
      <c r="T366" s="54" t="s">
        <v>1744</v>
      </c>
    </row>
    <row r="367" spans="1:20" x14ac:dyDescent="0.25">
      <c r="A367">
        <v>2021</v>
      </c>
      <c r="B367" s="3">
        <v>44531</v>
      </c>
      <c r="C367" s="3">
        <v>44561</v>
      </c>
      <c r="D367" t="s">
        <v>207</v>
      </c>
      <c r="E367" t="s">
        <v>540</v>
      </c>
      <c r="F367" t="s">
        <v>609</v>
      </c>
      <c r="G367" t="s">
        <v>938</v>
      </c>
      <c r="H367" t="s">
        <v>1300</v>
      </c>
      <c r="I367" t="s">
        <v>1387</v>
      </c>
      <c r="J367" t="s">
        <v>1393</v>
      </c>
      <c r="K367">
        <v>0</v>
      </c>
      <c r="L367">
        <v>100</v>
      </c>
      <c r="M367">
        <v>0</v>
      </c>
      <c r="N367" s="50">
        <f t="shared" si="2"/>
        <v>0</v>
      </c>
      <c r="O367" s="2" t="s">
        <v>54</v>
      </c>
      <c r="P367" s="2" t="s">
        <v>1743</v>
      </c>
      <c r="Q367" s="43" t="s">
        <v>1431</v>
      </c>
      <c r="R367" s="3">
        <v>44595</v>
      </c>
      <c r="S367" s="3">
        <v>44564</v>
      </c>
      <c r="T367" s="54" t="s">
        <v>1744</v>
      </c>
    </row>
    <row r="368" spans="1:20" x14ac:dyDescent="0.25">
      <c r="A368">
        <v>2021</v>
      </c>
      <c r="B368" s="3">
        <v>44531</v>
      </c>
      <c r="C368" s="3">
        <v>44561</v>
      </c>
      <c r="D368" t="s">
        <v>208</v>
      </c>
      <c r="E368" t="s">
        <v>540</v>
      </c>
      <c r="F368" t="s">
        <v>609</v>
      </c>
      <c r="G368" t="s">
        <v>939</v>
      </c>
      <c r="H368" t="s">
        <v>1301</v>
      </c>
      <c r="I368" t="s">
        <v>1387</v>
      </c>
      <c r="J368" t="s">
        <v>1393</v>
      </c>
      <c r="K368">
        <v>0</v>
      </c>
      <c r="L368">
        <v>100</v>
      </c>
      <c r="M368">
        <v>0</v>
      </c>
      <c r="N368" s="50">
        <f t="shared" si="2"/>
        <v>0</v>
      </c>
      <c r="O368" s="2" t="s">
        <v>54</v>
      </c>
      <c r="P368" s="2" t="s">
        <v>1743</v>
      </c>
      <c r="Q368" s="43" t="s">
        <v>1431</v>
      </c>
      <c r="R368" s="3">
        <v>44595</v>
      </c>
      <c r="S368" s="3">
        <v>44564</v>
      </c>
      <c r="T368" s="54" t="s">
        <v>1744</v>
      </c>
    </row>
    <row r="369" spans="1:20" x14ac:dyDescent="0.25">
      <c r="A369">
        <v>2021</v>
      </c>
      <c r="B369" s="3">
        <v>44531</v>
      </c>
      <c r="C369" s="3">
        <v>44561</v>
      </c>
      <c r="D369" t="s">
        <v>209</v>
      </c>
      <c r="E369" t="s">
        <v>540</v>
      </c>
      <c r="F369" t="s">
        <v>609</v>
      </c>
      <c r="G369" t="s">
        <v>940</v>
      </c>
      <c r="H369" t="s">
        <v>1302</v>
      </c>
      <c r="I369" t="s">
        <v>1387</v>
      </c>
      <c r="J369" t="s">
        <v>1393</v>
      </c>
      <c r="K369">
        <v>0</v>
      </c>
      <c r="L369">
        <v>100</v>
      </c>
      <c r="M369">
        <v>0</v>
      </c>
      <c r="N369" s="50">
        <f>(0/5)*100%</f>
        <v>0</v>
      </c>
      <c r="O369" s="2" t="s">
        <v>54</v>
      </c>
      <c r="P369" s="2" t="s">
        <v>1743</v>
      </c>
      <c r="Q369" s="43" t="s">
        <v>1431</v>
      </c>
      <c r="R369" s="3">
        <v>44595</v>
      </c>
      <c r="S369" s="3">
        <v>44564</v>
      </c>
      <c r="T369" s="54" t="s">
        <v>1744</v>
      </c>
    </row>
    <row r="370" spans="1:20" x14ac:dyDescent="0.25">
      <c r="A370">
        <v>2021</v>
      </c>
      <c r="B370" s="3">
        <v>44531</v>
      </c>
      <c r="C370" s="3">
        <v>44561</v>
      </c>
      <c r="D370" t="s">
        <v>210</v>
      </c>
      <c r="E370" t="s">
        <v>540</v>
      </c>
      <c r="F370" t="s">
        <v>609</v>
      </c>
      <c r="G370" t="s">
        <v>940</v>
      </c>
      <c r="H370" t="s">
        <v>1303</v>
      </c>
      <c r="I370" t="s">
        <v>1387</v>
      </c>
      <c r="J370" t="s">
        <v>1393</v>
      </c>
      <c r="K370">
        <v>0</v>
      </c>
      <c r="L370">
        <v>100</v>
      </c>
      <c r="M370">
        <v>0</v>
      </c>
      <c r="N370" s="50">
        <f>(0/5)*100%</f>
        <v>0</v>
      </c>
      <c r="O370" s="2" t="s">
        <v>54</v>
      </c>
      <c r="P370" s="2" t="s">
        <v>1743</v>
      </c>
      <c r="Q370" s="43" t="s">
        <v>1431</v>
      </c>
      <c r="R370" s="3">
        <v>44595</v>
      </c>
      <c r="S370" s="3">
        <v>44564</v>
      </c>
      <c r="T370" s="54" t="s">
        <v>1744</v>
      </c>
    </row>
    <row r="371" spans="1:20" x14ac:dyDescent="0.25">
      <c r="A371">
        <v>2021</v>
      </c>
      <c r="B371" s="3">
        <v>44531</v>
      </c>
      <c r="C371" s="3">
        <v>44561</v>
      </c>
      <c r="D371" t="s">
        <v>211</v>
      </c>
      <c r="E371" t="s">
        <v>540</v>
      </c>
      <c r="F371" t="s">
        <v>609</v>
      </c>
      <c r="G371" t="s">
        <v>941</v>
      </c>
      <c r="H371" t="s">
        <v>1304</v>
      </c>
      <c r="I371" t="s">
        <v>1387</v>
      </c>
      <c r="J371" t="s">
        <v>1393</v>
      </c>
      <c r="K371">
        <v>0</v>
      </c>
      <c r="L371">
        <v>100</v>
      </c>
      <c r="M371">
        <v>0</v>
      </c>
      <c r="N371" s="50">
        <f>(11/9)*100</f>
        <v>122.22222222222223</v>
      </c>
      <c r="O371" s="2" t="s">
        <v>54</v>
      </c>
      <c r="P371" s="2" t="s">
        <v>1743</v>
      </c>
      <c r="Q371" s="43" t="s">
        <v>1431</v>
      </c>
      <c r="R371" s="3">
        <v>44595</v>
      </c>
      <c r="S371" s="3">
        <v>44564</v>
      </c>
      <c r="T371" s="54" t="s">
        <v>1744</v>
      </c>
    </row>
    <row r="372" spans="1:20" x14ac:dyDescent="0.25">
      <c r="A372">
        <v>2021</v>
      </c>
      <c r="B372" s="3">
        <v>44531</v>
      </c>
      <c r="C372" s="3">
        <v>44561</v>
      </c>
      <c r="D372" t="s">
        <v>212</v>
      </c>
      <c r="E372" t="s">
        <v>540</v>
      </c>
      <c r="F372" t="s">
        <v>609</v>
      </c>
      <c r="G372" t="s">
        <v>942</v>
      </c>
      <c r="H372" t="s">
        <v>1305</v>
      </c>
      <c r="I372" t="s">
        <v>1387</v>
      </c>
      <c r="J372" t="s">
        <v>1393</v>
      </c>
      <c r="K372">
        <v>0</v>
      </c>
      <c r="L372">
        <v>100</v>
      </c>
      <c r="M372">
        <v>0</v>
      </c>
      <c r="N372" s="50">
        <f>(11/9)*100</f>
        <v>122.22222222222223</v>
      </c>
      <c r="O372" s="2" t="s">
        <v>54</v>
      </c>
      <c r="P372" s="2" t="s">
        <v>1743</v>
      </c>
      <c r="Q372" s="43" t="s">
        <v>1431</v>
      </c>
      <c r="R372" s="3">
        <v>44595</v>
      </c>
      <c r="S372" s="3">
        <v>44564</v>
      </c>
      <c r="T372" s="54" t="s">
        <v>1744</v>
      </c>
    </row>
    <row r="373" spans="1:20" x14ac:dyDescent="0.25">
      <c r="A373">
        <v>2021</v>
      </c>
      <c r="B373" s="3">
        <v>44531</v>
      </c>
      <c r="C373" s="3">
        <v>44561</v>
      </c>
      <c r="D373" t="s">
        <v>213</v>
      </c>
      <c r="E373" t="s">
        <v>540</v>
      </c>
      <c r="F373" t="s">
        <v>609</v>
      </c>
      <c r="G373" t="s">
        <v>943</v>
      </c>
      <c r="H373" t="s">
        <v>1306</v>
      </c>
      <c r="I373" t="s">
        <v>1387</v>
      </c>
      <c r="J373" t="s">
        <v>1393</v>
      </c>
      <c r="K373">
        <v>0</v>
      </c>
      <c r="L373">
        <v>100</v>
      </c>
      <c r="M373">
        <v>0</v>
      </c>
      <c r="N373" s="50">
        <f>(11/9)*100</f>
        <v>122.22222222222223</v>
      </c>
      <c r="O373" s="2" t="s">
        <v>54</v>
      </c>
      <c r="P373" s="2" t="s">
        <v>1743</v>
      </c>
      <c r="Q373" s="43" t="s">
        <v>1431</v>
      </c>
      <c r="R373" s="3">
        <v>44595</v>
      </c>
      <c r="S373" s="3">
        <v>44564</v>
      </c>
      <c r="T373" s="54" t="s">
        <v>1744</v>
      </c>
    </row>
    <row r="374" spans="1:20" x14ac:dyDescent="0.25">
      <c r="A374">
        <v>2021</v>
      </c>
      <c r="B374" s="3">
        <v>44531</v>
      </c>
      <c r="C374" s="3">
        <v>44561</v>
      </c>
      <c r="D374" t="s">
        <v>214</v>
      </c>
      <c r="E374" t="s">
        <v>546</v>
      </c>
      <c r="F374" t="s">
        <v>610</v>
      </c>
      <c r="G374" t="s">
        <v>944</v>
      </c>
      <c r="H374" t="s">
        <v>1307</v>
      </c>
      <c r="I374" t="s">
        <v>1387</v>
      </c>
      <c r="J374" t="s">
        <v>1390</v>
      </c>
      <c r="K374">
        <v>0</v>
      </c>
      <c r="L374">
        <v>100</v>
      </c>
      <c r="M374">
        <v>0</v>
      </c>
      <c r="N374" s="53">
        <f>(0/50)*100</f>
        <v>0</v>
      </c>
      <c r="O374" s="2" t="s">
        <v>54</v>
      </c>
      <c r="P374" s="2" t="s">
        <v>1743</v>
      </c>
      <c r="Q374" s="43" t="s">
        <v>1431</v>
      </c>
      <c r="R374" s="3">
        <v>44595</v>
      </c>
      <c r="S374" s="3">
        <v>44564</v>
      </c>
      <c r="T374" s="54" t="s">
        <v>1744</v>
      </c>
    </row>
    <row r="375" spans="1:20" x14ac:dyDescent="0.25">
      <c r="A375">
        <v>2021</v>
      </c>
      <c r="B375" s="3">
        <v>44531</v>
      </c>
      <c r="C375" s="3">
        <v>44561</v>
      </c>
      <c r="D375" t="s">
        <v>215</v>
      </c>
      <c r="E375" t="s">
        <v>546</v>
      </c>
      <c r="F375" t="s">
        <v>610</v>
      </c>
      <c r="G375" t="s">
        <v>945</v>
      </c>
      <c r="H375" t="s">
        <v>1308</v>
      </c>
      <c r="I375" t="s">
        <v>1387</v>
      </c>
      <c r="J375" t="s">
        <v>1390</v>
      </c>
      <c r="K375">
        <v>0</v>
      </c>
      <c r="L375">
        <v>100</v>
      </c>
      <c r="M375">
        <v>0</v>
      </c>
      <c r="N375" s="53">
        <f>(0/124)*100</f>
        <v>0</v>
      </c>
      <c r="O375" s="2" t="s">
        <v>54</v>
      </c>
      <c r="P375" s="2" t="s">
        <v>1743</v>
      </c>
      <c r="Q375" s="43" t="s">
        <v>1431</v>
      </c>
      <c r="R375" s="3">
        <v>44595</v>
      </c>
      <c r="S375" s="3">
        <v>44564</v>
      </c>
      <c r="T375" s="54" t="s">
        <v>1744</v>
      </c>
    </row>
    <row r="376" spans="1:20" x14ac:dyDescent="0.25">
      <c r="A376">
        <v>2021</v>
      </c>
      <c r="B376" s="3">
        <v>44531</v>
      </c>
      <c r="C376" s="3">
        <v>44561</v>
      </c>
      <c r="D376" t="s">
        <v>216</v>
      </c>
      <c r="E376" t="s">
        <v>547</v>
      </c>
      <c r="F376" t="s">
        <v>610</v>
      </c>
      <c r="G376" t="s">
        <v>946</v>
      </c>
      <c r="H376" t="s">
        <v>1309</v>
      </c>
      <c r="I376" t="s">
        <v>1387</v>
      </c>
      <c r="J376" t="s">
        <v>1393</v>
      </c>
      <c r="K376">
        <v>0</v>
      </c>
      <c r="L376">
        <v>100</v>
      </c>
      <c r="M376">
        <v>0</v>
      </c>
      <c r="N376" s="52">
        <f>(0/1)*100</f>
        <v>0</v>
      </c>
      <c r="O376" s="2" t="s">
        <v>54</v>
      </c>
      <c r="P376" s="2" t="s">
        <v>1743</v>
      </c>
      <c r="Q376" s="43" t="s">
        <v>1431</v>
      </c>
      <c r="R376" s="3">
        <v>44595</v>
      </c>
      <c r="S376" s="3">
        <v>44564</v>
      </c>
      <c r="T376" s="54" t="s">
        <v>1744</v>
      </c>
    </row>
    <row r="377" spans="1:20" x14ac:dyDescent="0.25">
      <c r="A377">
        <v>2021</v>
      </c>
      <c r="B377" s="3">
        <v>44531</v>
      </c>
      <c r="C377" s="3">
        <v>44561</v>
      </c>
      <c r="D377" t="s">
        <v>217</v>
      </c>
      <c r="E377" t="s">
        <v>548</v>
      </c>
      <c r="F377" t="s">
        <v>610</v>
      </c>
      <c r="G377" t="s">
        <v>947</v>
      </c>
      <c r="H377" t="s">
        <v>1310</v>
      </c>
      <c r="I377" t="s">
        <v>1387</v>
      </c>
      <c r="J377" t="s">
        <v>1393</v>
      </c>
      <c r="K377">
        <v>0</v>
      </c>
      <c r="L377">
        <v>100</v>
      </c>
      <c r="M377">
        <v>0</v>
      </c>
      <c r="N377" s="53">
        <f>(0/1)*100</f>
        <v>0</v>
      </c>
      <c r="O377" s="2" t="s">
        <v>54</v>
      </c>
      <c r="P377" s="2" t="s">
        <v>1743</v>
      </c>
      <c r="Q377" s="43" t="s">
        <v>1431</v>
      </c>
      <c r="R377" s="3">
        <v>44595</v>
      </c>
      <c r="S377" s="3">
        <v>44564</v>
      </c>
      <c r="T377" s="54" t="s">
        <v>1744</v>
      </c>
    </row>
    <row r="378" spans="1:20" x14ac:dyDescent="0.25">
      <c r="A378">
        <v>2021</v>
      </c>
      <c r="B378" s="3">
        <v>44531</v>
      </c>
      <c r="C378" s="3">
        <v>44561</v>
      </c>
      <c r="D378" t="s">
        <v>218</v>
      </c>
      <c r="E378" t="s">
        <v>549</v>
      </c>
      <c r="F378" t="s">
        <v>610</v>
      </c>
      <c r="G378" t="s">
        <v>948</v>
      </c>
      <c r="H378" t="s">
        <v>1311</v>
      </c>
      <c r="I378" t="s">
        <v>1387</v>
      </c>
      <c r="J378" t="s">
        <v>1393</v>
      </c>
      <c r="K378">
        <v>0</v>
      </c>
      <c r="L378">
        <v>100</v>
      </c>
      <c r="M378">
        <v>0</v>
      </c>
      <c r="N378" s="50">
        <f>(0/1)*100</f>
        <v>0</v>
      </c>
      <c r="O378" s="2" t="s">
        <v>54</v>
      </c>
      <c r="P378" s="2" t="s">
        <v>1743</v>
      </c>
      <c r="Q378" s="43" t="s">
        <v>1431</v>
      </c>
      <c r="R378" s="3">
        <v>44595</v>
      </c>
      <c r="S378" s="3">
        <v>44564</v>
      </c>
      <c r="T378" s="54" t="s">
        <v>1744</v>
      </c>
    </row>
    <row r="379" spans="1:20" x14ac:dyDescent="0.25">
      <c r="A379">
        <v>2021</v>
      </c>
      <c r="B379" s="3">
        <v>44531</v>
      </c>
      <c r="C379" s="3">
        <v>44561</v>
      </c>
      <c r="D379" t="s">
        <v>219</v>
      </c>
      <c r="E379" t="s">
        <v>550</v>
      </c>
      <c r="F379" t="s">
        <v>610</v>
      </c>
      <c r="G379" t="s">
        <v>949</v>
      </c>
      <c r="H379" t="s">
        <v>1312</v>
      </c>
      <c r="I379" t="s">
        <v>1387</v>
      </c>
      <c r="J379" t="s">
        <v>1393</v>
      </c>
      <c r="K379">
        <v>0</v>
      </c>
      <c r="L379">
        <v>100</v>
      </c>
      <c r="M379">
        <v>0</v>
      </c>
      <c r="N379" s="50">
        <f>(0/1)*100</f>
        <v>0</v>
      </c>
      <c r="O379" s="2" t="s">
        <v>54</v>
      </c>
      <c r="P379" s="2" t="s">
        <v>1743</v>
      </c>
      <c r="Q379" s="43" t="s">
        <v>1431</v>
      </c>
      <c r="R379" s="3">
        <v>44595</v>
      </c>
      <c r="S379" s="3">
        <v>44564</v>
      </c>
      <c r="T379" s="54" t="s">
        <v>1744</v>
      </c>
    </row>
    <row r="380" spans="1:20" x14ac:dyDescent="0.25">
      <c r="A380">
        <v>2021</v>
      </c>
      <c r="B380" s="3">
        <v>44531</v>
      </c>
      <c r="C380" s="3">
        <v>44561</v>
      </c>
      <c r="D380" t="s">
        <v>220</v>
      </c>
      <c r="E380" t="s">
        <v>551</v>
      </c>
      <c r="F380" t="s">
        <v>610</v>
      </c>
      <c r="G380" t="s">
        <v>950</v>
      </c>
      <c r="H380" t="s">
        <v>1313</v>
      </c>
      <c r="I380" t="s">
        <v>1387</v>
      </c>
      <c r="J380" t="s">
        <v>1393</v>
      </c>
      <c r="K380">
        <v>0</v>
      </c>
      <c r="L380">
        <v>100</v>
      </c>
      <c r="M380">
        <v>0</v>
      </c>
      <c r="N380" s="50">
        <f>(0/1)*100</f>
        <v>0</v>
      </c>
      <c r="O380" s="2" t="s">
        <v>54</v>
      </c>
      <c r="P380" s="2" t="s">
        <v>1743</v>
      </c>
      <c r="Q380" s="43" t="s">
        <v>1431</v>
      </c>
      <c r="R380" s="3">
        <v>44595</v>
      </c>
      <c r="S380" s="3">
        <v>44564</v>
      </c>
      <c r="T380" s="54" t="s">
        <v>1744</v>
      </c>
    </row>
    <row r="381" spans="1:20" x14ac:dyDescent="0.25">
      <c r="A381">
        <v>2021</v>
      </c>
      <c r="B381" s="3">
        <v>44531</v>
      </c>
      <c r="C381" s="3">
        <v>44561</v>
      </c>
      <c r="D381" t="s">
        <v>221</v>
      </c>
      <c r="E381" t="s">
        <v>490</v>
      </c>
      <c r="F381" t="s">
        <v>610</v>
      </c>
      <c r="G381" t="s">
        <v>951</v>
      </c>
      <c r="H381" t="s">
        <v>1314</v>
      </c>
      <c r="I381" t="s">
        <v>1387</v>
      </c>
      <c r="J381" t="s">
        <v>1393</v>
      </c>
      <c r="K381">
        <v>0</v>
      </c>
      <c r="L381">
        <v>100</v>
      </c>
      <c r="M381">
        <v>0</v>
      </c>
      <c r="N381" s="50">
        <f t="shared" ref="N381:N384" si="3">(0/1)*100</f>
        <v>0</v>
      </c>
      <c r="O381" s="2" t="s">
        <v>54</v>
      </c>
      <c r="P381" s="2" t="s">
        <v>1743</v>
      </c>
      <c r="Q381" s="43" t="s">
        <v>1431</v>
      </c>
      <c r="R381" s="3">
        <v>44595</v>
      </c>
      <c r="S381" s="3">
        <v>44564</v>
      </c>
      <c r="T381" s="54" t="s">
        <v>1744</v>
      </c>
    </row>
    <row r="382" spans="1:20" x14ac:dyDescent="0.25">
      <c r="A382">
        <v>2021</v>
      </c>
      <c r="B382" s="3">
        <v>44531</v>
      </c>
      <c r="C382" s="3">
        <v>44561</v>
      </c>
      <c r="D382" t="s">
        <v>222</v>
      </c>
      <c r="E382" t="s">
        <v>552</v>
      </c>
      <c r="F382" t="s">
        <v>610</v>
      </c>
      <c r="G382" t="s">
        <v>952</v>
      </c>
      <c r="H382" t="s">
        <v>1315</v>
      </c>
      <c r="I382" t="s">
        <v>1387</v>
      </c>
      <c r="J382" t="s">
        <v>1393</v>
      </c>
      <c r="K382">
        <v>0</v>
      </c>
      <c r="L382">
        <v>100</v>
      </c>
      <c r="M382">
        <v>0</v>
      </c>
      <c r="N382" s="50">
        <f t="shared" si="3"/>
        <v>0</v>
      </c>
      <c r="O382" s="2" t="s">
        <v>54</v>
      </c>
      <c r="P382" s="2" t="s">
        <v>1743</v>
      </c>
      <c r="Q382" s="43" t="s">
        <v>1431</v>
      </c>
      <c r="R382" s="3">
        <v>44595</v>
      </c>
      <c r="S382" s="3">
        <v>44564</v>
      </c>
      <c r="T382" s="54" t="s">
        <v>1744</v>
      </c>
    </row>
    <row r="383" spans="1:20" x14ac:dyDescent="0.25">
      <c r="A383">
        <v>2021</v>
      </c>
      <c r="B383" s="3">
        <v>44531</v>
      </c>
      <c r="C383" s="3">
        <v>44561</v>
      </c>
      <c r="D383" t="s">
        <v>223</v>
      </c>
      <c r="E383" t="s">
        <v>553</v>
      </c>
      <c r="F383" t="s">
        <v>610</v>
      </c>
      <c r="G383" t="s">
        <v>953</v>
      </c>
      <c r="H383" t="s">
        <v>1316</v>
      </c>
      <c r="I383" t="s">
        <v>1387</v>
      </c>
      <c r="J383" t="s">
        <v>1393</v>
      </c>
      <c r="K383">
        <v>0</v>
      </c>
      <c r="L383">
        <v>100</v>
      </c>
      <c r="M383">
        <v>0</v>
      </c>
      <c r="N383" s="50">
        <f>(0/1)*100</f>
        <v>0</v>
      </c>
      <c r="O383" s="2" t="s">
        <v>54</v>
      </c>
      <c r="P383" s="2" t="s">
        <v>1743</v>
      </c>
      <c r="Q383" s="43" t="s">
        <v>1431</v>
      </c>
      <c r="R383" s="3">
        <v>44595</v>
      </c>
      <c r="S383" s="3">
        <v>44564</v>
      </c>
      <c r="T383" s="54" t="s">
        <v>1744</v>
      </c>
    </row>
    <row r="384" spans="1:20" x14ac:dyDescent="0.25">
      <c r="A384">
        <v>2021</v>
      </c>
      <c r="B384" s="3">
        <v>44531</v>
      </c>
      <c r="C384" s="3">
        <v>44561</v>
      </c>
      <c r="D384" t="s">
        <v>224</v>
      </c>
      <c r="E384" t="s">
        <v>554</v>
      </c>
      <c r="F384" t="s">
        <v>610</v>
      </c>
      <c r="G384" t="s">
        <v>954</v>
      </c>
      <c r="H384" t="s">
        <v>1312</v>
      </c>
      <c r="I384" t="s">
        <v>1387</v>
      </c>
      <c r="J384" t="s">
        <v>1393</v>
      </c>
      <c r="K384">
        <v>0</v>
      </c>
      <c r="L384">
        <v>100</v>
      </c>
      <c r="M384">
        <v>0</v>
      </c>
      <c r="N384" s="53">
        <f t="shared" si="3"/>
        <v>0</v>
      </c>
      <c r="O384" s="2" t="s">
        <v>54</v>
      </c>
      <c r="P384" s="2" t="s">
        <v>1743</v>
      </c>
      <c r="Q384" s="43" t="s">
        <v>1431</v>
      </c>
      <c r="R384" s="3">
        <v>44595</v>
      </c>
      <c r="S384" s="3">
        <v>44564</v>
      </c>
      <c r="T384" s="54" t="s">
        <v>1744</v>
      </c>
    </row>
    <row r="385" spans="1:20" x14ac:dyDescent="0.25">
      <c r="A385">
        <v>2021</v>
      </c>
      <c r="B385" s="3">
        <v>44531</v>
      </c>
      <c r="C385" s="3">
        <v>44561</v>
      </c>
      <c r="D385" t="s">
        <v>225</v>
      </c>
      <c r="E385" t="s">
        <v>555</v>
      </c>
      <c r="F385" t="s">
        <v>610</v>
      </c>
      <c r="G385" t="s">
        <v>955</v>
      </c>
      <c r="H385" t="s">
        <v>1317</v>
      </c>
      <c r="I385" t="s">
        <v>1387</v>
      </c>
      <c r="J385" t="s">
        <v>1393</v>
      </c>
      <c r="K385">
        <v>0</v>
      </c>
      <c r="L385">
        <v>100</v>
      </c>
      <c r="M385">
        <v>0</v>
      </c>
      <c r="N385" s="52">
        <f>(0/1)*100</f>
        <v>0</v>
      </c>
      <c r="O385" s="2" t="s">
        <v>54</v>
      </c>
      <c r="P385" s="2" t="s">
        <v>1743</v>
      </c>
      <c r="Q385" s="43" t="s">
        <v>1431</v>
      </c>
      <c r="R385" s="3">
        <v>44595</v>
      </c>
      <c r="S385" s="3">
        <v>44564</v>
      </c>
      <c r="T385" s="54" t="s">
        <v>1744</v>
      </c>
    </row>
    <row r="386" spans="1:20" x14ac:dyDescent="0.25">
      <c r="A386">
        <v>2021</v>
      </c>
      <c r="B386" s="3">
        <v>44531</v>
      </c>
      <c r="C386" s="3">
        <v>44561</v>
      </c>
      <c r="D386" t="s">
        <v>226</v>
      </c>
      <c r="E386" t="s">
        <v>490</v>
      </c>
      <c r="F386" t="s">
        <v>610</v>
      </c>
      <c r="G386" t="s">
        <v>956</v>
      </c>
      <c r="H386" t="s">
        <v>1318</v>
      </c>
      <c r="I386" t="s">
        <v>1387</v>
      </c>
      <c r="J386" t="s">
        <v>1393</v>
      </c>
      <c r="K386">
        <v>0</v>
      </c>
      <c r="L386">
        <v>100</v>
      </c>
      <c r="M386">
        <v>0</v>
      </c>
      <c r="N386" s="50">
        <f t="shared" ref="N386:N417" si="4">(0/1)*100</f>
        <v>0</v>
      </c>
      <c r="O386" s="2" t="s">
        <v>54</v>
      </c>
      <c r="P386" s="2" t="s">
        <v>1743</v>
      </c>
      <c r="Q386" s="43" t="s">
        <v>1431</v>
      </c>
      <c r="R386" s="3">
        <v>44595</v>
      </c>
      <c r="S386" s="3">
        <v>44564</v>
      </c>
      <c r="T386" s="54" t="s">
        <v>1744</v>
      </c>
    </row>
    <row r="387" spans="1:20" x14ac:dyDescent="0.25">
      <c r="A387">
        <v>2021</v>
      </c>
      <c r="B387" s="3">
        <v>44531</v>
      </c>
      <c r="C387" s="3">
        <v>44561</v>
      </c>
      <c r="D387" t="s">
        <v>227</v>
      </c>
      <c r="E387" t="s">
        <v>553</v>
      </c>
      <c r="F387" t="s">
        <v>610</v>
      </c>
      <c r="G387" t="s">
        <v>957</v>
      </c>
      <c r="H387" t="s">
        <v>1316</v>
      </c>
      <c r="I387" t="s">
        <v>1387</v>
      </c>
      <c r="J387" t="s">
        <v>1393</v>
      </c>
      <c r="K387">
        <v>0</v>
      </c>
      <c r="L387">
        <v>100</v>
      </c>
      <c r="M387">
        <v>0</v>
      </c>
      <c r="N387" s="50">
        <f t="shared" si="4"/>
        <v>0</v>
      </c>
      <c r="O387" s="2" t="s">
        <v>54</v>
      </c>
      <c r="P387" s="2" t="s">
        <v>1743</v>
      </c>
      <c r="Q387" s="43" t="s">
        <v>1431</v>
      </c>
      <c r="R387" s="3">
        <v>44595</v>
      </c>
      <c r="S387" s="3">
        <v>44564</v>
      </c>
      <c r="T387" s="54" t="s">
        <v>1744</v>
      </c>
    </row>
    <row r="388" spans="1:20" x14ac:dyDescent="0.25">
      <c r="A388">
        <v>2021</v>
      </c>
      <c r="B388" s="3">
        <v>44531</v>
      </c>
      <c r="C388" s="3">
        <v>44561</v>
      </c>
      <c r="D388" t="s">
        <v>228</v>
      </c>
      <c r="E388" t="s">
        <v>556</v>
      </c>
      <c r="F388" t="s">
        <v>610</v>
      </c>
      <c r="G388" t="s">
        <v>958</v>
      </c>
      <c r="H388" t="s">
        <v>1319</v>
      </c>
      <c r="I388" t="s">
        <v>1387</v>
      </c>
      <c r="J388" t="s">
        <v>1393</v>
      </c>
      <c r="K388">
        <v>0</v>
      </c>
      <c r="L388">
        <v>100</v>
      </c>
      <c r="M388">
        <v>0</v>
      </c>
      <c r="N388" s="50">
        <f>(0/1)*100</f>
        <v>0</v>
      </c>
      <c r="O388" s="2" t="s">
        <v>54</v>
      </c>
      <c r="P388" s="2" t="s">
        <v>1743</v>
      </c>
      <c r="Q388" s="43" t="s">
        <v>1431</v>
      </c>
      <c r="R388" s="3">
        <v>44595</v>
      </c>
      <c r="S388" s="3">
        <v>44564</v>
      </c>
      <c r="T388" s="54" t="s">
        <v>1744</v>
      </c>
    </row>
    <row r="389" spans="1:20" x14ac:dyDescent="0.25">
      <c r="A389">
        <v>2021</v>
      </c>
      <c r="B389" s="3">
        <v>44531</v>
      </c>
      <c r="C389" s="3">
        <v>44561</v>
      </c>
      <c r="D389" t="s">
        <v>229</v>
      </c>
      <c r="E389" t="s">
        <v>550</v>
      </c>
      <c r="F389" t="s">
        <v>610</v>
      </c>
      <c r="G389" t="s">
        <v>954</v>
      </c>
      <c r="H389" t="s">
        <v>1312</v>
      </c>
      <c r="I389" t="s">
        <v>1387</v>
      </c>
      <c r="J389" t="s">
        <v>1393</v>
      </c>
      <c r="K389">
        <v>0</v>
      </c>
      <c r="L389">
        <v>100</v>
      </c>
      <c r="M389">
        <v>0</v>
      </c>
      <c r="N389" s="50">
        <f t="shared" si="4"/>
        <v>0</v>
      </c>
      <c r="O389" s="2" t="s">
        <v>54</v>
      </c>
      <c r="P389" s="2" t="s">
        <v>1743</v>
      </c>
      <c r="Q389" s="43" t="s">
        <v>1431</v>
      </c>
      <c r="R389" s="3">
        <v>44595</v>
      </c>
      <c r="S389" s="3">
        <v>44564</v>
      </c>
      <c r="T389" s="54" t="s">
        <v>1744</v>
      </c>
    </row>
    <row r="390" spans="1:20" x14ac:dyDescent="0.25">
      <c r="A390">
        <v>2021</v>
      </c>
      <c r="B390" s="3">
        <v>44531</v>
      </c>
      <c r="C390" s="3">
        <v>44561</v>
      </c>
      <c r="D390" t="s">
        <v>230</v>
      </c>
      <c r="E390" t="s">
        <v>552</v>
      </c>
      <c r="F390" t="s">
        <v>610</v>
      </c>
      <c r="G390" t="s">
        <v>959</v>
      </c>
      <c r="H390" t="s">
        <v>1313</v>
      </c>
      <c r="I390" t="s">
        <v>1387</v>
      </c>
      <c r="J390" t="s">
        <v>1393</v>
      </c>
      <c r="K390">
        <v>0</v>
      </c>
      <c r="L390">
        <v>100</v>
      </c>
      <c r="M390">
        <v>0</v>
      </c>
      <c r="N390" s="50">
        <f t="shared" si="4"/>
        <v>0</v>
      </c>
      <c r="O390" s="2" t="s">
        <v>54</v>
      </c>
      <c r="P390" s="2" t="s">
        <v>1743</v>
      </c>
      <c r="Q390" s="43" t="s">
        <v>1431</v>
      </c>
      <c r="R390" s="3">
        <v>44595</v>
      </c>
      <c r="S390" s="3">
        <v>44564</v>
      </c>
      <c r="T390" s="54" t="s">
        <v>1744</v>
      </c>
    </row>
    <row r="391" spans="1:20" x14ac:dyDescent="0.25">
      <c r="A391">
        <v>2021</v>
      </c>
      <c r="B391" s="3">
        <v>44531</v>
      </c>
      <c r="C391" s="3">
        <v>44561</v>
      </c>
      <c r="D391" t="s">
        <v>231</v>
      </c>
      <c r="E391" t="s">
        <v>557</v>
      </c>
      <c r="F391" t="s">
        <v>610</v>
      </c>
      <c r="G391" t="s">
        <v>960</v>
      </c>
      <c r="H391" t="s">
        <v>1320</v>
      </c>
      <c r="I391" t="s">
        <v>1387</v>
      </c>
      <c r="J391" t="s">
        <v>1393</v>
      </c>
      <c r="K391">
        <v>0</v>
      </c>
      <c r="L391">
        <v>100</v>
      </c>
      <c r="M391">
        <v>0</v>
      </c>
      <c r="N391" s="50">
        <f t="shared" si="4"/>
        <v>0</v>
      </c>
      <c r="O391" s="2" t="s">
        <v>54</v>
      </c>
      <c r="P391" s="2" t="s">
        <v>1743</v>
      </c>
      <c r="Q391" s="43" t="s">
        <v>1431</v>
      </c>
      <c r="R391" s="3">
        <v>44595</v>
      </c>
      <c r="S391" s="3">
        <v>44564</v>
      </c>
      <c r="T391" s="54" t="s">
        <v>1744</v>
      </c>
    </row>
    <row r="392" spans="1:20" x14ac:dyDescent="0.25">
      <c r="A392">
        <v>2021</v>
      </c>
      <c r="B392" s="3">
        <v>44531</v>
      </c>
      <c r="C392" s="3">
        <v>44561</v>
      </c>
      <c r="D392" t="s">
        <v>232</v>
      </c>
      <c r="E392" t="s">
        <v>557</v>
      </c>
      <c r="F392" t="s">
        <v>610</v>
      </c>
      <c r="G392" t="s">
        <v>961</v>
      </c>
      <c r="H392" t="s">
        <v>1319</v>
      </c>
      <c r="I392" t="s">
        <v>1387</v>
      </c>
      <c r="J392" t="s">
        <v>1393</v>
      </c>
      <c r="K392">
        <v>0</v>
      </c>
      <c r="L392">
        <v>100</v>
      </c>
      <c r="M392">
        <v>0</v>
      </c>
      <c r="N392" s="50">
        <f t="shared" si="4"/>
        <v>0</v>
      </c>
      <c r="O392" s="2" t="s">
        <v>54</v>
      </c>
      <c r="P392" s="2" t="s">
        <v>1743</v>
      </c>
      <c r="Q392" s="43" t="s">
        <v>1431</v>
      </c>
      <c r="R392" s="3">
        <v>44595</v>
      </c>
      <c r="S392" s="3">
        <v>44564</v>
      </c>
      <c r="T392" s="54" t="s">
        <v>1744</v>
      </c>
    </row>
    <row r="393" spans="1:20" x14ac:dyDescent="0.25">
      <c r="A393">
        <v>2021</v>
      </c>
      <c r="B393" s="3">
        <v>44531</v>
      </c>
      <c r="C393" s="3">
        <v>44561</v>
      </c>
      <c r="D393" t="s">
        <v>233</v>
      </c>
      <c r="E393" t="s">
        <v>552</v>
      </c>
      <c r="F393" t="s">
        <v>610</v>
      </c>
      <c r="G393" t="s">
        <v>962</v>
      </c>
      <c r="H393" t="s">
        <v>1321</v>
      </c>
      <c r="I393" t="s">
        <v>1387</v>
      </c>
      <c r="J393" t="s">
        <v>1393</v>
      </c>
      <c r="K393">
        <v>0</v>
      </c>
      <c r="L393">
        <v>100</v>
      </c>
      <c r="M393">
        <v>0</v>
      </c>
      <c r="N393" s="50">
        <f t="shared" si="4"/>
        <v>0</v>
      </c>
      <c r="O393" s="2" t="s">
        <v>54</v>
      </c>
      <c r="P393" s="2" t="s">
        <v>1743</v>
      </c>
      <c r="Q393" s="43" t="s">
        <v>1431</v>
      </c>
      <c r="R393" s="3">
        <v>44595</v>
      </c>
      <c r="S393" s="3">
        <v>44564</v>
      </c>
      <c r="T393" s="54" t="s">
        <v>1744</v>
      </c>
    </row>
    <row r="394" spans="1:20" x14ac:dyDescent="0.25">
      <c r="A394">
        <v>2021</v>
      </c>
      <c r="B394" s="3">
        <v>44531</v>
      </c>
      <c r="C394" s="3">
        <v>44561</v>
      </c>
      <c r="D394" t="s">
        <v>234</v>
      </c>
      <c r="E394" t="s">
        <v>552</v>
      </c>
      <c r="F394" t="s">
        <v>610</v>
      </c>
      <c r="G394" t="s">
        <v>963</v>
      </c>
      <c r="H394" t="s">
        <v>1322</v>
      </c>
      <c r="I394" t="s">
        <v>1387</v>
      </c>
      <c r="J394" t="s">
        <v>1393</v>
      </c>
      <c r="K394">
        <v>0</v>
      </c>
      <c r="L394">
        <v>100</v>
      </c>
      <c r="M394">
        <v>0</v>
      </c>
      <c r="N394" s="50">
        <f t="shared" si="4"/>
        <v>0</v>
      </c>
      <c r="O394" s="2" t="s">
        <v>54</v>
      </c>
      <c r="P394" s="2" t="s">
        <v>1743</v>
      </c>
      <c r="Q394" s="43" t="s">
        <v>1431</v>
      </c>
      <c r="R394" s="3">
        <v>44595</v>
      </c>
      <c r="S394" s="3">
        <v>44564</v>
      </c>
      <c r="T394" s="54" t="s">
        <v>1744</v>
      </c>
    </row>
    <row r="395" spans="1:20" x14ac:dyDescent="0.25">
      <c r="A395">
        <v>2021</v>
      </c>
      <c r="B395" s="3">
        <v>44531</v>
      </c>
      <c r="C395" s="3">
        <v>44561</v>
      </c>
      <c r="D395" t="s">
        <v>235</v>
      </c>
      <c r="E395" t="s">
        <v>552</v>
      </c>
      <c r="F395" t="s">
        <v>610</v>
      </c>
      <c r="G395" t="s">
        <v>963</v>
      </c>
      <c r="H395" t="s">
        <v>1313</v>
      </c>
      <c r="I395" t="s">
        <v>1387</v>
      </c>
      <c r="J395" t="s">
        <v>1393</v>
      </c>
      <c r="K395">
        <v>0</v>
      </c>
      <c r="L395">
        <v>100</v>
      </c>
      <c r="M395">
        <v>0</v>
      </c>
      <c r="N395" s="50">
        <f t="shared" si="4"/>
        <v>0</v>
      </c>
      <c r="O395" s="2" t="s">
        <v>54</v>
      </c>
      <c r="P395" s="2" t="s">
        <v>1743</v>
      </c>
      <c r="Q395" s="43" t="s">
        <v>1431</v>
      </c>
      <c r="R395" s="3">
        <v>44595</v>
      </c>
      <c r="S395" s="3">
        <v>44564</v>
      </c>
      <c r="T395" s="54" t="s">
        <v>1744</v>
      </c>
    </row>
    <row r="396" spans="1:20" x14ac:dyDescent="0.25">
      <c r="A396">
        <v>2021</v>
      </c>
      <c r="B396" s="3">
        <v>44531</v>
      </c>
      <c r="C396" s="3">
        <v>44561</v>
      </c>
      <c r="D396" t="s">
        <v>236</v>
      </c>
      <c r="E396" t="s">
        <v>557</v>
      </c>
      <c r="F396" t="s">
        <v>610</v>
      </c>
      <c r="G396" t="s">
        <v>964</v>
      </c>
      <c r="H396" t="s">
        <v>1323</v>
      </c>
      <c r="I396" t="s">
        <v>1387</v>
      </c>
      <c r="J396" t="s">
        <v>1393</v>
      </c>
      <c r="K396">
        <v>0</v>
      </c>
      <c r="L396">
        <v>100</v>
      </c>
      <c r="M396">
        <v>0</v>
      </c>
      <c r="N396" s="50">
        <f t="shared" si="4"/>
        <v>0</v>
      </c>
      <c r="O396" s="2" t="s">
        <v>54</v>
      </c>
      <c r="P396" s="2" t="s">
        <v>1743</v>
      </c>
      <c r="Q396" s="43" t="s">
        <v>1431</v>
      </c>
      <c r="R396" s="3">
        <v>44595</v>
      </c>
      <c r="S396" s="3">
        <v>44564</v>
      </c>
      <c r="T396" s="54" t="s">
        <v>1744</v>
      </c>
    </row>
    <row r="397" spans="1:20" x14ac:dyDescent="0.25">
      <c r="A397">
        <v>2021</v>
      </c>
      <c r="B397" s="3">
        <v>44531</v>
      </c>
      <c r="C397" s="3">
        <v>44561</v>
      </c>
      <c r="D397" t="s">
        <v>237</v>
      </c>
      <c r="E397" t="s">
        <v>552</v>
      </c>
      <c r="F397" t="s">
        <v>610</v>
      </c>
      <c r="G397" t="s">
        <v>964</v>
      </c>
      <c r="H397" t="s">
        <v>1324</v>
      </c>
      <c r="I397" t="s">
        <v>1387</v>
      </c>
      <c r="J397" t="s">
        <v>1393</v>
      </c>
      <c r="K397">
        <v>0</v>
      </c>
      <c r="L397">
        <v>100</v>
      </c>
      <c r="M397">
        <v>0</v>
      </c>
      <c r="N397" s="50">
        <f t="shared" si="4"/>
        <v>0</v>
      </c>
      <c r="O397" s="2" t="s">
        <v>54</v>
      </c>
      <c r="P397" s="2" t="s">
        <v>1743</v>
      </c>
      <c r="Q397" s="43" t="s">
        <v>1431</v>
      </c>
      <c r="R397" s="3">
        <v>44595</v>
      </c>
      <c r="S397" s="3">
        <v>44564</v>
      </c>
      <c r="T397" s="54" t="s">
        <v>1744</v>
      </c>
    </row>
    <row r="398" spans="1:20" x14ac:dyDescent="0.25">
      <c r="A398">
        <v>2021</v>
      </c>
      <c r="B398" s="3">
        <v>44531</v>
      </c>
      <c r="C398" s="3">
        <v>44561</v>
      </c>
      <c r="D398" t="s">
        <v>238</v>
      </c>
      <c r="E398" t="s">
        <v>552</v>
      </c>
      <c r="F398" t="s">
        <v>610</v>
      </c>
      <c r="G398" t="s">
        <v>965</v>
      </c>
      <c r="H398" t="s">
        <v>1325</v>
      </c>
      <c r="I398" t="s">
        <v>1387</v>
      </c>
      <c r="J398" t="s">
        <v>1393</v>
      </c>
      <c r="K398">
        <v>0</v>
      </c>
      <c r="L398">
        <v>100</v>
      </c>
      <c r="M398">
        <v>0</v>
      </c>
      <c r="N398" s="50">
        <f t="shared" si="4"/>
        <v>0</v>
      </c>
      <c r="O398" s="2" t="s">
        <v>54</v>
      </c>
      <c r="P398" s="2" t="s">
        <v>1743</v>
      </c>
      <c r="Q398" s="43" t="s">
        <v>1431</v>
      </c>
      <c r="R398" s="3">
        <v>44595</v>
      </c>
      <c r="S398" s="3">
        <v>44564</v>
      </c>
      <c r="T398" s="54" t="s">
        <v>1744</v>
      </c>
    </row>
    <row r="399" spans="1:20" x14ac:dyDescent="0.25">
      <c r="A399">
        <v>2021</v>
      </c>
      <c r="B399" s="3">
        <v>44531</v>
      </c>
      <c r="C399" s="3">
        <v>44561</v>
      </c>
      <c r="D399" t="s">
        <v>239</v>
      </c>
      <c r="E399" t="s">
        <v>558</v>
      </c>
      <c r="F399" t="s">
        <v>610</v>
      </c>
      <c r="G399" t="s">
        <v>966</v>
      </c>
      <c r="H399" t="s">
        <v>1326</v>
      </c>
      <c r="I399" t="s">
        <v>1387</v>
      </c>
      <c r="J399" t="s">
        <v>1393</v>
      </c>
      <c r="K399">
        <v>0</v>
      </c>
      <c r="L399">
        <v>100</v>
      </c>
      <c r="M399">
        <v>0</v>
      </c>
      <c r="N399" s="50">
        <f t="shared" si="4"/>
        <v>0</v>
      </c>
      <c r="O399" s="2" t="s">
        <v>54</v>
      </c>
      <c r="P399" s="2" t="s">
        <v>1743</v>
      </c>
      <c r="Q399" s="43" t="s">
        <v>1431</v>
      </c>
      <c r="R399" s="3">
        <v>44595</v>
      </c>
      <c r="S399" s="3">
        <v>44564</v>
      </c>
      <c r="T399" s="54" t="s">
        <v>1744</v>
      </c>
    </row>
    <row r="400" spans="1:20" x14ac:dyDescent="0.25">
      <c r="A400">
        <v>2021</v>
      </c>
      <c r="B400" s="3">
        <v>44531</v>
      </c>
      <c r="C400" s="3">
        <v>44561</v>
      </c>
      <c r="D400" t="s">
        <v>240</v>
      </c>
      <c r="E400" t="s">
        <v>558</v>
      </c>
      <c r="F400" t="s">
        <v>610</v>
      </c>
      <c r="G400" t="s">
        <v>967</v>
      </c>
      <c r="H400" t="s">
        <v>1313</v>
      </c>
      <c r="I400" t="s">
        <v>1387</v>
      </c>
      <c r="J400" t="s">
        <v>1393</v>
      </c>
      <c r="K400">
        <v>0</v>
      </c>
      <c r="L400">
        <v>100</v>
      </c>
      <c r="M400">
        <v>0</v>
      </c>
      <c r="N400" s="50">
        <f t="shared" si="4"/>
        <v>0</v>
      </c>
      <c r="O400" s="2" t="s">
        <v>54</v>
      </c>
      <c r="P400" s="2" t="s">
        <v>1743</v>
      </c>
      <c r="Q400" s="43" t="s">
        <v>1431</v>
      </c>
      <c r="R400" s="3">
        <v>44595</v>
      </c>
      <c r="S400" s="3">
        <v>44564</v>
      </c>
      <c r="T400" s="54" t="s">
        <v>1744</v>
      </c>
    </row>
    <row r="401" spans="1:20" x14ac:dyDescent="0.25">
      <c r="A401">
        <v>2021</v>
      </c>
      <c r="B401" s="3">
        <v>44531</v>
      </c>
      <c r="C401" s="3">
        <v>44561</v>
      </c>
      <c r="D401" t="s">
        <v>241</v>
      </c>
      <c r="E401" t="s">
        <v>558</v>
      </c>
      <c r="F401" t="s">
        <v>610</v>
      </c>
      <c r="G401" t="s">
        <v>968</v>
      </c>
      <c r="H401" t="s">
        <v>1318</v>
      </c>
      <c r="I401" t="s">
        <v>1387</v>
      </c>
      <c r="J401" t="s">
        <v>1393</v>
      </c>
      <c r="K401">
        <v>0</v>
      </c>
      <c r="L401">
        <v>100</v>
      </c>
      <c r="M401">
        <v>0</v>
      </c>
      <c r="N401" s="50">
        <f t="shared" si="4"/>
        <v>0</v>
      </c>
      <c r="O401" s="2" t="s">
        <v>54</v>
      </c>
      <c r="P401" s="2" t="s">
        <v>1743</v>
      </c>
      <c r="Q401" s="43" t="s">
        <v>1431</v>
      </c>
      <c r="R401" s="3">
        <v>44595</v>
      </c>
      <c r="S401" s="3">
        <v>44564</v>
      </c>
      <c r="T401" s="54" t="s">
        <v>1744</v>
      </c>
    </row>
    <row r="402" spans="1:20" x14ac:dyDescent="0.25">
      <c r="A402">
        <v>2021</v>
      </c>
      <c r="B402" s="3">
        <v>44531</v>
      </c>
      <c r="C402" s="3">
        <v>44561</v>
      </c>
      <c r="D402" t="s">
        <v>242</v>
      </c>
      <c r="E402" t="s">
        <v>558</v>
      </c>
      <c r="F402" t="s">
        <v>610</v>
      </c>
      <c r="G402" t="s">
        <v>969</v>
      </c>
      <c r="H402" t="s">
        <v>1327</v>
      </c>
      <c r="I402" t="s">
        <v>1387</v>
      </c>
      <c r="J402" t="s">
        <v>1393</v>
      </c>
      <c r="K402">
        <v>0</v>
      </c>
      <c r="L402">
        <v>100</v>
      </c>
      <c r="M402">
        <v>0</v>
      </c>
      <c r="N402" s="50">
        <f t="shared" si="4"/>
        <v>0</v>
      </c>
      <c r="O402" s="2" t="s">
        <v>54</v>
      </c>
      <c r="P402" s="2" t="s">
        <v>1743</v>
      </c>
      <c r="Q402" s="43" t="s">
        <v>1431</v>
      </c>
      <c r="R402" s="3">
        <v>44595</v>
      </c>
      <c r="S402" s="3">
        <v>44564</v>
      </c>
      <c r="T402" s="54" t="s">
        <v>1744</v>
      </c>
    </row>
    <row r="403" spans="1:20" x14ac:dyDescent="0.25">
      <c r="A403">
        <v>2021</v>
      </c>
      <c r="B403" s="3">
        <v>44531</v>
      </c>
      <c r="C403" s="3">
        <v>44561</v>
      </c>
      <c r="D403" t="s">
        <v>243</v>
      </c>
      <c r="E403" t="s">
        <v>558</v>
      </c>
      <c r="F403" t="s">
        <v>610</v>
      </c>
      <c r="G403" t="s">
        <v>970</v>
      </c>
      <c r="H403" t="s">
        <v>1328</v>
      </c>
      <c r="I403" t="s">
        <v>1387</v>
      </c>
      <c r="J403" t="s">
        <v>1393</v>
      </c>
      <c r="K403">
        <v>0</v>
      </c>
      <c r="L403">
        <v>100</v>
      </c>
      <c r="M403">
        <v>0</v>
      </c>
      <c r="N403" s="50">
        <f t="shared" si="4"/>
        <v>0</v>
      </c>
      <c r="O403" s="2" t="s">
        <v>54</v>
      </c>
      <c r="P403" s="2" t="s">
        <v>1743</v>
      </c>
      <c r="Q403" s="43" t="s">
        <v>1431</v>
      </c>
      <c r="R403" s="3">
        <v>44595</v>
      </c>
      <c r="S403" s="3">
        <v>44564</v>
      </c>
      <c r="T403" s="54" t="s">
        <v>1744</v>
      </c>
    </row>
    <row r="404" spans="1:20" x14ac:dyDescent="0.25">
      <c r="A404">
        <v>2021</v>
      </c>
      <c r="B404" s="3">
        <v>44531</v>
      </c>
      <c r="C404" s="3">
        <v>44561</v>
      </c>
      <c r="D404" t="s">
        <v>244</v>
      </c>
      <c r="E404" t="s">
        <v>558</v>
      </c>
      <c r="F404" t="s">
        <v>610</v>
      </c>
      <c r="G404" t="s">
        <v>971</v>
      </c>
      <c r="H404" t="s">
        <v>1328</v>
      </c>
      <c r="I404" t="s">
        <v>1387</v>
      </c>
      <c r="J404" t="s">
        <v>1393</v>
      </c>
      <c r="K404">
        <v>0</v>
      </c>
      <c r="L404">
        <v>100</v>
      </c>
      <c r="M404">
        <v>0</v>
      </c>
      <c r="N404" s="50">
        <f t="shared" si="4"/>
        <v>0</v>
      </c>
      <c r="O404" s="2" t="s">
        <v>54</v>
      </c>
      <c r="P404" s="2" t="s">
        <v>1743</v>
      </c>
      <c r="Q404" s="43" t="s">
        <v>1431</v>
      </c>
      <c r="R404" s="3">
        <v>44595</v>
      </c>
      <c r="S404" s="3">
        <v>44564</v>
      </c>
      <c r="T404" s="54" t="s">
        <v>1744</v>
      </c>
    </row>
    <row r="405" spans="1:20" x14ac:dyDescent="0.25">
      <c r="A405">
        <v>2021</v>
      </c>
      <c r="B405" s="3">
        <v>44531</v>
      </c>
      <c r="C405" s="3">
        <v>44561</v>
      </c>
      <c r="D405" t="s">
        <v>245</v>
      </c>
      <c r="E405" t="s">
        <v>558</v>
      </c>
      <c r="F405" t="s">
        <v>610</v>
      </c>
      <c r="G405" t="s">
        <v>972</v>
      </c>
      <c r="H405" t="s">
        <v>1328</v>
      </c>
      <c r="I405" t="s">
        <v>1387</v>
      </c>
      <c r="J405" t="s">
        <v>1393</v>
      </c>
      <c r="K405">
        <v>0</v>
      </c>
      <c r="L405">
        <v>100</v>
      </c>
      <c r="M405">
        <v>0</v>
      </c>
      <c r="N405" s="50">
        <f t="shared" si="4"/>
        <v>0</v>
      </c>
      <c r="O405" s="2" t="s">
        <v>54</v>
      </c>
      <c r="P405" s="2" t="s">
        <v>1743</v>
      </c>
      <c r="Q405" s="43" t="s">
        <v>1431</v>
      </c>
      <c r="R405" s="3">
        <v>44595</v>
      </c>
      <c r="S405" s="3">
        <v>44564</v>
      </c>
      <c r="T405" s="54" t="s">
        <v>1744</v>
      </c>
    </row>
    <row r="406" spans="1:20" x14ac:dyDescent="0.25">
      <c r="A406">
        <v>2021</v>
      </c>
      <c r="B406" s="3">
        <v>44531</v>
      </c>
      <c r="C406" s="3">
        <v>44561</v>
      </c>
      <c r="D406" t="s">
        <v>246</v>
      </c>
      <c r="E406" t="s">
        <v>558</v>
      </c>
      <c r="F406" t="s">
        <v>610</v>
      </c>
      <c r="G406" t="s">
        <v>973</v>
      </c>
      <c r="H406" t="s">
        <v>1328</v>
      </c>
      <c r="I406" t="s">
        <v>1387</v>
      </c>
      <c r="J406" t="s">
        <v>1393</v>
      </c>
      <c r="K406">
        <v>0</v>
      </c>
      <c r="L406">
        <v>100</v>
      </c>
      <c r="M406">
        <v>0</v>
      </c>
      <c r="N406" s="50">
        <f t="shared" si="4"/>
        <v>0</v>
      </c>
      <c r="O406" s="2" t="s">
        <v>54</v>
      </c>
      <c r="P406" s="2" t="s">
        <v>1743</v>
      </c>
      <c r="Q406" s="43" t="s">
        <v>1431</v>
      </c>
      <c r="R406" s="3">
        <v>44595</v>
      </c>
      <c r="S406" s="3">
        <v>44564</v>
      </c>
      <c r="T406" s="54" t="s">
        <v>1744</v>
      </c>
    </row>
    <row r="407" spans="1:20" x14ac:dyDescent="0.25">
      <c r="A407">
        <v>2021</v>
      </c>
      <c r="B407" s="3">
        <v>44531</v>
      </c>
      <c r="C407" s="3">
        <v>44561</v>
      </c>
      <c r="D407" t="s">
        <v>247</v>
      </c>
      <c r="E407" t="s">
        <v>558</v>
      </c>
      <c r="F407" t="s">
        <v>610</v>
      </c>
      <c r="G407" t="s">
        <v>974</v>
      </c>
      <c r="H407" t="s">
        <v>1328</v>
      </c>
      <c r="I407" t="s">
        <v>1387</v>
      </c>
      <c r="J407" t="s">
        <v>1393</v>
      </c>
      <c r="K407">
        <v>0</v>
      </c>
      <c r="L407">
        <v>100</v>
      </c>
      <c r="M407">
        <v>0</v>
      </c>
      <c r="N407" s="50">
        <f t="shared" si="4"/>
        <v>0</v>
      </c>
      <c r="O407" s="2" t="s">
        <v>54</v>
      </c>
      <c r="P407" s="2" t="s">
        <v>1743</v>
      </c>
      <c r="Q407" s="43" t="s">
        <v>1431</v>
      </c>
      <c r="R407" s="3">
        <v>44595</v>
      </c>
      <c r="S407" s="3">
        <v>44564</v>
      </c>
      <c r="T407" s="54" t="s">
        <v>1744</v>
      </c>
    </row>
    <row r="408" spans="1:20" x14ac:dyDescent="0.25">
      <c r="A408">
        <v>2021</v>
      </c>
      <c r="B408" s="3">
        <v>44531</v>
      </c>
      <c r="C408" s="3">
        <v>44561</v>
      </c>
      <c r="D408" t="s">
        <v>248</v>
      </c>
      <c r="E408" t="s">
        <v>558</v>
      </c>
      <c r="F408" t="s">
        <v>610</v>
      </c>
      <c r="G408" t="s">
        <v>975</v>
      </c>
      <c r="H408" t="s">
        <v>1328</v>
      </c>
      <c r="I408" t="s">
        <v>1387</v>
      </c>
      <c r="J408" t="s">
        <v>1393</v>
      </c>
      <c r="K408">
        <v>0</v>
      </c>
      <c r="L408">
        <v>100</v>
      </c>
      <c r="M408">
        <v>0</v>
      </c>
      <c r="N408" s="50">
        <f t="shared" si="4"/>
        <v>0</v>
      </c>
      <c r="O408" s="2" t="s">
        <v>54</v>
      </c>
      <c r="P408" s="2" t="s">
        <v>1743</v>
      </c>
      <c r="Q408" s="43" t="s">
        <v>1431</v>
      </c>
      <c r="R408" s="3">
        <v>44595</v>
      </c>
      <c r="S408" s="3">
        <v>44564</v>
      </c>
      <c r="T408" s="54" t="s">
        <v>1744</v>
      </c>
    </row>
    <row r="409" spans="1:20" x14ac:dyDescent="0.25">
      <c r="A409">
        <v>2021</v>
      </c>
      <c r="B409" s="3">
        <v>44531</v>
      </c>
      <c r="C409" s="3">
        <v>44561</v>
      </c>
      <c r="D409" t="s">
        <v>249</v>
      </c>
      <c r="E409" t="s">
        <v>558</v>
      </c>
      <c r="F409" t="s">
        <v>610</v>
      </c>
      <c r="G409" t="s">
        <v>976</v>
      </c>
      <c r="H409" t="s">
        <v>1328</v>
      </c>
      <c r="I409" t="s">
        <v>1387</v>
      </c>
      <c r="J409" t="s">
        <v>1393</v>
      </c>
      <c r="K409">
        <v>0</v>
      </c>
      <c r="L409">
        <v>100</v>
      </c>
      <c r="M409">
        <v>0</v>
      </c>
      <c r="N409" s="50">
        <f t="shared" si="4"/>
        <v>0</v>
      </c>
      <c r="O409" s="2" t="s">
        <v>54</v>
      </c>
      <c r="P409" s="2" t="s">
        <v>1743</v>
      </c>
      <c r="Q409" s="43" t="s">
        <v>1431</v>
      </c>
      <c r="R409" s="3">
        <v>44595</v>
      </c>
      <c r="S409" s="3">
        <v>44564</v>
      </c>
      <c r="T409" s="54" t="s">
        <v>1744</v>
      </c>
    </row>
    <row r="410" spans="1:20" x14ac:dyDescent="0.25">
      <c r="A410">
        <v>2021</v>
      </c>
      <c r="B410" s="3">
        <v>44531</v>
      </c>
      <c r="C410" s="3">
        <v>44561</v>
      </c>
      <c r="D410" t="s">
        <v>250</v>
      </c>
      <c r="E410" t="s">
        <v>558</v>
      </c>
      <c r="F410" t="s">
        <v>610</v>
      </c>
      <c r="G410" t="s">
        <v>977</v>
      </c>
      <c r="H410" t="s">
        <v>1328</v>
      </c>
      <c r="I410" t="s">
        <v>1387</v>
      </c>
      <c r="J410" t="s">
        <v>1393</v>
      </c>
      <c r="K410">
        <v>0</v>
      </c>
      <c r="L410">
        <v>100</v>
      </c>
      <c r="M410">
        <v>0</v>
      </c>
      <c r="N410" s="50">
        <f t="shared" si="4"/>
        <v>0</v>
      </c>
      <c r="O410" s="2" t="s">
        <v>54</v>
      </c>
      <c r="P410" s="2" t="s">
        <v>1743</v>
      </c>
      <c r="Q410" s="43" t="s">
        <v>1431</v>
      </c>
      <c r="R410" s="3">
        <v>44595</v>
      </c>
      <c r="S410" s="3">
        <v>44564</v>
      </c>
      <c r="T410" s="54" t="s">
        <v>1744</v>
      </c>
    </row>
    <row r="411" spans="1:20" x14ac:dyDescent="0.25">
      <c r="A411">
        <v>2021</v>
      </c>
      <c r="B411" s="3">
        <v>44531</v>
      </c>
      <c r="C411" s="3">
        <v>44561</v>
      </c>
      <c r="D411" t="s">
        <v>251</v>
      </c>
      <c r="E411" t="s">
        <v>558</v>
      </c>
      <c r="F411" t="s">
        <v>610</v>
      </c>
      <c r="G411" t="s">
        <v>978</v>
      </c>
      <c r="H411" t="s">
        <v>1328</v>
      </c>
      <c r="I411" t="s">
        <v>1387</v>
      </c>
      <c r="J411" t="s">
        <v>1393</v>
      </c>
      <c r="K411">
        <v>0</v>
      </c>
      <c r="L411">
        <v>100</v>
      </c>
      <c r="M411">
        <v>0</v>
      </c>
      <c r="N411" s="50">
        <f t="shared" si="4"/>
        <v>0</v>
      </c>
      <c r="O411" s="2" t="s">
        <v>54</v>
      </c>
      <c r="P411" s="2" t="s">
        <v>1743</v>
      </c>
      <c r="Q411" s="43" t="s">
        <v>1431</v>
      </c>
      <c r="R411" s="3">
        <v>44595</v>
      </c>
      <c r="S411" s="3">
        <v>44564</v>
      </c>
      <c r="T411" s="54" t="s">
        <v>1744</v>
      </c>
    </row>
    <row r="412" spans="1:20" x14ac:dyDescent="0.25">
      <c r="A412">
        <v>2021</v>
      </c>
      <c r="B412" s="3">
        <v>44531</v>
      </c>
      <c r="C412" s="3">
        <v>44561</v>
      </c>
      <c r="D412" t="s">
        <v>252</v>
      </c>
      <c r="E412" t="s">
        <v>558</v>
      </c>
      <c r="F412" t="s">
        <v>610</v>
      </c>
      <c r="G412" t="s">
        <v>979</v>
      </c>
      <c r="H412" t="s">
        <v>1328</v>
      </c>
      <c r="I412" t="s">
        <v>1387</v>
      </c>
      <c r="J412" t="s">
        <v>1393</v>
      </c>
      <c r="K412">
        <v>0</v>
      </c>
      <c r="L412">
        <v>100</v>
      </c>
      <c r="M412">
        <v>0</v>
      </c>
      <c r="N412" s="50">
        <f t="shared" si="4"/>
        <v>0</v>
      </c>
      <c r="O412" s="2" t="s">
        <v>54</v>
      </c>
      <c r="P412" s="2" t="s">
        <v>1743</v>
      </c>
      <c r="Q412" s="43" t="s">
        <v>1431</v>
      </c>
      <c r="R412" s="3">
        <v>44595</v>
      </c>
      <c r="S412" s="3">
        <v>44564</v>
      </c>
      <c r="T412" s="54" t="s">
        <v>1744</v>
      </c>
    </row>
    <row r="413" spans="1:20" x14ac:dyDescent="0.25">
      <c r="A413">
        <v>2021</v>
      </c>
      <c r="B413" s="3">
        <v>44531</v>
      </c>
      <c r="C413" s="3">
        <v>44561</v>
      </c>
      <c r="D413" t="s">
        <v>253</v>
      </c>
      <c r="E413" t="s">
        <v>558</v>
      </c>
      <c r="F413" t="s">
        <v>610</v>
      </c>
      <c r="G413" t="s">
        <v>980</v>
      </c>
      <c r="H413" t="s">
        <v>1328</v>
      </c>
      <c r="I413" t="s">
        <v>1387</v>
      </c>
      <c r="J413" t="s">
        <v>1393</v>
      </c>
      <c r="K413">
        <v>0</v>
      </c>
      <c r="L413">
        <v>100</v>
      </c>
      <c r="M413">
        <v>0</v>
      </c>
      <c r="N413" s="50">
        <f t="shared" si="4"/>
        <v>0</v>
      </c>
      <c r="O413" s="2" t="s">
        <v>54</v>
      </c>
      <c r="P413" s="2" t="s">
        <v>1743</v>
      </c>
      <c r="Q413" s="43" t="s">
        <v>1431</v>
      </c>
      <c r="R413" s="3">
        <v>44595</v>
      </c>
      <c r="S413" s="3">
        <v>44564</v>
      </c>
      <c r="T413" s="54" t="s">
        <v>1744</v>
      </c>
    </row>
    <row r="414" spans="1:20" x14ac:dyDescent="0.25">
      <c r="A414">
        <v>2021</v>
      </c>
      <c r="B414" s="3">
        <v>44531</v>
      </c>
      <c r="C414" s="3">
        <v>44561</v>
      </c>
      <c r="D414" t="s">
        <v>254</v>
      </c>
      <c r="E414" t="s">
        <v>558</v>
      </c>
      <c r="F414" t="s">
        <v>610</v>
      </c>
      <c r="G414" t="s">
        <v>981</v>
      </c>
      <c r="H414" t="s">
        <v>1328</v>
      </c>
      <c r="I414" t="s">
        <v>1387</v>
      </c>
      <c r="J414" t="s">
        <v>1393</v>
      </c>
      <c r="K414">
        <v>0</v>
      </c>
      <c r="L414">
        <v>100</v>
      </c>
      <c r="M414">
        <v>0</v>
      </c>
      <c r="N414" s="50">
        <f t="shared" si="4"/>
        <v>0</v>
      </c>
      <c r="O414" s="2" t="s">
        <v>54</v>
      </c>
      <c r="P414" s="2" t="s">
        <v>1743</v>
      </c>
      <c r="Q414" s="43" t="s">
        <v>1431</v>
      </c>
      <c r="R414" s="3">
        <v>44595</v>
      </c>
      <c r="S414" s="3">
        <v>44564</v>
      </c>
      <c r="T414" s="54" t="s">
        <v>1744</v>
      </c>
    </row>
    <row r="415" spans="1:20" x14ac:dyDescent="0.25">
      <c r="A415">
        <v>2021</v>
      </c>
      <c r="B415" s="3">
        <v>44531</v>
      </c>
      <c r="C415" s="3">
        <v>44561</v>
      </c>
      <c r="D415" t="s">
        <v>255</v>
      </c>
      <c r="E415" t="s">
        <v>558</v>
      </c>
      <c r="F415" t="s">
        <v>610</v>
      </c>
      <c r="G415" t="s">
        <v>982</v>
      </c>
      <c r="H415" t="s">
        <v>1329</v>
      </c>
      <c r="I415" t="s">
        <v>1387</v>
      </c>
      <c r="J415" t="s">
        <v>1393</v>
      </c>
      <c r="K415">
        <v>0</v>
      </c>
      <c r="L415">
        <v>100</v>
      </c>
      <c r="M415">
        <v>0</v>
      </c>
      <c r="N415" s="50">
        <f t="shared" si="4"/>
        <v>0</v>
      </c>
      <c r="O415" s="2" t="s">
        <v>54</v>
      </c>
      <c r="P415" s="2" t="s">
        <v>1743</v>
      </c>
      <c r="Q415" s="43" t="s">
        <v>1431</v>
      </c>
      <c r="R415" s="3">
        <v>44595</v>
      </c>
      <c r="S415" s="3">
        <v>44564</v>
      </c>
      <c r="T415" s="54" t="s">
        <v>1744</v>
      </c>
    </row>
    <row r="416" spans="1:20" x14ac:dyDescent="0.25">
      <c r="A416">
        <v>2021</v>
      </c>
      <c r="B416" s="3">
        <v>44531</v>
      </c>
      <c r="C416" s="3">
        <v>44561</v>
      </c>
      <c r="D416" t="s">
        <v>256</v>
      </c>
      <c r="E416" t="s">
        <v>558</v>
      </c>
      <c r="F416" t="s">
        <v>610</v>
      </c>
      <c r="G416" t="s">
        <v>983</v>
      </c>
      <c r="H416" t="s">
        <v>1328</v>
      </c>
      <c r="I416" t="s">
        <v>1387</v>
      </c>
      <c r="J416" t="s">
        <v>1393</v>
      </c>
      <c r="K416">
        <v>0</v>
      </c>
      <c r="L416">
        <v>100</v>
      </c>
      <c r="M416">
        <v>0</v>
      </c>
      <c r="N416" s="50">
        <f t="shared" si="4"/>
        <v>0</v>
      </c>
      <c r="O416" s="2" t="s">
        <v>54</v>
      </c>
      <c r="P416" s="2" t="s">
        <v>1743</v>
      </c>
      <c r="Q416" s="43" t="s">
        <v>1431</v>
      </c>
      <c r="R416" s="3">
        <v>44595</v>
      </c>
      <c r="S416" s="3">
        <v>44564</v>
      </c>
      <c r="T416" s="54" t="s">
        <v>1744</v>
      </c>
    </row>
    <row r="417" spans="1:20" x14ac:dyDescent="0.25">
      <c r="A417">
        <v>2021</v>
      </c>
      <c r="B417" s="3">
        <v>44531</v>
      </c>
      <c r="C417" s="3">
        <v>44561</v>
      </c>
      <c r="D417" t="s">
        <v>257</v>
      </c>
      <c r="E417" t="s">
        <v>558</v>
      </c>
      <c r="F417" t="s">
        <v>610</v>
      </c>
      <c r="G417" t="s">
        <v>984</v>
      </c>
      <c r="H417" t="s">
        <v>1328</v>
      </c>
      <c r="I417" t="s">
        <v>1387</v>
      </c>
      <c r="J417" t="s">
        <v>1393</v>
      </c>
      <c r="K417">
        <v>0</v>
      </c>
      <c r="L417">
        <v>100</v>
      </c>
      <c r="M417">
        <v>0</v>
      </c>
      <c r="N417" s="50">
        <f t="shared" si="4"/>
        <v>0</v>
      </c>
      <c r="O417" s="2" t="s">
        <v>54</v>
      </c>
      <c r="P417" s="2" t="s">
        <v>1743</v>
      </c>
      <c r="Q417" s="43" t="s">
        <v>1431</v>
      </c>
      <c r="R417" s="3">
        <v>44595</v>
      </c>
      <c r="S417" s="3">
        <v>44564</v>
      </c>
      <c r="T417" s="54" t="s">
        <v>1744</v>
      </c>
    </row>
    <row r="418" spans="1:20" x14ac:dyDescent="0.25">
      <c r="A418">
        <v>2021</v>
      </c>
      <c r="B418" s="3">
        <v>44531</v>
      </c>
      <c r="C418" s="3">
        <v>44561</v>
      </c>
      <c r="D418" t="s">
        <v>258</v>
      </c>
      <c r="E418" t="s">
        <v>558</v>
      </c>
      <c r="F418" t="s">
        <v>610</v>
      </c>
      <c r="G418" t="s">
        <v>985</v>
      </c>
      <c r="H418" t="s">
        <v>1328</v>
      </c>
      <c r="I418" t="s">
        <v>1387</v>
      </c>
      <c r="J418" t="s">
        <v>1393</v>
      </c>
      <c r="K418">
        <v>0</v>
      </c>
      <c r="L418">
        <v>100</v>
      </c>
      <c r="M418">
        <v>0</v>
      </c>
      <c r="N418" s="50">
        <f>(0/1)*100</f>
        <v>0</v>
      </c>
      <c r="O418" s="2" t="s">
        <v>54</v>
      </c>
      <c r="P418" s="2" t="s">
        <v>1743</v>
      </c>
      <c r="Q418" s="43" t="s">
        <v>1431</v>
      </c>
      <c r="R418" s="3">
        <v>44595</v>
      </c>
      <c r="S418" s="3">
        <v>44564</v>
      </c>
      <c r="T418" s="54" t="s">
        <v>1744</v>
      </c>
    </row>
    <row r="419" spans="1:20" x14ac:dyDescent="0.25">
      <c r="A419">
        <v>2021</v>
      </c>
      <c r="B419" s="3">
        <v>44531</v>
      </c>
      <c r="C419" s="3">
        <v>44561</v>
      </c>
      <c r="D419" t="s">
        <v>259</v>
      </c>
      <c r="E419" t="s">
        <v>558</v>
      </c>
      <c r="F419" t="s">
        <v>610</v>
      </c>
      <c r="G419" t="s">
        <v>986</v>
      </c>
      <c r="H419" t="s">
        <v>1328</v>
      </c>
      <c r="I419" t="s">
        <v>1387</v>
      </c>
      <c r="J419" t="s">
        <v>1393</v>
      </c>
      <c r="K419">
        <v>0</v>
      </c>
      <c r="L419">
        <v>100</v>
      </c>
      <c r="M419">
        <v>0</v>
      </c>
      <c r="N419" s="50">
        <f>(0/1)*100</f>
        <v>0</v>
      </c>
      <c r="O419" s="2" t="s">
        <v>54</v>
      </c>
      <c r="P419" s="2" t="s">
        <v>1743</v>
      </c>
      <c r="Q419" s="43" t="s">
        <v>1431</v>
      </c>
      <c r="R419" s="3">
        <v>44595</v>
      </c>
      <c r="S419" s="3">
        <v>44564</v>
      </c>
      <c r="T419" s="54" t="s">
        <v>1744</v>
      </c>
    </row>
    <row r="420" spans="1:20" x14ac:dyDescent="0.25">
      <c r="A420">
        <v>2021</v>
      </c>
      <c r="B420" s="3">
        <v>44531</v>
      </c>
      <c r="C420" s="3">
        <v>44561</v>
      </c>
      <c r="D420" t="s">
        <v>260</v>
      </c>
      <c r="E420" t="s">
        <v>558</v>
      </c>
      <c r="F420" t="s">
        <v>610</v>
      </c>
      <c r="G420" t="s">
        <v>987</v>
      </c>
      <c r="H420" t="s">
        <v>1330</v>
      </c>
      <c r="I420" t="s">
        <v>1387</v>
      </c>
      <c r="J420" t="s">
        <v>1393</v>
      </c>
      <c r="K420">
        <v>0</v>
      </c>
      <c r="L420">
        <v>100</v>
      </c>
      <c r="M420">
        <v>0</v>
      </c>
      <c r="N420" s="50">
        <f>(0/1)*100</f>
        <v>0</v>
      </c>
      <c r="O420" s="2" t="s">
        <v>54</v>
      </c>
      <c r="P420" s="2" t="s">
        <v>1743</v>
      </c>
      <c r="Q420" s="43" t="s">
        <v>1431</v>
      </c>
      <c r="R420" s="3">
        <v>44595</v>
      </c>
      <c r="S420" s="3">
        <v>44564</v>
      </c>
      <c r="T420" s="54" t="s">
        <v>1744</v>
      </c>
    </row>
    <row r="421" spans="1:20" x14ac:dyDescent="0.25">
      <c r="A421">
        <v>2021</v>
      </c>
      <c r="B421" s="3">
        <v>44531</v>
      </c>
      <c r="C421" s="3">
        <v>44561</v>
      </c>
      <c r="D421" t="s">
        <v>261</v>
      </c>
      <c r="E421" t="s">
        <v>559</v>
      </c>
      <c r="F421" t="s">
        <v>610</v>
      </c>
      <c r="G421" t="s">
        <v>988</v>
      </c>
      <c r="H421" t="s">
        <v>1331</v>
      </c>
      <c r="I421" t="s">
        <v>1387</v>
      </c>
      <c r="J421" t="s">
        <v>1393</v>
      </c>
      <c r="K421">
        <v>0</v>
      </c>
      <c r="L421">
        <v>100</v>
      </c>
      <c r="M421">
        <v>0</v>
      </c>
      <c r="N421" s="50">
        <f>(0/50)*100</f>
        <v>0</v>
      </c>
      <c r="O421" s="2" t="s">
        <v>54</v>
      </c>
      <c r="P421" s="2" t="s">
        <v>1743</v>
      </c>
      <c r="Q421" s="43" t="s">
        <v>1431</v>
      </c>
      <c r="R421" s="3">
        <v>44595</v>
      </c>
      <c r="S421" s="3">
        <v>44564</v>
      </c>
      <c r="T421" s="54" t="s">
        <v>1744</v>
      </c>
    </row>
    <row r="422" spans="1:20" x14ac:dyDescent="0.25">
      <c r="A422">
        <v>2021</v>
      </c>
      <c r="B422" s="3">
        <v>44531</v>
      </c>
      <c r="C422" s="3">
        <v>44561</v>
      </c>
      <c r="D422" t="s">
        <v>262</v>
      </c>
      <c r="E422" t="s">
        <v>550</v>
      </c>
      <c r="F422" t="s">
        <v>610</v>
      </c>
      <c r="G422" t="s">
        <v>989</v>
      </c>
      <c r="H422" t="s">
        <v>1322</v>
      </c>
      <c r="I422" t="s">
        <v>1387</v>
      </c>
      <c r="J422" t="s">
        <v>1393</v>
      </c>
      <c r="K422">
        <v>0</v>
      </c>
      <c r="L422">
        <v>100</v>
      </c>
      <c r="M422">
        <v>0</v>
      </c>
      <c r="N422" s="50">
        <f>(0/50)*100</f>
        <v>0</v>
      </c>
      <c r="O422" s="2" t="s">
        <v>54</v>
      </c>
      <c r="P422" s="2" t="s">
        <v>1743</v>
      </c>
      <c r="Q422" s="43" t="s">
        <v>1431</v>
      </c>
      <c r="R422" s="3">
        <v>44595</v>
      </c>
      <c r="S422" s="3">
        <v>44564</v>
      </c>
      <c r="T422" s="54" t="s">
        <v>1744</v>
      </c>
    </row>
    <row r="423" spans="1:20" x14ac:dyDescent="0.25">
      <c r="A423">
        <v>2021</v>
      </c>
      <c r="B423" s="3">
        <v>44531</v>
      </c>
      <c r="C423" s="3">
        <v>44561</v>
      </c>
      <c r="D423" t="s">
        <v>263</v>
      </c>
      <c r="E423" t="s">
        <v>560</v>
      </c>
      <c r="F423" t="s">
        <v>610</v>
      </c>
      <c r="G423" t="s">
        <v>990</v>
      </c>
      <c r="H423" t="s">
        <v>1313</v>
      </c>
      <c r="I423" t="s">
        <v>1387</v>
      </c>
      <c r="J423" t="s">
        <v>1393</v>
      </c>
      <c r="K423">
        <v>0</v>
      </c>
      <c r="L423">
        <v>100</v>
      </c>
      <c r="M423">
        <v>0</v>
      </c>
      <c r="N423" s="50">
        <f>(0/50)*100</f>
        <v>0</v>
      </c>
      <c r="O423" s="2" t="s">
        <v>54</v>
      </c>
      <c r="P423" s="2" t="s">
        <v>1743</v>
      </c>
      <c r="Q423" s="43" t="s">
        <v>1431</v>
      </c>
      <c r="R423" s="3">
        <v>44595</v>
      </c>
      <c r="S423" s="3">
        <v>44564</v>
      </c>
      <c r="T423" s="54" t="s">
        <v>1744</v>
      </c>
    </row>
    <row r="424" spans="1:20" x14ac:dyDescent="0.25">
      <c r="A424">
        <v>2021</v>
      </c>
      <c r="B424" s="3">
        <v>44531</v>
      </c>
      <c r="C424" s="3">
        <v>44561</v>
      </c>
      <c r="D424" t="s">
        <v>264</v>
      </c>
      <c r="E424" t="s">
        <v>552</v>
      </c>
      <c r="F424" t="s">
        <v>610</v>
      </c>
      <c r="G424" t="s">
        <v>991</v>
      </c>
      <c r="H424" t="s">
        <v>1318</v>
      </c>
      <c r="I424" t="s">
        <v>1387</v>
      </c>
      <c r="J424" t="s">
        <v>1393</v>
      </c>
      <c r="K424">
        <v>0</v>
      </c>
      <c r="L424">
        <v>100</v>
      </c>
      <c r="M424">
        <v>0</v>
      </c>
      <c r="N424" s="50">
        <f>(0/50)*100</f>
        <v>0</v>
      </c>
      <c r="O424" s="2" t="s">
        <v>54</v>
      </c>
      <c r="P424" s="2" t="s">
        <v>1743</v>
      </c>
      <c r="Q424" s="43" t="s">
        <v>1431</v>
      </c>
      <c r="R424" s="3">
        <v>44595</v>
      </c>
      <c r="S424" s="3">
        <v>44564</v>
      </c>
      <c r="T424" s="54" t="s">
        <v>1744</v>
      </c>
    </row>
    <row r="425" spans="1:20" x14ac:dyDescent="0.25">
      <c r="A425">
        <v>2021</v>
      </c>
      <c r="B425" s="3">
        <v>44531</v>
      </c>
      <c r="C425" s="3">
        <v>44561</v>
      </c>
      <c r="D425" t="s">
        <v>265</v>
      </c>
      <c r="E425" t="s">
        <v>552</v>
      </c>
      <c r="F425" t="s">
        <v>610</v>
      </c>
      <c r="G425" t="s">
        <v>992</v>
      </c>
      <c r="H425" t="s">
        <v>1332</v>
      </c>
      <c r="I425" t="s">
        <v>1387</v>
      </c>
      <c r="J425" t="s">
        <v>1393</v>
      </c>
      <c r="K425">
        <v>0</v>
      </c>
      <c r="L425">
        <v>100</v>
      </c>
      <c r="M425">
        <v>0</v>
      </c>
      <c r="N425" s="50">
        <f>(0/50)*100</f>
        <v>0</v>
      </c>
      <c r="O425" s="2" t="s">
        <v>54</v>
      </c>
      <c r="P425" s="2" t="s">
        <v>1743</v>
      </c>
      <c r="Q425" s="43" t="s">
        <v>1431</v>
      </c>
      <c r="R425" s="3">
        <v>44595</v>
      </c>
      <c r="S425" s="3">
        <v>44564</v>
      </c>
      <c r="T425" s="54" t="s">
        <v>1744</v>
      </c>
    </row>
    <row r="426" spans="1:20" x14ac:dyDescent="0.25">
      <c r="A426">
        <v>2021</v>
      </c>
      <c r="B426" s="3">
        <v>44531</v>
      </c>
      <c r="C426" s="3">
        <v>44561</v>
      </c>
      <c r="D426" t="s">
        <v>266</v>
      </c>
      <c r="E426" t="s">
        <v>558</v>
      </c>
      <c r="F426" t="s">
        <v>610</v>
      </c>
      <c r="G426" t="s">
        <v>993</v>
      </c>
      <c r="H426" t="s">
        <v>1333</v>
      </c>
      <c r="I426" t="s">
        <v>1387</v>
      </c>
      <c r="J426" t="s">
        <v>1393</v>
      </c>
      <c r="K426">
        <v>0</v>
      </c>
      <c r="L426">
        <v>100</v>
      </c>
      <c r="M426">
        <v>0</v>
      </c>
      <c r="N426" s="50">
        <f t="shared" ref="N426:N430" si="5">(0/124)*100</f>
        <v>0</v>
      </c>
      <c r="O426" s="2" t="s">
        <v>54</v>
      </c>
      <c r="P426" s="2" t="s">
        <v>1743</v>
      </c>
      <c r="Q426" s="43" t="s">
        <v>1431</v>
      </c>
      <c r="R426" s="3">
        <v>44595</v>
      </c>
      <c r="S426" s="3">
        <v>44564</v>
      </c>
      <c r="T426" s="54" t="s">
        <v>1744</v>
      </c>
    </row>
    <row r="427" spans="1:20" x14ac:dyDescent="0.25">
      <c r="A427">
        <v>2021</v>
      </c>
      <c r="B427" s="3">
        <v>44531</v>
      </c>
      <c r="C427" s="3">
        <v>44561</v>
      </c>
      <c r="D427" t="s">
        <v>267</v>
      </c>
      <c r="E427" t="s">
        <v>558</v>
      </c>
      <c r="F427" t="s">
        <v>610</v>
      </c>
      <c r="G427" t="s">
        <v>994</v>
      </c>
      <c r="H427" t="s">
        <v>1322</v>
      </c>
      <c r="I427" t="s">
        <v>1387</v>
      </c>
      <c r="J427" t="s">
        <v>1393</v>
      </c>
      <c r="K427">
        <v>0</v>
      </c>
      <c r="L427">
        <v>100</v>
      </c>
      <c r="M427">
        <v>0</v>
      </c>
      <c r="N427" s="50">
        <f t="shared" si="5"/>
        <v>0</v>
      </c>
      <c r="O427" s="2" t="s">
        <v>54</v>
      </c>
      <c r="P427" s="2" t="s">
        <v>1743</v>
      </c>
      <c r="Q427" s="43" t="s">
        <v>1431</v>
      </c>
      <c r="R427" s="3">
        <v>44595</v>
      </c>
      <c r="S427" s="3">
        <v>44564</v>
      </c>
      <c r="T427" s="54" t="s">
        <v>1744</v>
      </c>
    </row>
    <row r="428" spans="1:20" x14ac:dyDescent="0.25">
      <c r="A428">
        <v>2021</v>
      </c>
      <c r="B428" s="3">
        <v>44531</v>
      </c>
      <c r="C428" s="3">
        <v>44561</v>
      </c>
      <c r="D428" t="s">
        <v>268</v>
      </c>
      <c r="E428" t="s">
        <v>561</v>
      </c>
      <c r="F428" t="s">
        <v>610</v>
      </c>
      <c r="G428" t="s">
        <v>995</v>
      </c>
      <c r="H428" t="s">
        <v>1313</v>
      </c>
      <c r="I428" t="s">
        <v>1387</v>
      </c>
      <c r="J428" t="s">
        <v>1393</v>
      </c>
      <c r="K428">
        <v>0</v>
      </c>
      <c r="L428">
        <v>100</v>
      </c>
      <c r="M428">
        <v>0</v>
      </c>
      <c r="N428" s="50">
        <f t="shared" si="5"/>
        <v>0</v>
      </c>
      <c r="O428" s="2" t="s">
        <v>54</v>
      </c>
      <c r="P428" s="2" t="s">
        <v>1743</v>
      </c>
      <c r="Q428" s="43" t="s">
        <v>1431</v>
      </c>
      <c r="R428" s="3">
        <v>44595</v>
      </c>
      <c r="S428" s="3">
        <v>44564</v>
      </c>
      <c r="T428" s="54" t="s">
        <v>1744</v>
      </c>
    </row>
    <row r="429" spans="1:20" x14ac:dyDescent="0.25">
      <c r="A429">
        <v>2021</v>
      </c>
      <c r="B429" s="3">
        <v>44531</v>
      </c>
      <c r="C429" s="3">
        <v>44561</v>
      </c>
      <c r="D429" t="s">
        <v>269</v>
      </c>
      <c r="E429" t="s">
        <v>558</v>
      </c>
      <c r="F429" t="s">
        <v>610</v>
      </c>
      <c r="G429" t="s">
        <v>996</v>
      </c>
      <c r="H429" t="s">
        <v>1334</v>
      </c>
      <c r="I429" t="s">
        <v>1387</v>
      </c>
      <c r="J429" t="s">
        <v>1393</v>
      </c>
      <c r="K429">
        <v>0</v>
      </c>
      <c r="L429">
        <v>100</v>
      </c>
      <c r="M429">
        <v>0</v>
      </c>
      <c r="N429" s="50">
        <f t="shared" si="5"/>
        <v>0</v>
      </c>
      <c r="O429" s="2" t="s">
        <v>54</v>
      </c>
      <c r="P429" s="2" t="s">
        <v>1743</v>
      </c>
      <c r="Q429" s="43" t="s">
        <v>1431</v>
      </c>
      <c r="R429" s="3">
        <v>44595</v>
      </c>
      <c r="S429" s="3">
        <v>44564</v>
      </c>
      <c r="T429" s="54" t="s">
        <v>1744</v>
      </c>
    </row>
    <row r="430" spans="1:20" x14ac:dyDescent="0.25">
      <c r="A430">
        <v>2021</v>
      </c>
      <c r="B430" s="3">
        <v>44531</v>
      </c>
      <c r="C430" s="3">
        <v>44561</v>
      </c>
      <c r="D430" t="s">
        <v>270</v>
      </c>
      <c r="E430" t="s">
        <v>558</v>
      </c>
      <c r="F430" t="s">
        <v>610</v>
      </c>
      <c r="G430" t="s">
        <v>997</v>
      </c>
      <c r="H430" t="s">
        <v>1333</v>
      </c>
      <c r="I430" t="s">
        <v>1387</v>
      </c>
      <c r="J430" t="s">
        <v>1393</v>
      </c>
      <c r="K430">
        <v>0</v>
      </c>
      <c r="L430">
        <v>100</v>
      </c>
      <c r="M430">
        <v>0</v>
      </c>
      <c r="N430" s="50">
        <f t="shared" si="5"/>
        <v>0</v>
      </c>
      <c r="O430" s="2" t="s">
        <v>54</v>
      </c>
      <c r="P430" s="2" t="s">
        <v>1743</v>
      </c>
      <c r="Q430" s="43" t="s">
        <v>1431</v>
      </c>
      <c r="R430" s="3">
        <v>44595</v>
      </c>
      <c r="S430" s="3">
        <v>44564</v>
      </c>
      <c r="T430" s="54" t="s">
        <v>1744</v>
      </c>
    </row>
    <row r="431" spans="1:20" x14ac:dyDescent="0.25">
      <c r="A431">
        <v>2021</v>
      </c>
      <c r="B431" s="3">
        <v>44531</v>
      </c>
      <c r="C431" s="3">
        <v>44561</v>
      </c>
      <c r="D431" t="s">
        <v>271</v>
      </c>
      <c r="E431" t="s">
        <v>562</v>
      </c>
      <c r="F431" t="s">
        <v>610</v>
      </c>
      <c r="G431" t="s">
        <v>998</v>
      </c>
      <c r="H431" t="s">
        <v>1335</v>
      </c>
      <c r="I431" t="s">
        <v>1387</v>
      </c>
      <c r="J431" t="s">
        <v>1393</v>
      </c>
      <c r="K431">
        <v>0</v>
      </c>
      <c r="L431">
        <v>100</v>
      </c>
      <c r="M431">
        <v>0</v>
      </c>
      <c r="N431" s="53">
        <f>(4/5)*100</f>
        <v>80</v>
      </c>
      <c r="O431" s="2" t="s">
        <v>54</v>
      </c>
      <c r="P431" s="2" t="s">
        <v>1743</v>
      </c>
      <c r="Q431" s="43" t="s">
        <v>1431</v>
      </c>
      <c r="R431" s="3">
        <v>44595</v>
      </c>
      <c r="S431" s="3">
        <v>44564</v>
      </c>
      <c r="T431" s="54" t="s">
        <v>1744</v>
      </c>
    </row>
    <row r="432" spans="1:20" x14ac:dyDescent="0.25">
      <c r="A432">
        <v>2021</v>
      </c>
      <c r="B432" s="3">
        <v>44531</v>
      </c>
      <c r="C432" s="3">
        <v>44561</v>
      </c>
      <c r="D432" t="s">
        <v>272</v>
      </c>
      <c r="E432" t="s">
        <v>563</v>
      </c>
      <c r="F432" t="s">
        <v>610</v>
      </c>
      <c r="G432" t="s">
        <v>999</v>
      </c>
      <c r="H432" t="s">
        <v>1336</v>
      </c>
      <c r="I432" t="s">
        <v>1387</v>
      </c>
      <c r="J432" t="s">
        <v>1393</v>
      </c>
      <c r="K432">
        <v>0</v>
      </c>
      <c r="L432">
        <v>100</v>
      </c>
      <c r="M432">
        <v>0</v>
      </c>
      <c r="N432" s="53">
        <f>(0/3)*100</f>
        <v>0</v>
      </c>
      <c r="O432" s="2" t="s">
        <v>54</v>
      </c>
      <c r="P432" s="2" t="s">
        <v>1743</v>
      </c>
      <c r="Q432" s="43" t="s">
        <v>1431</v>
      </c>
      <c r="R432" s="3">
        <v>44595</v>
      </c>
      <c r="S432" s="3">
        <v>44564</v>
      </c>
      <c r="T432" s="54" t="s">
        <v>1744</v>
      </c>
    </row>
    <row r="433" spans="1:20" x14ac:dyDescent="0.25">
      <c r="A433">
        <v>2021</v>
      </c>
      <c r="B433" s="3">
        <v>44531</v>
      </c>
      <c r="C433" s="3">
        <v>44561</v>
      </c>
      <c r="D433" t="s">
        <v>273</v>
      </c>
      <c r="E433" t="s">
        <v>564</v>
      </c>
      <c r="F433" t="s">
        <v>610</v>
      </c>
      <c r="G433" t="s">
        <v>1000</v>
      </c>
      <c r="H433" t="s">
        <v>1335</v>
      </c>
      <c r="I433" t="s">
        <v>1387</v>
      </c>
      <c r="J433" t="s">
        <v>1393</v>
      </c>
      <c r="K433">
        <v>0</v>
      </c>
      <c r="L433">
        <v>100</v>
      </c>
      <c r="M433">
        <v>0</v>
      </c>
      <c r="N433" s="53">
        <f>(1/5)*100</f>
        <v>20</v>
      </c>
      <c r="O433" s="2" t="s">
        <v>54</v>
      </c>
      <c r="P433" s="2" t="s">
        <v>1743</v>
      </c>
      <c r="Q433" s="43" t="s">
        <v>1431</v>
      </c>
      <c r="R433" s="3">
        <v>44595</v>
      </c>
      <c r="S433" s="3">
        <v>44564</v>
      </c>
      <c r="T433" s="54" t="s">
        <v>1744</v>
      </c>
    </row>
    <row r="434" spans="1:20" x14ac:dyDescent="0.25">
      <c r="A434">
        <v>2021</v>
      </c>
      <c r="B434" s="3">
        <v>44531</v>
      </c>
      <c r="C434" s="3">
        <v>44561</v>
      </c>
      <c r="D434" t="s">
        <v>274</v>
      </c>
      <c r="E434" t="s">
        <v>565</v>
      </c>
      <c r="F434" t="s">
        <v>610</v>
      </c>
      <c r="G434" t="s">
        <v>1001</v>
      </c>
      <c r="H434" t="s">
        <v>1337</v>
      </c>
      <c r="I434" t="s">
        <v>1387</v>
      </c>
      <c r="J434" t="s">
        <v>1393</v>
      </c>
      <c r="K434">
        <v>0</v>
      </c>
      <c r="L434">
        <v>100</v>
      </c>
      <c r="M434">
        <v>0</v>
      </c>
      <c r="N434" s="53">
        <f>(1/5)*100</f>
        <v>20</v>
      </c>
      <c r="O434" s="2" t="s">
        <v>54</v>
      </c>
      <c r="P434" s="2" t="s">
        <v>1743</v>
      </c>
      <c r="Q434" s="43" t="s">
        <v>1431</v>
      </c>
      <c r="R434" s="3">
        <v>44595</v>
      </c>
      <c r="S434" s="3">
        <v>44564</v>
      </c>
      <c r="T434" s="54" t="s">
        <v>1744</v>
      </c>
    </row>
    <row r="435" spans="1:20" x14ac:dyDescent="0.25">
      <c r="A435">
        <v>2021</v>
      </c>
      <c r="B435" s="3">
        <v>44531</v>
      </c>
      <c r="C435" s="3">
        <v>44561</v>
      </c>
      <c r="D435" t="s">
        <v>275</v>
      </c>
      <c r="E435" t="s">
        <v>566</v>
      </c>
      <c r="F435" t="s">
        <v>610</v>
      </c>
      <c r="G435" t="s">
        <v>1002</v>
      </c>
      <c r="H435" t="s">
        <v>1338</v>
      </c>
      <c r="I435" t="s">
        <v>1387</v>
      </c>
      <c r="J435" t="s">
        <v>1393</v>
      </c>
      <c r="K435">
        <v>0</v>
      </c>
      <c r="L435">
        <v>100</v>
      </c>
      <c r="M435">
        <v>0</v>
      </c>
      <c r="N435" s="53">
        <f>(0/2)*100</f>
        <v>0</v>
      </c>
      <c r="O435" s="2" t="s">
        <v>54</v>
      </c>
      <c r="P435" s="2" t="s">
        <v>1743</v>
      </c>
      <c r="Q435" s="43" t="s">
        <v>1431</v>
      </c>
      <c r="R435" s="3">
        <v>44595</v>
      </c>
      <c r="S435" s="3">
        <v>44564</v>
      </c>
      <c r="T435" s="54" t="s">
        <v>1744</v>
      </c>
    </row>
    <row r="436" spans="1:20" x14ac:dyDescent="0.25">
      <c r="A436">
        <v>2021</v>
      </c>
      <c r="B436" s="3">
        <v>44531</v>
      </c>
      <c r="C436" s="3">
        <v>44561</v>
      </c>
      <c r="D436" t="s">
        <v>276</v>
      </c>
      <c r="E436" t="s">
        <v>567</v>
      </c>
      <c r="F436" t="s">
        <v>610</v>
      </c>
      <c r="G436" t="s">
        <v>1003</v>
      </c>
      <c r="H436" t="s">
        <v>1339</v>
      </c>
      <c r="I436" t="s">
        <v>1387</v>
      </c>
      <c r="J436" t="s">
        <v>1393</v>
      </c>
      <c r="K436">
        <v>0</v>
      </c>
      <c r="L436">
        <v>100</v>
      </c>
      <c r="M436">
        <v>0</v>
      </c>
      <c r="N436" s="53">
        <f>(5/6)*100</f>
        <v>83.333333333333343</v>
      </c>
      <c r="O436" s="2" t="s">
        <v>54</v>
      </c>
      <c r="P436" s="2" t="s">
        <v>1743</v>
      </c>
      <c r="Q436" s="43" t="s">
        <v>1431</v>
      </c>
      <c r="R436" s="3">
        <v>44595</v>
      </c>
      <c r="S436" s="3">
        <v>44564</v>
      </c>
      <c r="T436" s="54" t="s">
        <v>1744</v>
      </c>
    </row>
    <row r="437" spans="1:20" x14ac:dyDescent="0.25">
      <c r="A437">
        <v>2021</v>
      </c>
      <c r="B437" s="3">
        <v>44531</v>
      </c>
      <c r="C437" s="3">
        <v>44561</v>
      </c>
      <c r="D437" t="s">
        <v>277</v>
      </c>
      <c r="E437" t="s">
        <v>568</v>
      </c>
      <c r="F437" t="s">
        <v>610</v>
      </c>
      <c r="G437" t="s">
        <v>1004</v>
      </c>
      <c r="H437" t="s">
        <v>1340</v>
      </c>
      <c r="I437" t="s">
        <v>1387</v>
      </c>
      <c r="J437" t="s">
        <v>1393</v>
      </c>
      <c r="K437">
        <v>0</v>
      </c>
      <c r="L437">
        <v>100</v>
      </c>
      <c r="M437">
        <v>0</v>
      </c>
      <c r="N437" s="53">
        <f>(4/4)*100</f>
        <v>100</v>
      </c>
      <c r="O437" s="2" t="s">
        <v>54</v>
      </c>
      <c r="P437" s="2" t="s">
        <v>1743</v>
      </c>
      <c r="Q437" s="43" t="s">
        <v>1431</v>
      </c>
      <c r="R437" s="3">
        <v>44595</v>
      </c>
      <c r="S437" s="3">
        <v>44564</v>
      </c>
      <c r="T437" s="54" t="s">
        <v>1744</v>
      </c>
    </row>
    <row r="438" spans="1:20" x14ac:dyDescent="0.25">
      <c r="A438">
        <v>2021</v>
      </c>
      <c r="B438" s="3">
        <v>44531</v>
      </c>
      <c r="C438" s="3">
        <v>44561</v>
      </c>
      <c r="D438" t="s">
        <v>278</v>
      </c>
      <c r="E438" t="s">
        <v>569</v>
      </c>
      <c r="F438" t="s">
        <v>610</v>
      </c>
      <c r="G438" t="s">
        <v>1005</v>
      </c>
      <c r="H438" t="s">
        <v>1341</v>
      </c>
      <c r="I438" t="s">
        <v>1387</v>
      </c>
      <c r="J438" t="s">
        <v>1393</v>
      </c>
      <c r="K438">
        <v>0</v>
      </c>
      <c r="L438">
        <v>100</v>
      </c>
      <c r="M438">
        <v>0</v>
      </c>
      <c r="N438" s="53">
        <f>(1/5)*100</f>
        <v>20</v>
      </c>
      <c r="O438" s="2" t="s">
        <v>54</v>
      </c>
      <c r="P438" s="2" t="s">
        <v>1743</v>
      </c>
      <c r="Q438" s="43" t="s">
        <v>1431</v>
      </c>
      <c r="R438" s="3">
        <v>44595</v>
      </c>
      <c r="S438" s="3">
        <v>44564</v>
      </c>
      <c r="T438" s="54" t="s">
        <v>1744</v>
      </c>
    </row>
    <row r="439" spans="1:20" x14ac:dyDescent="0.25">
      <c r="A439">
        <v>2021</v>
      </c>
      <c r="B439" s="3">
        <v>44531</v>
      </c>
      <c r="C439" s="3">
        <v>44561</v>
      </c>
      <c r="D439" t="s">
        <v>279</v>
      </c>
      <c r="E439" t="s">
        <v>570</v>
      </c>
      <c r="F439" t="s">
        <v>610</v>
      </c>
      <c r="G439" t="s">
        <v>1006</v>
      </c>
      <c r="H439" t="s">
        <v>1342</v>
      </c>
      <c r="I439" t="s">
        <v>1387</v>
      </c>
      <c r="J439" t="s">
        <v>1393</v>
      </c>
      <c r="K439">
        <v>0</v>
      </c>
      <c r="L439">
        <v>100</v>
      </c>
      <c r="M439">
        <v>0</v>
      </c>
      <c r="N439" s="53">
        <f>(1/10)*100</f>
        <v>10</v>
      </c>
      <c r="O439" s="2" t="s">
        <v>54</v>
      </c>
      <c r="P439" s="2" t="s">
        <v>1743</v>
      </c>
      <c r="Q439" s="43" t="s">
        <v>1431</v>
      </c>
      <c r="R439" s="3">
        <v>44595</v>
      </c>
      <c r="S439" s="3">
        <v>44564</v>
      </c>
      <c r="T439" s="54" t="s">
        <v>1744</v>
      </c>
    </row>
    <row r="440" spans="1:20" x14ac:dyDescent="0.25">
      <c r="A440">
        <v>2021</v>
      </c>
      <c r="B440" s="3">
        <v>44531</v>
      </c>
      <c r="C440" s="3">
        <v>44561</v>
      </c>
      <c r="D440" t="s">
        <v>280</v>
      </c>
      <c r="E440" t="s">
        <v>571</v>
      </c>
      <c r="F440" t="s">
        <v>610</v>
      </c>
      <c r="G440" t="s">
        <v>1007</v>
      </c>
      <c r="H440" t="s">
        <v>1343</v>
      </c>
      <c r="I440" t="s">
        <v>1387</v>
      </c>
      <c r="J440" t="s">
        <v>1393</v>
      </c>
      <c r="K440">
        <v>0</v>
      </c>
      <c r="L440">
        <v>100</v>
      </c>
      <c r="M440">
        <v>0</v>
      </c>
      <c r="N440" s="53">
        <f>(32/110)*100</f>
        <v>29.09090909090909</v>
      </c>
      <c r="O440" s="2" t="s">
        <v>54</v>
      </c>
      <c r="P440" s="2" t="s">
        <v>1743</v>
      </c>
      <c r="Q440" s="43" t="s">
        <v>1431</v>
      </c>
      <c r="R440" s="3">
        <v>44595</v>
      </c>
      <c r="S440" s="3">
        <v>44564</v>
      </c>
      <c r="T440" s="54" t="s">
        <v>1744</v>
      </c>
    </row>
    <row r="441" spans="1:20" x14ac:dyDescent="0.25">
      <c r="A441">
        <v>2021</v>
      </c>
      <c r="B441" s="3">
        <v>44531</v>
      </c>
      <c r="C441" s="3">
        <v>44561</v>
      </c>
      <c r="D441" t="s">
        <v>281</v>
      </c>
      <c r="E441" t="s">
        <v>572</v>
      </c>
      <c r="F441" t="s">
        <v>610</v>
      </c>
      <c r="G441" t="s">
        <v>1008</v>
      </c>
      <c r="H441" t="s">
        <v>1344</v>
      </c>
      <c r="I441" t="s">
        <v>1387</v>
      </c>
      <c r="J441" t="s">
        <v>1393</v>
      </c>
      <c r="K441">
        <v>0</v>
      </c>
      <c r="L441">
        <v>100</v>
      </c>
      <c r="M441">
        <v>0</v>
      </c>
      <c r="N441" s="53">
        <f>(3/5)*100</f>
        <v>60</v>
      </c>
      <c r="O441" s="2" t="s">
        <v>54</v>
      </c>
      <c r="P441" s="2" t="s">
        <v>1743</v>
      </c>
      <c r="Q441" s="43" t="s">
        <v>1431</v>
      </c>
      <c r="R441" s="3">
        <v>44595</v>
      </c>
      <c r="S441" s="3">
        <v>44564</v>
      </c>
      <c r="T441" s="54" t="s">
        <v>1744</v>
      </c>
    </row>
    <row r="442" spans="1:20" x14ac:dyDescent="0.25">
      <c r="A442">
        <v>2021</v>
      </c>
      <c r="B442" s="3">
        <v>44531</v>
      </c>
      <c r="C442" s="3">
        <v>44561</v>
      </c>
      <c r="D442" t="s">
        <v>282</v>
      </c>
      <c r="E442" t="s">
        <v>573</v>
      </c>
      <c r="F442" t="s">
        <v>610</v>
      </c>
      <c r="G442" t="s">
        <v>1009</v>
      </c>
      <c r="H442" t="s">
        <v>1345</v>
      </c>
      <c r="I442" t="s">
        <v>1387</v>
      </c>
      <c r="J442" t="s">
        <v>1393</v>
      </c>
      <c r="K442">
        <v>0</v>
      </c>
      <c r="L442">
        <v>100</v>
      </c>
      <c r="M442">
        <v>0</v>
      </c>
      <c r="N442" s="53">
        <f>(0/5)*100</f>
        <v>0</v>
      </c>
      <c r="O442" s="2" t="s">
        <v>54</v>
      </c>
      <c r="P442" s="2" t="s">
        <v>1743</v>
      </c>
      <c r="Q442" s="43" t="s">
        <v>1431</v>
      </c>
      <c r="R442" s="3">
        <v>44595</v>
      </c>
      <c r="S442" s="3">
        <v>44564</v>
      </c>
      <c r="T442" s="54" t="s">
        <v>1744</v>
      </c>
    </row>
    <row r="443" spans="1:20" x14ac:dyDescent="0.25">
      <c r="A443">
        <v>2021</v>
      </c>
      <c r="B443" s="3">
        <v>44531</v>
      </c>
      <c r="C443" s="3">
        <v>44561</v>
      </c>
      <c r="D443" t="s">
        <v>283</v>
      </c>
      <c r="E443" t="s">
        <v>574</v>
      </c>
      <c r="F443" t="s">
        <v>610</v>
      </c>
      <c r="G443" t="s">
        <v>1010</v>
      </c>
      <c r="H443" t="s">
        <v>1346</v>
      </c>
      <c r="I443" t="s">
        <v>1387</v>
      </c>
      <c r="J443" t="s">
        <v>1390</v>
      </c>
      <c r="K443">
        <v>0</v>
      </c>
      <c r="L443">
        <v>100</v>
      </c>
      <c r="M443">
        <v>0</v>
      </c>
      <c r="N443" s="52">
        <v>0</v>
      </c>
      <c r="O443" s="2" t="s">
        <v>54</v>
      </c>
      <c r="P443" s="2" t="s">
        <v>1743</v>
      </c>
      <c r="Q443" s="43" t="s">
        <v>1431</v>
      </c>
      <c r="R443" s="3">
        <v>44595</v>
      </c>
      <c r="S443" s="3">
        <v>44564</v>
      </c>
      <c r="T443" s="54" t="s">
        <v>1744</v>
      </c>
    </row>
    <row r="444" spans="1:20" x14ac:dyDescent="0.25">
      <c r="A444">
        <v>2021</v>
      </c>
      <c r="B444" s="3">
        <v>44531</v>
      </c>
      <c r="C444" s="3">
        <v>44561</v>
      </c>
      <c r="D444" t="s">
        <v>284</v>
      </c>
      <c r="E444" t="s">
        <v>575</v>
      </c>
      <c r="F444" t="s">
        <v>610</v>
      </c>
      <c r="G444" t="s">
        <v>1011</v>
      </c>
      <c r="H444" t="s">
        <v>1347</v>
      </c>
      <c r="I444" t="s">
        <v>1387</v>
      </c>
      <c r="J444" t="s">
        <v>1390</v>
      </c>
      <c r="K444">
        <v>0</v>
      </c>
      <c r="L444">
        <v>100</v>
      </c>
      <c r="M444">
        <v>0</v>
      </c>
      <c r="N444" s="52">
        <v>0</v>
      </c>
      <c r="O444" s="2" t="s">
        <v>54</v>
      </c>
      <c r="P444" s="2" t="s">
        <v>1743</v>
      </c>
      <c r="Q444" s="43" t="s">
        <v>1431</v>
      </c>
      <c r="R444" s="3">
        <v>44595</v>
      </c>
      <c r="S444" s="3">
        <v>44564</v>
      </c>
      <c r="T444" s="54" t="s">
        <v>1744</v>
      </c>
    </row>
    <row r="445" spans="1:20" x14ac:dyDescent="0.25">
      <c r="A445">
        <v>2021</v>
      </c>
      <c r="B445" s="3">
        <v>44531</v>
      </c>
      <c r="C445" s="3">
        <v>44561</v>
      </c>
      <c r="D445" t="s">
        <v>285</v>
      </c>
      <c r="E445" t="s">
        <v>576</v>
      </c>
      <c r="F445" t="s">
        <v>610</v>
      </c>
      <c r="G445" t="s">
        <v>1012</v>
      </c>
      <c r="H445" t="s">
        <v>1348</v>
      </c>
      <c r="I445" t="s">
        <v>1387</v>
      </c>
      <c r="J445" t="s">
        <v>1404</v>
      </c>
      <c r="K445">
        <v>0</v>
      </c>
      <c r="L445">
        <v>100</v>
      </c>
      <c r="M445">
        <v>0</v>
      </c>
      <c r="N445" s="53">
        <f>(1294/2835)*100</f>
        <v>45.64373897707231</v>
      </c>
      <c r="O445" s="2" t="s">
        <v>54</v>
      </c>
      <c r="P445" s="2" t="s">
        <v>1743</v>
      </c>
      <c r="Q445" s="43" t="s">
        <v>1431</v>
      </c>
      <c r="R445" s="3">
        <v>44595</v>
      </c>
      <c r="S445" s="3">
        <v>44564</v>
      </c>
      <c r="T445" s="54" t="s">
        <v>1744</v>
      </c>
    </row>
    <row r="446" spans="1:20" x14ac:dyDescent="0.25">
      <c r="A446">
        <v>2021</v>
      </c>
      <c r="B446" s="3">
        <v>44531</v>
      </c>
      <c r="C446" s="3">
        <v>44561</v>
      </c>
      <c r="D446" t="s">
        <v>286</v>
      </c>
      <c r="E446" t="s">
        <v>577</v>
      </c>
      <c r="F446" t="s">
        <v>610</v>
      </c>
      <c r="G446" t="s">
        <v>1013</v>
      </c>
      <c r="H446" t="s">
        <v>1349</v>
      </c>
      <c r="I446" t="s">
        <v>1387</v>
      </c>
      <c r="J446" t="s">
        <v>1404</v>
      </c>
      <c r="K446">
        <v>0</v>
      </c>
      <c r="L446">
        <v>100</v>
      </c>
      <c r="M446">
        <v>0</v>
      </c>
      <c r="N446" s="52">
        <f>(0/204)*100</f>
        <v>0</v>
      </c>
      <c r="O446" s="2" t="s">
        <v>54</v>
      </c>
      <c r="P446" s="2" t="s">
        <v>1743</v>
      </c>
      <c r="Q446" s="43" t="s">
        <v>1431</v>
      </c>
      <c r="R446" s="3">
        <v>44595</v>
      </c>
      <c r="S446" s="3">
        <v>44564</v>
      </c>
      <c r="T446" s="54" t="s">
        <v>1744</v>
      </c>
    </row>
    <row r="447" spans="1:20" x14ac:dyDescent="0.25">
      <c r="A447">
        <v>2021</v>
      </c>
      <c r="B447" s="3">
        <v>44531</v>
      </c>
      <c r="C447" s="3">
        <v>44561</v>
      </c>
      <c r="D447" t="s">
        <v>287</v>
      </c>
      <c r="E447" t="s">
        <v>578</v>
      </c>
      <c r="F447" t="s">
        <v>610</v>
      </c>
      <c r="G447" t="s">
        <v>1014</v>
      </c>
      <c r="H447" t="s">
        <v>1350</v>
      </c>
      <c r="I447" t="s">
        <v>1387</v>
      </c>
      <c r="J447" t="s">
        <v>1390</v>
      </c>
      <c r="K447">
        <v>0</v>
      </c>
      <c r="L447">
        <v>100</v>
      </c>
      <c r="M447">
        <v>0</v>
      </c>
      <c r="N447" s="52">
        <f>(308/308)*100</f>
        <v>100</v>
      </c>
      <c r="O447" s="2" t="s">
        <v>54</v>
      </c>
      <c r="P447" s="2" t="s">
        <v>1743</v>
      </c>
      <c r="Q447" s="43" t="s">
        <v>1431</v>
      </c>
      <c r="R447" s="3">
        <v>44595</v>
      </c>
      <c r="S447" s="3">
        <v>44564</v>
      </c>
      <c r="T447" s="54" t="s">
        <v>1744</v>
      </c>
    </row>
    <row r="448" spans="1:20" x14ac:dyDescent="0.25">
      <c r="A448">
        <v>2021</v>
      </c>
      <c r="B448" s="3">
        <v>44531</v>
      </c>
      <c r="C448" s="3">
        <v>44561</v>
      </c>
      <c r="D448" t="s">
        <v>288</v>
      </c>
      <c r="E448" t="s">
        <v>579</v>
      </c>
      <c r="F448" t="s">
        <v>610</v>
      </c>
      <c r="G448" t="s">
        <v>1015</v>
      </c>
      <c r="H448" t="s">
        <v>1351</v>
      </c>
      <c r="I448" t="s">
        <v>1387</v>
      </c>
      <c r="J448" t="s">
        <v>1390</v>
      </c>
      <c r="K448">
        <v>0</v>
      </c>
      <c r="L448">
        <v>100</v>
      </c>
      <c r="M448">
        <v>0</v>
      </c>
      <c r="N448" s="52">
        <v>0</v>
      </c>
      <c r="O448" s="2" t="s">
        <v>54</v>
      </c>
      <c r="P448" s="2" t="s">
        <v>1743</v>
      </c>
      <c r="Q448" s="43" t="s">
        <v>1431</v>
      </c>
      <c r="R448" s="3">
        <v>44595</v>
      </c>
      <c r="S448" s="3">
        <v>44564</v>
      </c>
      <c r="T448" s="54" t="s">
        <v>1744</v>
      </c>
    </row>
    <row r="449" spans="1:20" x14ac:dyDescent="0.25">
      <c r="A449">
        <v>2021</v>
      </c>
      <c r="B449" s="3">
        <v>44531</v>
      </c>
      <c r="C449" s="3">
        <v>44561</v>
      </c>
      <c r="D449" t="s">
        <v>289</v>
      </c>
      <c r="E449" t="s">
        <v>580</v>
      </c>
      <c r="F449" t="s">
        <v>610</v>
      </c>
      <c r="G449" t="s">
        <v>1016</v>
      </c>
      <c r="H449" t="s">
        <v>1352</v>
      </c>
      <c r="I449" t="s">
        <v>1387</v>
      </c>
      <c r="J449" t="s">
        <v>1392</v>
      </c>
      <c r="K449">
        <v>0</v>
      </c>
      <c r="L449">
        <v>100</v>
      </c>
      <c r="M449">
        <v>0</v>
      </c>
      <c r="N449" s="52">
        <v>0</v>
      </c>
      <c r="O449" s="2" t="s">
        <v>54</v>
      </c>
      <c r="P449" s="2" t="s">
        <v>1743</v>
      </c>
      <c r="Q449" s="43" t="s">
        <v>1431</v>
      </c>
      <c r="R449" s="3">
        <v>44595</v>
      </c>
      <c r="S449" s="3">
        <v>44564</v>
      </c>
      <c r="T449" s="54" t="s">
        <v>1744</v>
      </c>
    </row>
    <row r="450" spans="1:20" x14ac:dyDescent="0.25">
      <c r="A450">
        <v>2021</v>
      </c>
      <c r="B450" s="3">
        <v>44531</v>
      </c>
      <c r="C450" s="3">
        <v>44561</v>
      </c>
      <c r="D450" t="s">
        <v>290</v>
      </c>
      <c r="E450" t="s">
        <v>581</v>
      </c>
      <c r="F450" t="s">
        <v>610</v>
      </c>
      <c r="G450" t="s">
        <v>1017</v>
      </c>
      <c r="H450" t="s">
        <v>1353</v>
      </c>
      <c r="I450" t="s">
        <v>1387</v>
      </c>
      <c r="J450" t="s">
        <v>1390</v>
      </c>
      <c r="K450">
        <v>0</v>
      </c>
      <c r="L450">
        <v>100</v>
      </c>
      <c r="M450">
        <v>0</v>
      </c>
      <c r="N450" s="52">
        <v>0</v>
      </c>
      <c r="O450" s="2" t="s">
        <v>54</v>
      </c>
      <c r="P450" s="2" t="s">
        <v>1743</v>
      </c>
      <c r="Q450" s="43" t="s">
        <v>1431</v>
      </c>
      <c r="R450" s="3">
        <v>44595</v>
      </c>
      <c r="S450" s="3">
        <v>44564</v>
      </c>
      <c r="T450" s="54" t="s">
        <v>1744</v>
      </c>
    </row>
    <row r="451" spans="1:20" x14ac:dyDescent="0.25">
      <c r="A451">
        <v>2021</v>
      </c>
      <c r="B451" s="3">
        <v>44531</v>
      </c>
      <c r="C451" s="3">
        <v>44561</v>
      </c>
      <c r="D451" t="s">
        <v>291</v>
      </c>
      <c r="E451" t="s">
        <v>582</v>
      </c>
      <c r="F451" t="s">
        <v>610</v>
      </c>
      <c r="G451" t="s">
        <v>1018</v>
      </c>
      <c r="H451" t="s">
        <v>1354</v>
      </c>
      <c r="I451" t="s">
        <v>1387</v>
      </c>
      <c r="J451" t="s">
        <v>1390</v>
      </c>
      <c r="K451">
        <v>0</v>
      </c>
      <c r="L451">
        <v>100</v>
      </c>
      <c r="M451">
        <v>0</v>
      </c>
      <c r="N451" s="52">
        <f>(0/56)*100</f>
        <v>0</v>
      </c>
      <c r="O451" s="2" t="s">
        <v>54</v>
      </c>
      <c r="P451" s="2" t="s">
        <v>1743</v>
      </c>
      <c r="Q451" s="43" t="s">
        <v>1431</v>
      </c>
      <c r="R451" s="3">
        <v>44595</v>
      </c>
      <c r="S451" s="3">
        <v>44564</v>
      </c>
      <c r="T451" s="54" t="s">
        <v>1744</v>
      </c>
    </row>
    <row r="452" spans="1:20" x14ac:dyDescent="0.25">
      <c r="A452">
        <v>2021</v>
      </c>
      <c r="B452" s="3">
        <v>44531</v>
      </c>
      <c r="C452" s="3">
        <v>44561</v>
      </c>
      <c r="D452" t="s">
        <v>292</v>
      </c>
      <c r="E452" t="s">
        <v>583</v>
      </c>
      <c r="F452" t="s">
        <v>610</v>
      </c>
      <c r="G452" t="s">
        <v>1019</v>
      </c>
      <c r="H452" t="s">
        <v>1355</v>
      </c>
      <c r="I452" t="s">
        <v>1387</v>
      </c>
      <c r="J452" t="s">
        <v>1390</v>
      </c>
      <c r="K452">
        <v>0</v>
      </c>
      <c r="L452">
        <v>100</v>
      </c>
      <c r="M452">
        <v>0</v>
      </c>
      <c r="N452" s="52">
        <f>(0/53)*100</f>
        <v>0</v>
      </c>
      <c r="O452" s="2" t="s">
        <v>54</v>
      </c>
      <c r="P452" s="2" t="s">
        <v>1743</v>
      </c>
      <c r="Q452" s="43" t="s">
        <v>1431</v>
      </c>
      <c r="R452" s="3">
        <v>44595</v>
      </c>
      <c r="S452" s="3">
        <v>44564</v>
      </c>
      <c r="T452" s="54" t="s">
        <v>1744</v>
      </c>
    </row>
    <row r="453" spans="1:20" x14ac:dyDescent="0.25">
      <c r="A453">
        <v>2021</v>
      </c>
      <c r="B453" s="3">
        <v>44531</v>
      </c>
      <c r="C453" s="3">
        <v>44561</v>
      </c>
      <c r="D453" t="s">
        <v>293</v>
      </c>
      <c r="E453" t="s">
        <v>584</v>
      </c>
      <c r="F453" t="s">
        <v>610</v>
      </c>
      <c r="G453" t="s">
        <v>1020</v>
      </c>
      <c r="H453" t="s">
        <v>1356</v>
      </c>
      <c r="I453" t="s">
        <v>1387</v>
      </c>
      <c r="J453" t="s">
        <v>1404</v>
      </c>
      <c r="K453">
        <v>0</v>
      </c>
      <c r="L453">
        <v>100</v>
      </c>
      <c r="M453">
        <v>0</v>
      </c>
      <c r="N453" s="52">
        <f>(28/58)*100</f>
        <v>48.275862068965516</v>
      </c>
      <c r="O453" s="2" t="s">
        <v>54</v>
      </c>
      <c r="P453" s="2" t="s">
        <v>1743</v>
      </c>
      <c r="Q453" s="43" t="s">
        <v>1431</v>
      </c>
      <c r="R453" s="3">
        <v>44595</v>
      </c>
      <c r="S453" s="3">
        <v>44564</v>
      </c>
      <c r="T453" s="54" t="s">
        <v>1744</v>
      </c>
    </row>
    <row r="454" spans="1:20" x14ac:dyDescent="0.25">
      <c r="A454">
        <v>2021</v>
      </c>
      <c r="B454" s="3">
        <v>44531</v>
      </c>
      <c r="C454" s="3">
        <v>44561</v>
      </c>
      <c r="D454" t="s">
        <v>294</v>
      </c>
      <c r="E454" t="s">
        <v>585</v>
      </c>
      <c r="F454" t="s">
        <v>610</v>
      </c>
      <c r="G454" t="s">
        <v>1021</v>
      </c>
      <c r="H454" t="s">
        <v>1357</v>
      </c>
      <c r="I454" t="s">
        <v>1387</v>
      </c>
      <c r="J454" t="s">
        <v>1393</v>
      </c>
      <c r="K454">
        <v>0</v>
      </c>
      <c r="L454">
        <v>100</v>
      </c>
      <c r="M454">
        <v>0</v>
      </c>
      <c r="N454" s="49">
        <f>(0/79)*100</f>
        <v>0</v>
      </c>
      <c r="O454" s="2" t="s">
        <v>54</v>
      </c>
      <c r="P454" s="2" t="s">
        <v>1743</v>
      </c>
      <c r="Q454" s="43" t="s">
        <v>1431</v>
      </c>
      <c r="R454" s="3">
        <v>44595</v>
      </c>
      <c r="S454" s="3">
        <v>44564</v>
      </c>
      <c r="T454" s="54" t="s">
        <v>1744</v>
      </c>
    </row>
    <row r="455" spans="1:20" x14ac:dyDescent="0.25">
      <c r="A455">
        <v>2021</v>
      </c>
      <c r="B455" s="3">
        <v>44531</v>
      </c>
      <c r="C455" s="3">
        <v>44561</v>
      </c>
      <c r="D455" t="s">
        <v>295</v>
      </c>
      <c r="E455" t="s">
        <v>586</v>
      </c>
      <c r="F455" t="s">
        <v>610</v>
      </c>
      <c r="G455" t="s">
        <v>1022</v>
      </c>
      <c r="H455" t="s">
        <v>1358</v>
      </c>
      <c r="I455" t="s">
        <v>1387</v>
      </c>
      <c r="J455" t="s">
        <v>1393</v>
      </c>
      <c r="K455">
        <v>0</v>
      </c>
      <c r="L455">
        <v>100</v>
      </c>
      <c r="M455">
        <v>0</v>
      </c>
      <c r="N455" s="49">
        <f>(0/58)*100</f>
        <v>0</v>
      </c>
      <c r="O455" s="2" t="s">
        <v>54</v>
      </c>
      <c r="P455" s="2" t="s">
        <v>1743</v>
      </c>
      <c r="Q455" s="43" t="s">
        <v>1431</v>
      </c>
      <c r="R455" s="3">
        <v>44595</v>
      </c>
      <c r="S455" s="3">
        <v>44564</v>
      </c>
      <c r="T455" s="54" t="s">
        <v>1744</v>
      </c>
    </row>
    <row r="456" spans="1:20" x14ac:dyDescent="0.25">
      <c r="A456">
        <v>2021</v>
      </c>
      <c r="B456" s="3">
        <v>44531</v>
      </c>
      <c r="C456" s="3">
        <v>44561</v>
      </c>
      <c r="D456" t="s">
        <v>296</v>
      </c>
      <c r="E456" t="s">
        <v>587</v>
      </c>
      <c r="F456" t="s">
        <v>610</v>
      </c>
      <c r="G456" t="s">
        <v>1023</v>
      </c>
      <c r="H456" t="s">
        <v>1359</v>
      </c>
      <c r="I456" t="s">
        <v>1387</v>
      </c>
      <c r="J456" t="s">
        <v>1390</v>
      </c>
      <c r="K456">
        <v>0</v>
      </c>
      <c r="L456">
        <v>100</v>
      </c>
      <c r="M456">
        <v>0</v>
      </c>
      <c r="N456" s="52">
        <f>(0/79)*100</f>
        <v>0</v>
      </c>
      <c r="O456" s="2" t="s">
        <v>54</v>
      </c>
      <c r="P456" s="2" t="s">
        <v>1743</v>
      </c>
      <c r="Q456" s="43" t="s">
        <v>1431</v>
      </c>
      <c r="R456" s="3">
        <v>44595</v>
      </c>
      <c r="S456" s="3">
        <v>44564</v>
      </c>
      <c r="T456" s="54" t="s">
        <v>1744</v>
      </c>
    </row>
    <row r="457" spans="1:20" x14ac:dyDescent="0.25">
      <c r="A457">
        <v>2021</v>
      </c>
      <c r="B457" s="3">
        <v>44531</v>
      </c>
      <c r="C457" s="3">
        <v>44561</v>
      </c>
      <c r="D457" t="s">
        <v>297</v>
      </c>
      <c r="E457" t="s">
        <v>588</v>
      </c>
      <c r="F457" t="s">
        <v>610</v>
      </c>
      <c r="G457" t="s">
        <v>1024</v>
      </c>
      <c r="H457" t="s">
        <v>1360</v>
      </c>
      <c r="I457" t="s">
        <v>1387</v>
      </c>
      <c r="J457" t="s">
        <v>1390</v>
      </c>
      <c r="K457">
        <v>0</v>
      </c>
      <c r="L457">
        <v>100</v>
      </c>
      <c r="M457">
        <v>0</v>
      </c>
      <c r="N457" s="52">
        <f>(0/12)*100</f>
        <v>0</v>
      </c>
      <c r="O457" s="2" t="s">
        <v>54</v>
      </c>
      <c r="P457" s="2" t="s">
        <v>1743</v>
      </c>
      <c r="Q457" s="43" t="s">
        <v>1431</v>
      </c>
      <c r="R457" s="3">
        <v>44595</v>
      </c>
      <c r="S457" s="3">
        <v>44564</v>
      </c>
      <c r="T457" s="54" t="s">
        <v>1744</v>
      </c>
    </row>
    <row r="458" spans="1:20" x14ac:dyDescent="0.25">
      <c r="A458">
        <v>2021</v>
      </c>
      <c r="B458" s="3">
        <v>44531</v>
      </c>
      <c r="C458" s="3">
        <v>44561</v>
      </c>
      <c r="D458" t="s">
        <v>298</v>
      </c>
      <c r="E458" t="s">
        <v>589</v>
      </c>
      <c r="F458" t="s">
        <v>610</v>
      </c>
      <c r="G458" t="s">
        <v>1025</v>
      </c>
      <c r="H458" t="s">
        <v>1361</v>
      </c>
      <c r="I458" t="s">
        <v>1387</v>
      </c>
      <c r="J458" t="s">
        <v>1390</v>
      </c>
      <c r="K458">
        <v>0</v>
      </c>
      <c r="L458">
        <v>100</v>
      </c>
      <c r="M458">
        <v>0</v>
      </c>
      <c r="N458" s="52">
        <v>0</v>
      </c>
      <c r="O458" s="2" t="s">
        <v>54</v>
      </c>
      <c r="P458" s="2" t="s">
        <v>1743</v>
      </c>
      <c r="Q458" s="43" t="s">
        <v>1431</v>
      </c>
      <c r="R458" s="3">
        <v>44595</v>
      </c>
      <c r="S458" s="3">
        <v>44564</v>
      </c>
      <c r="T458" s="54" t="s">
        <v>1744</v>
      </c>
    </row>
    <row r="459" spans="1:20" x14ac:dyDescent="0.25">
      <c r="A459">
        <v>2021</v>
      </c>
      <c r="B459" s="3">
        <v>44531</v>
      </c>
      <c r="C459" s="3">
        <v>44561</v>
      </c>
      <c r="D459" t="s">
        <v>299</v>
      </c>
      <c r="E459" t="s">
        <v>590</v>
      </c>
      <c r="F459" t="s">
        <v>610</v>
      </c>
      <c r="G459" t="s">
        <v>1026</v>
      </c>
      <c r="H459" t="s">
        <v>1362</v>
      </c>
      <c r="I459" t="s">
        <v>1387</v>
      </c>
      <c r="J459" t="s">
        <v>1390</v>
      </c>
      <c r="K459">
        <v>0</v>
      </c>
      <c r="L459">
        <v>100</v>
      </c>
      <c r="M459">
        <v>0</v>
      </c>
      <c r="N459" s="52">
        <v>0</v>
      </c>
      <c r="O459" s="2" t="s">
        <v>54</v>
      </c>
      <c r="P459" s="2" t="s">
        <v>1743</v>
      </c>
      <c r="Q459" s="43" t="s">
        <v>1431</v>
      </c>
      <c r="R459" s="3">
        <v>44595</v>
      </c>
      <c r="S459" s="3">
        <v>44564</v>
      </c>
      <c r="T459" s="54" t="s">
        <v>1744</v>
      </c>
    </row>
    <row r="460" spans="1:20" x14ac:dyDescent="0.25">
      <c r="A460">
        <v>2021</v>
      </c>
      <c r="B460" s="3">
        <v>44531</v>
      </c>
      <c r="C460" s="3">
        <v>44561</v>
      </c>
      <c r="D460" t="s">
        <v>300</v>
      </c>
      <c r="E460" t="s">
        <v>591</v>
      </c>
      <c r="F460" t="s">
        <v>610</v>
      </c>
      <c r="G460" t="s">
        <v>1027</v>
      </c>
      <c r="H460" t="s">
        <v>1363</v>
      </c>
      <c r="I460" t="s">
        <v>1387</v>
      </c>
      <c r="J460" t="s">
        <v>1390</v>
      </c>
      <c r="K460">
        <v>0</v>
      </c>
      <c r="L460">
        <v>100</v>
      </c>
      <c r="M460">
        <v>0</v>
      </c>
      <c r="N460" s="52">
        <v>0</v>
      </c>
      <c r="O460" s="2" t="s">
        <v>54</v>
      </c>
      <c r="P460" s="2" t="s">
        <v>1743</v>
      </c>
      <c r="Q460" s="43" t="s">
        <v>1431</v>
      </c>
      <c r="R460" s="3">
        <v>44595</v>
      </c>
      <c r="S460" s="3">
        <v>44564</v>
      </c>
      <c r="T460" s="54" t="s">
        <v>1744</v>
      </c>
    </row>
    <row r="461" spans="1:20" x14ac:dyDescent="0.25">
      <c r="A461">
        <v>2021</v>
      </c>
      <c r="B461" s="3">
        <v>44531</v>
      </c>
      <c r="C461" s="3">
        <v>44561</v>
      </c>
      <c r="D461" t="s">
        <v>301</v>
      </c>
      <c r="E461" t="s">
        <v>592</v>
      </c>
      <c r="F461" t="s">
        <v>610</v>
      </c>
      <c r="G461" t="s">
        <v>1028</v>
      </c>
      <c r="H461" t="s">
        <v>1364</v>
      </c>
      <c r="I461" t="s">
        <v>1387</v>
      </c>
      <c r="J461" t="s">
        <v>1404</v>
      </c>
      <c r="K461">
        <v>0</v>
      </c>
      <c r="L461">
        <v>100</v>
      </c>
      <c r="M461">
        <v>0</v>
      </c>
      <c r="N461" s="52">
        <f>(0/204)*100</f>
        <v>0</v>
      </c>
      <c r="O461" s="2" t="s">
        <v>54</v>
      </c>
      <c r="P461" s="2" t="s">
        <v>1743</v>
      </c>
      <c r="Q461" s="43" t="s">
        <v>1431</v>
      </c>
      <c r="R461" s="3">
        <v>44595</v>
      </c>
      <c r="S461" s="3">
        <v>44564</v>
      </c>
      <c r="T461" s="54" t="s">
        <v>1744</v>
      </c>
    </row>
    <row r="462" spans="1:20" x14ac:dyDescent="0.25">
      <c r="A462">
        <v>2021</v>
      </c>
      <c r="B462" s="3">
        <v>44531</v>
      </c>
      <c r="C462" s="3">
        <v>44561</v>
      </c>
      <c r="D462" t="s">
        <v>302</v>
      </c>
      <c r="E462" t="s">
        <v>585</v>
      </c>
      <c r="F462" t="s">
        <v>610</v>
      </c>
      <c r="G462" t="s">
        <v>1029</v>
      </c>
      <c r="H462" t="s">
        <v>1365</v>
      </c>
      <c r="I462" t="s">
        <v>1387</v>
      </c>
      <c r="J462" t="s">
        <v>1390</v>
      </c>
      <c r="K462">
        <v>0</v>
      </c>
      <c r="L462">
        <v>100</v>
      </c>
      <c r="M462">
        <v>0</v>
      </c>
      <c r="N462" s="52">
        <f>(0/204)*100</f>
        <v>0</v>
      </c>
      <c r="O462" s="2" t="s">
        <v>54</v>
      </c>
      <c r="P462" s="2" t="s">
        <v>1743</v>
      </c>
      <c r="Q462" s="43" t="s">
        <v>1431</v>
      </c>
      <c r="R462" s="3">
        <v>44595</v>
      </c>
      <c r="S462" s="3">
        <v>44564</v>
      </c>
      <c r="T462" s="54" t="s">
        <v>1744</v>
      </c>
    </row>
    <row r="463" spans="1:20" x14ac:dyDescent="0.25">
      <c r="A463">
        <v>2021</v>
      </c>
      <c r="B463" s="3">
        <v>44531</v>
      </c>
      <c r="C463" s="3">
        <v>44561</v>
      </c>
      <c r="D463" t="s">
        <v>303</v>
      </c>
      <c r="E463" t="s">
        <v>593</v>
      </c>
      <c r="F463" t="s">
        <v>610</v>
      </c>
      <c r="G463" t="s">
        <v>1030</v>
      </c>
      <c r="H463" t="s">
        <v>1366</v>
      </c>
      <c r="I463" t="s">
        <v>1387</v>
      </c>
      <c r="J463" t="s">
        <v>1390</v>
      </c>
      <c r="K463">
        <v>0</v>
      </c>
      <c r="L463">
        <v>100</v>
      </c>
      <c r="M463">
        <v>0</v>
      </c>
      <c r="N463" s="52">
        <f>(0/204)*100</f>
        <v>0</v>
      </c>
      <c r="O463" s="2" t="s">
        <v>54</v>
      </c>
      <c r="P463" s="2" t="s">
        <v>1743</v>
      </c>
      <c r="Q463" s="43" t="s">
        <v>1431</v>
      </c>
      <c r="R463" s="3">
        <v>44595</v>
      </c>
      <c r="S463" s="3">
        <v>44564</v>
      </c>
      <c r="T463" s="54" t="s">
        <v>1744</v>
      </c>
    </row>
    <row r="464" spans="1:20" x14ac:dyDescent="0.25">
      <c r="A464">
        <v>2021</v>
      </c>
      <c r="B464" s="3">
        <v>44531</v>
      </c>
      <c r="C464" s="3">
        <v>44561</v>
      </c>
      <c r="D464" t="s">
        <v>304</v>
      </c>
      <c r="E464" t="s">
        <v>588</v>
      </c>
      <c r="F464" t="s">
        <v>610</v>
      </c>
      <c r="G464" t="s">
        <v>1024</v>
      </c>
      <c r="H464" t="s">
        <v>1360</v>
      </c>
      <c r="I464" t="s">
        <v>1387</v>
      </c>
      <c r="J464" t="s">
        <v>1390</v>
      </c>
      <c r="K464">
        <v>0</v>
      </c>
      <c r="L464">
        <v>100</v>
      </c>
      <c r="M464">
        <v>0</v>
      </c>
      <c r="N464" s="52">
        <f>(0/12)*100</f>
        <v>0</v>
      </c>
      <c r="O464" s="2" t="s">
        <v>54</v>
      </c>
      <c r="P464" s="2" t="s">
        <v>1743</v>
      </c>
      <c r="Q464" s="43" t="s">
        <v>1431</v>
      </c>
      <c r="R464" s="3">
        <v>44595</v>
      </c>
      <c r="S464" s="3">
        <v>44564</v>
      </c>
      <c r="T464" s="54" t="s">
        <v>1744</v>
      </c>
    </row>
    <row r="465" spans="1:20" x14ac:dyDescent="0.25">
      <c r="A465">
        <v>2021</v>
      </c>
      <c r="B465" s="3">
        <v>44531</v>
      </c>
      <c r="C465" s="3">
        <v>44561</v>
      </c>
      <c r="D465" t="s">
        <v>305</v>
      </c>
      <c r="E465" t="s">
        <v>581</v>
      </c>
      <c r="F465" t="s">
        <v>610</v>
      </c>
      <c r="G465" t="s">
        <v>1031</v>
      </c>
      <c r="H465" t="s">
        <v>1361</v>
      </c>
      <c r="I465" t="s">
        <v>1387</v>
      </c>
      <c r="J465" t="s">
        <v>1390</v>
      </c>
      <c r="K465">
        <v>0</v>
      </c>
      <c r="L465">
        <v>100</v>
      </c>
      <c r="M465">
        <v>0</v>
      </c>
      <c r="N465" s="52">
        <v>0</v>
      </c>
      <c r="O465" s="2" t="s">
        <v>54</v>
      </c>
      <c r="P465" s="2" t="s">
        <v>1743</v>
      </c>
      <c r="Q465" s="43" t="s">
        <v>1431</v>
      </c>
      <c r="R465" s="3">
        <v>44595</v>
      </c>
      <c r="S465" s="3">
        <v>44564</v>
      </c>
      <c r="T465" s="54" t="s">
        <v>1744</v>
      </c>
    </row>
    <row r="466" spans="1:20" x14ac:dyDescent="0.25">
      <c r="A466">
        <v>2021</v>
      </c>
      <c r="B466" s="3">
        <v>44531</v>
      </c>
      <c r="C466" s="3">
        <v>44561</v>
      </c>
      <c r="D466" t="s">
        <v>306</v>
      </c>
      <c r="E466" t="s">
        <v>591</v>
      </c>
      <c r="F466" t="s">
        <v>610</v>
      </c>
      <c r="G466" t="s">
        <v>1032</v>
      </c>
      <c r="H466" t="s">
        <v>1367</v>
      </c>
      <c r="I466" t="s">
        <v>1387</v>
      </c>
      <c r="J466" t="s">
        <v>1390</v>
      </c>
      <c r="K466">
        <v>0</v>
      </c>
      <c r="L466">
        <v>100</v>
      </c>
      <c r="M466">
        <v>0</v>
      </c>
      <c r="N466" s="52">
        <v>0</v>
      </c>
      <c r="O466" s="2" t="s">
        <v>54</v>
      </c>
      <c r="P466" s="2" t="s">
        <v>1743</v>
      </c>
      <c r="Q466" s="43" t="s">
        <v>1431</v>
      </c>
      <c r="R466" s="3">
        <v>44595</v>
      </c>
      <c r="S466" s="3">
        <v>44564</v>
      </c>
      <c r="T466" s="54" t="s">
        <v>1744</v>
      </c>
    </row>
    <row r="467" spans="1:20" x14ac:dyDescent="0.25">
      <c r="A467">
        <v>2021</v>
      </c>
      <c r="B467" s="3">
        <v>44531</v>
      </c>
      <c r="C467" s="3">
        <v>44561</v>
      </c>
      <c r="D467" t="s">
        <v>307</v>
      </c>
      <c r="E467" t="s">
        <v>592</v>
      </c>
      <c r="F467" t="s">
        <v>610</v>
      </c>
      <c r="G467" t="s">
        <v>1028</v>
      </c>
      <c r="H467" t="s">
        <v>1368</v>
      </c>
      <c r="I467" t="s">
        <v>1387</v>
      </c>
      <c r="J467" t="s">
        <v>1404</v>
      </c>
      <c r="K467">
        <v>0</v>
      </c>
      <c r="L467">
        <v>100</v>
      </c>
      <c r="M467">
        <v>0</v>
      </c>
      <c r="N467" s="52">
        <f>(308/308)*100</f>
        <v>100</v>
      </c>
      <c r="O467" s="2" t="s">
        <v>54</v>
      </c>
      <c r="P467" s="2" t="s">
        <v>1743</v>
      </c>
      <c r="Q467" s="43" t="s">
        <v>1431</v>
      </c>
      <c r="R467" s="3">
        <v>44595</v>
      </c>
      <c r="S467" s="3">
        <v>44564</v>
      </c>
      <c r="T467" s="54" t="s">
        <v>1744</v>
      </c>
    </row>
    <row r="468" spans="1:20" x14ac:dyDescent="0.25">
      <c r="A468">
        <v>2021</v>
      </c>
      <c r="B468" s="3">
        <v>44531</v>
      </c>
      <c r="C468" s="3">
        <v>44561</v>
      </c>
      <c r="D468" t="s">
        <v>308</v>
      </c>
      <c r="E468" t="s">
        <v>594</v>
      </c>
      <c r="F468" t="s">
        <v>610</v>
      </c>
      <c r="G468" t="s">
        <v>1033</v>
      </c>
      <c r="H468" t="s">
        <v>1369</v>
      </c>
      <c r="I468" t="s">
        <v>1387</v>
      </c>
      <c r="J468" t="s">
        <v>1390</v>
      </c>
      <c r="K468">
        <v>0</v>
      </c>
      <c r="L468">
        <v>100</v>
      </c>
      <c r="M468">
        <v>0</v>
      </c>
      <c r="N468" s="52">
        <v>0</v>
      </c>
      <c r="O468" s="2" t="s">
        <v>54</v>
      </c>
      <c r="P468" s="2" t="s">
        <v>1743</v>
      </c>
      <c r="Q468" s="43" t="s">
        <v>1431</v>
      </c>
      <c r="R468" s="3">
        <v>44595</v>
      </c>
      <c r="S468" s="3">
        <v>44564</v>
      </c>
      <c r="T468" s="54" t="s">
        <v>1744</v>
      </c>
    </row>
    <row r="469" spans="1:20" x14ac:dyDescent="0.25">
      <c r="A469">
        <v>2021</v>
      </c>
      <c r="B469" s="3">
        <v>44531</v>
      </c>
      <c r="C469" s="3">
        <v>44561</v>
      </c>
      <c r="D469" t="s">
        <v>309</v>
      </c>
      <c r="E469" t="s">
        <v>595</v>
      </c>
      <c r="F469" t="s">
        <v>610</v>
      </c>
      <c r="G469" t="s">
        <v>1032</v>
      </c>
      <c r="H469" t="s">
        <v>1367</v>
      </c>
      <c r="I469" t="s">
        <v>1387</v>
      </c>
      <c r="J469" t="s">
        <v>1390</v>
      </c>
      <c r="K469">
        <v>0</v>
      </c>
      <c r="L469">
        <v>100</v>
      </c>
      <c r="M469">
        <v>0</v>
      </c>
      <c r="N469" s="52">
        <v>0</v>
      </c>
      <c r="O469" s="2" t="s">
        <v>54</v>
      </c>
      <c r="P469" s="2" t="s">
        <v>1743</v>
      </c>
      <c r="Q469" s="43" t="s">
        <v>1431</v>
      </c>
      <c r="R469" s="3">
        <v>44595</v>
      </c>
      <c r="S469" s="3">
        <v>44564</v>
      </c>
      <c r="T469" s="54" t="s">
        <v>1744</v>
      </c>
    </row>
    <row r="470" spans="1:20" x14ac:dyDescent="0.25">
      <c r="A470">
        <v>2021</v>
      </c>
      <c r="B470" s="3">
        <v>44531</v>
      </c>
      <c r="C470" s="3">
        <v>44561</v>
      </c>
      <c r="D470" t="s">
        <v>310</v>
      </c>
      <c r="E470" t="s">
        <v>596</v>
      </c>
      <c r="F470" t="s">
        <v>610</v>
      </c>
      <c r="G470" t="s">
        <v>1034</v>
      </c>
      <c r="H470" t="s">
        <v>1370</v>
      </c>
      <c r="I470" t="s">
        <v>1387</v>
      </c>
      <c r="J470" t="s">
        <v>1396</v>
      </c>
      <c r="K470">
        <v>0</v>
      </c>
      <c r="L470">
        <v>100</v>
      </c>
      <c r="M470">
        <v>0</v>
      </c>
      <c r="N470" s="52">
        <f>(0/85)*100</f>
        <v>0</v>
      </c>
      <c r="O470" s="2" t="s">
        <v>54</v>
      </c>
      <c r="P470" s="2" t="s">
        <v>1743</v>
      </c>
      <c r="Q470" s="43" t="s">
        <v>1431</v>
      </c>
      <c r="R470" s="3">
        <v>44595</v>
      </c>
      <c r="S470" s="3">
        <v>44564</v>
      </c>
      <c r="T470" s="54" t="s">
        <v>1744</v>
      </c>
    </row>
    <row r="471" spans="1:20" x14ac:dyDescent="0.25">
      <c r="A471">
        <v>2021</v>
      </c>
      <c r="B471" s="3">
        <v>44531</v>
      </c>
      <c r="C471" s="3">
        <v>44561</v>
      </c>
      <c r="D471" t="s">
        <v>311</v>
      </c>
      <c r="E471" t="s">
        <v>597</v>
      </c>
      <c r="F471" t="s">
        <v>610</v>
      </c>
      <c r="G471" t="s">
        <v>1035</v>
      </c>
      <c r="H471" t="s">
        <v>1371</v>
      </c>
      <c r="I471" t="s">
        <v>1387</v>
      </c>
      <c r="J471" t="s">
        <v>1390</v>
      </c>
      <c r="K471">
        <v>0</v>
      </c>
      <c r="L471">
        <v>100</v>
      </c>
      <c r="M471">
        <v>0</v>
      </c>
      <c r="N471" s="52">
        <f>(0/14)*100</f>
        <v>0</v>
      </c>
      <c r="O471" s="2" t="s">
        <v>55</v>
      </c>
      <c r="P471" s="2" t="s">
        <v>1743</v>
      </c>
      <c r="Q471" s="43" t="s">
        <v>1431</v>
      </c>
      <c r="R471" s="3">
        <v>44595</v>
      </c>
      <c r="S471" s="3">
        <v>44564</v>
      </c>
      <c r="T471" s="54" t="s">
        <v>1744</v>
      </c>
    </row>
    <row r="472" spans="1:20" x14ac:dyDescent="0.25">
      <c r="A472">
        <v>2021</v>
      </c>
      <c r="B472" s="3">
        <v>44531</v>
      </c>
      <c r="C472" s="3">
        <v>44561</v>
      </c>
      <c r="D472" t="s">
        <v>312</v>
      </c>
      <c r="E472" t="s">
        <v>598</v>
      </c>
      <c r="F472" t="s">
        <v>610</v>
      </c>
      <c r="G472" t="s">
        <v>1036</v>
      </c>
      <c r="H472" t="s">
        <v>1372</v>
      </c>
      <c r="I472" t="s">
        <v>1387</v>
      </c>
      <c r="J472" t="s">
        <v>1390</v>
      </c>
      <c r="K472">
        <v>0</v>
      </c>
      <c r="L472">
        <v>100</v>
      </c>
      <c r="M472">
        <v>0</v>
      </c>
      <c r="N472" s="52">
        <f>(0/3039)*100</f>
        <v>0</v>
      </c>
      <c r="O472" s="2" t="s">
        <v>54</v>
      </c>
      <c r="P472" s="2" t="s">
        <v>1743</v>
      </c>
      <c r="Q472" s="43" t="s">
        <v>1431</v>
      </c>
      <c r="R472" s="3">
        <v>44595</v>
      </c>
      <c r="S472" s="3">
        <v>44564</v>
      </c>
      <c r="T472" s="54" t="s">
        <v>1744</v>
      </c>
    </row>
    <row r="473" spans="1:20" x14ac:dyDescent="0.25">
      <c r="A473">
        <v>2021</v>
      </c>
      <c r="B473" s="3">
        <v>44531</v>
      </c>
      <c r="C473" s="3">
        <v>44561</v>
      </c>
      <c r="D473" t="s">
        <v>313</v>
      </c>
      <c r="E473" t="s">
        <v>599</v>
      </c>
      <c r="F473" t="s">
        <v>610</v>
      </c>
      <c r="G473" t="s">
        <v>1037</v>
      </c>
      <c r="H473" t="s">
        <v>1373</v>
      </c>
      <c r="I473" t="s">
        <v>1387</v>
      </c>
      <c r="J473" t="s">
        <v>1390</v>
      </c>
      <c r="K473">
        <v>0</v>
      </c>
      <c r="L473">
        <v>100</v>
      </c>
      <c r="M473">
        <v>0</v>
      </c>
      <c r="N473" s="52">
        <f>(0/3039)*100</f>
        <v>0</v>
      </c>
      <c r="O473" s="2" t="s">
        <v>54</v>
      </c>
      <c r="P473" s="2" t="s">
        <v>1743</v>
      </c>
      <c r="Q473" s="43" t="s">
        <v>1431</v>
      </c>
      <c r="R473" s="3">
        <v>44595</v>
      </c>
      <c r="S473" s="3">
        <v>44564</v>
      </c>
      <c r="T473" s="54" t="s">
        <v>1744</v>
      </c>
    </row>
    <row r="474" spans="1:20" x14ac:dyDescent="0.25">
      <c r="A474">
        <v>2021</v>
      </c>
      <c r="B474" s="3">
        <v>44531</v>
      </c>
      <c r="C474" s="3">
        <v>44561</v>
      </c>
      <c r="D474" t="s">
        <v>314</v>
      </c>
      <c r="E474" t="s">
        <v>600</v>
      </c>
      <c r="F474" t="s">
        <v>610</v>
      </c>
      <c r="G474" t="s">
        <v>1038</v>
      </c>
      <c r="H474" t="s">
        <v>1374</v>
      </c>
      <c r="I474" t="s">
        <v>1387</v>
      </c>
      <c r="J474" t="s">
        <v>1393</v>
      </c>
      <c r="K474">
        <v>0</v>
      </c>
      <c r="L474">
        <v>100</v>
      </c>
      <c r="M474">
        <v>0</v>
      </c>
      <c r="N474" s="52">
        <f xml:space="preserve"> (100/100)*100</f>
        <v>100</v>
      </c>
      <c r="O474" s="2" t="s">
        <v>54</v>
      </c>
      <c r="P474" s="2" t="s">
        <v>1743</v>
      </c>
      <c r="Q474" s="43" t="s">
        <v>1431</v>
      </c>
      <c r="R474" s="3">
        <v>44595</v>
      </c>
      <c r="S474" s="3">
        <v>44564</v>
      </c>
      <c r="T474" s="54" t="s">
        <v>1744</v>
      </c>
    </row>
    <row r="475" spans="1:20" x14ac:dyDescent="0.25">
      <c r="A475">
        <v>2021</v>
      </c>
      <c r="B475" s="3">
        <v>44531</v>
      </c>
      <c r="C475" s="3">
        <v>44561</v>
      </c>
      <c r="D475" t="s">
        <v>315</v>
      </c>
      <c r="E475" t="s">
        <v>601</v>
      </c>
      <c r="F475" t="s">
        <v>610</v>
      </c>
      <c r="G475" t="s">
        <v>1039</v>
      </c>
      <c r="H475" t="s">
        <v>1375</v>
      </c>
      <c r="I475" t="s">
        <v>1387</v>
      </c>
      <c r="J475" t="s">
        <v>1396</v>
      </c>
      <c r="K475">
        <v>0</v>
      </c>
      <c r="L475">
        <v>100</v>
      </c>
      <c r="M475">
        <v>0</v>
      </c>
      <c r="N475" s="49">
        <f>(3311/1055)*100</f>
        <v>313.8388625592417</v>
      </c>
      <c r="O475" s="2" t="s">
        <v>54</v>
      </c>
      <c r="P475" s="2" t="s">
        <v>1743</v>
      </c>
      <c r="Q475" s="43" t="s">
        <v>1431</v>
      </c>
      <c r="R475" s="3">
        <v>44595</v>
      </c>
      <c r="S475" s="3">
        <v>44564</v>
      </c>
      <c r="T475" s="54" t="s">
        <v>1744</v>
      </c>
    </row>
    <row r="476" spans="1:20" x14ac:dyDescent="0.25">
      <c r="A476">
        <v>2021</v>
      </c>
      <c r="B476" s="3">
        <v>44531</v>
      </c>
      <c r="C476" s="3">
        <v>44561</v>
      </c>
      <c r="D476" t="s">
        <v>316</v>
      </c>
      <c r="E476" t="s">
        <v>600</v>
      </c>
      <c r="F476" t="s">
        <v>610</v>
      </c>
      <c r="G476" t="s">
        <v>1040</v>
      </c>
      <c r="H476" t="s">
        <v>1376</v>
      </c>
      <c r="I476" t="s">
        <v>1387</v>
      </c>
      <c r="J476" t="s">
        <v>1396</v>
      </c>
      <c r="K476">
        <v>0</v>
      </c>
      <c r="L476">
        <v>100</v>
      </c>
      <c r="M476">
        <v>0</v>
      </c>
      <c r="N476" s="49">
        <f>(3311/1055)*100</f>
        <v>313.8388625592417</v>
      </c>
      <c r="O476" s="2" t="s">
        <v>54</v>
      </c>
      <c r="P476" s="2" t="s">
        <v>1743</v>
      </c>
      <c r="Q476" s="43" t="s">
        <v>1431</v>
      </c>
      <c r="R476" s="3">
        <v>44595</v>
      </c>
      <c r="S476" s="3">
        <v>44564</v>
      </c>
      <c r="T476" s="54" t="s">
        <v>1744</v>
      </c>
    </row>
    <row r="477" spans="1:20" x14ac:dyDescent="0.25">
      <c r="A477">
        <v>2021</v>
      </c>
      <c r="B477" s="3">
        <v>44531</v>
      </c>
      <c r="C477" s="3">
        <v>44561</v>
      </c>
      <c r="D477" t="s">
        <v>317</v>
      </c>
      <c r="E477" t="s">
        <v>602</v>
      </c>
      <c r="F477" t="s">
        <v>610</v>
      </c>
      <c r="G477" t="s">
        <v>1041</v>
      </c>
      <c r="H477" t="s">
        <v>1377</v>
      </c>
      <c r="I477" t="s">
        <v>1387</v>
      </c>
      <c r="J477" t="s">
        <v>1393</v>
      </c>
      <c r="K477">
        <v>0</v>
      </c>
      <c r="L477">
        <v>100</v>
      </c>
      <c r="M477">
        <v>0</v>
      </c>
      <c r="N477" s="50">
        <f>(0/4)*100</f>
        <v>0</v>
      </c>
      <c r="O477" s="2" t="s">
        <v>54</v>
      </c>
      <c r="P477" s="2" t="s">
        <v>1743</v>
      </c>
      <c r="Q477" s="43" t="s">
        <v>1431</v>
      </c>
      <c r="R477" s="3">
        <v>44595</v>
      </c>
      <c r="S477" s="3">
        <v>44564</v>
      </c>
      <c r="T477" s="54" t="s">
        <v>1744</v>
      </c>
    </row>
    <row r="478" spans="1:20" x14ac:dyDescent="0.25">
      <c r="A478">
        <v>2021</v>
      </c>
      <c r="B478" s="3">
        <v>44531</v>
      </c>
      <c r="C478" s="3">
        <v>44561</v>
      </c>
      <c r="D478" t="s">
        <v>318</v>
      </c>
      <c r="E478" t="s">
        <v>603</v>
      </c>
      <c r="F478" t="s">
        <v>610</v>
      </c>
      <c r="G478" t="s">
        <v>1042</v>
      </c>
      <c r="H478" t="s">
        <v>1378</v>
      </c>
      <c r="I478" t="s">
        <v>1387</v>
      </c>
      <c r="J478" t="s">
        <v>1393</v>
      </c>
      <c r="K478">
        <v>0</v>
      </c>
      <c r="L478">
        <v>100</v>
      </c>
      <c r="M478">
        <v>0</v>
      </c>
      <c r="N478" s="52">
        <f>(2/3)*100</f>
        <v>66.666666666666657</v>
      </c>
      <c r="O478" s="2" t="s">
        <v>54</v>
      </c>
      <c r="P478" s="2" t="s">
        <v>1743</v>
      </c>
      <c r="Q478" s="43" t="s">
        <v>1431</v>
      </c>
      <c r="R478" s="3">
        <v>44595</v>
      </c>
      <c r="S478" s="3">
        <v>44564</v>
      </c>
      <c r="T478" s="54" t="s">
        <v>1744</v>
      </c>
    </row>
    <row r="479" spans="1:20" x14ac:dyDescent="0.25">
      <c r="A479">
        <v>2021</v>
      </c>
      <c r="B479" s="3">
        <v>44531</v>
      </c>
      <c r="C479" s="3">
        <v>44561</v>
      </c>
      <c r="D479" t="s">
        <v>319</v>
      </c>
      <c r="E479" t="s">
        <v>604</v>
      </c>
      <c r="F479" t="s">
        <v>610</v>
      </c>
      <c r="G479" t="s">
        <v>1043</v>
      </c>
      <c r="H479" t="s">
        <v>1379</v>
      </c>
      <c r="I479" t="s">
        <v>1387</v>
      </c>
      <c r="J479" t="s">
        <v>1393</v>
      </c>
      <c r="K479">
        <v>0</v>
      </c>
      <c r="L479">
        <v>100</v>
      </c>
      <c r="M479">
        <v>0</v>
      </c>
      <c r="N479" s="49">
        <f>(1/1)*100</f>
        <v>100</v>
      </c>
      <c r="O479" s="2" t="s">
        <v>54</v>
      </c>
      <c r="P479" s="2" t="s">
        <v>1743</v>
      </c>
      <c r="Q479" s="43" t="s">
        <v>1431</v>
      </c>
      <c r="R479" s="3">
        <v>44595</v>
      </c>
      <c r="S479" s="3">
        <v>44564</v>
      </c>
      <c r="T479" s="54" t="s">
        <v>1744</v>
      </c>
    </row>
    <row r="480" spans="1:20" x14ac:dyDescent="0.25">
      <c r="A480">
        <v>2021</v>
      </c>
      <c r="B480" s="3">
        <v>44531</v>
      </c>
      <c r="C480" s="3">
        <v>44561</v>
      </c>
      <c r="D480" t="s">
        <v>320</v>
      </c>
      <c r="E480" t="s">
        <v>605</v>
      </c>
      <c r="F480" t="s">
        <v>610</v>
      </c>
      <c r="G480" t="s">
        <v>1044</v>
      </c>
      <c r="H480" t="s">
        <v>1380</v>
      </c>
      <c r="I480" t="s">
        <v>1387</v>
      </c>
      <c r="J480" t="s">
        <v>1393</v>
      </c>
      <c r="K480">
        <v>0</v>
      </c>
      <c r="L480">
        <v>100</v>
      </c>
      <c r="M480">
        <v>0</v>
      </c>
      <c r="N480" s="52">
        <f>(2/20)*100</f>
        <v>10</v>
      </c>
      <c r="O480" s="2" t="s">
        <v>54</v>
      </c>
      <c r="P480" s="2" t="s">
        <v>1743</v>
      </c>
      <c r="Q480" s="43" t="s">
        <v>1431</v>
      </c>
      <c r="R480" s="3">
        <v>44595</v>
      </c>
      <c r="S480" s="3">
        <v>44564</v>
      </c>
      <c r="T480" s="54" t="s">
        <v>1744</v>
      </c>
    </row>
    <row r="481" spans="1:20" x14ac:dyDescent="0.25">
      <c r="A481">
        <v>2021</v>
      </c>
      <c r="B481" s="3">
        <v>44531</v>
      </c>
      <c r="C481" s="3">
        <v>44561</v>
      </c>
      <c r="D481" t="s">
        <v>321</v>
      </c>
      <c r="E481" t="s">
        <v>606</v>
      </c>
      <c r="F481" t="s">
        <v>610</v>
      </c>
      <c r="G481" t="s">
        <v>1045</v>
      </c>
      <c r="H481" t="s">
        <v>1381</v>
      </c>
      <c r="I481" t="s">
        <v>1387</v>
      </c>
      <c r="J481" t="s">
        <v>1393</v>
      </c>
      <c r="K481">
        <v>0</v>
      </c>
      <c r="L481">
        <v>100</v>
      </c>
      <c r="M481">
        <v>0</v>
      </c>
      <c r="N481" s="52">
        <f>(0/1)*100</f>
        <v>0</v>
      </c>
      <c r="O481" s="2" t="s">
        <v>54</v>
      </c>
      <c r="P481" s="2" t="s">
        <v>1743</v>
      </c>
      <c r="Q481" s="43" t="s">
        <v>1431</v>
      </c>
      <c r="R481" s="3">
        <v>44595</v>
      </c>
      <c r="S481" s="3">
        <v>44564</v>
      </c>
      <c r="T481" s="54" t="s">
        <v>1744</v>
      </c>
    </row>
    <row r="482" spans="1:20" x14ac:dyDescent="0.25">
      <c r="A482">
        <v>2021</v>
      </c>
      <c r="B482" s="3">
        <v>44531</v>
      </c>
      <c r="C482" s="3">
        <v>44561</v>
      </c>
      <c r="D482" t="s">
        <v>322</v>
      </c>
      <c r="E482" t="s">
        <v>433</v>
      </c>
      <c r="F482" t="s">
        <v>610</v>
      </c>
      <c r="G482" t="s">
        <v>1046</v>
      </c>
      <c r="H482" t="s">
        <v>1382</v>
      </c>
      <c r="I482" t="s">
        <v>1387</v>
      </c>
      <c r="J482" t="s">
        <v>1393</v>
      </c>
      <c r="K482">
        <v>0</v>
      </c>
      <c r="L482">
        <v>100</v>
      </c>
      <c r="M482">
        <v>0</v>
      </c>
      <c r="N482" s="52">
        <v>100</v>
      </c>
      <c r="O482" s="2" t="s">
        <v>55</v>
      </c>
      <c r="P482" s="2" t="s">
        <v>1743</v>
      </c>
      <c r="Q482" s="43" t="s">
        <v>1431</v>
      </c>
      <c r="R482" s="3">
        <v>44595</v>
      </c>
      <c r="S482" s="3">
        <v>44564</v>
      </c>
      <c r="T482" s="54" t="s">
        <v>1744</v>
      </c>
    </row>
    <row r="483" spans="1:20" x14ac:dyDescent="0.25">
      <c r="A483">
        <v>2021</v>
      </c>
      <c r="B483" s="3">
        <v>44531</v>
      </c>
      <c r="C483" s="3">
        <v>44561</v>
      </c>
      <c r="D483" t="s">
        <v>323</v>
      </c>
      <c r="E483" t="s">
        <v>436</v>
      </c>
      <c r="F483" t="s">
        <v>610</v>
      </c>
      <c r="G483" t="s">
        <v>1047</v>
      </c>
      <c r="H483" t="s">
        <v>1383</v>
      </c>
      <c r="I483" t="s">
        <v>1387</v>
      </c>
      <c r="J483" t="s">
        <v>1393</v>
      </c>
      <c r="K483">
        <v>0</v>
      </c>
      <c r="L483">
        <v>100</v>
      </c>
      <c r="M483">
        <v>0</v>
      </c>
      <c r="N483" s="52">
        <v>100</v>
      </c>
      <c r="O483" s="2" t="s">
        <v>54</v>
      </c>
      <c r="P483" s="2" t="s">
        <v>1743</v>
      </c>
      <c r="Q483" s="43" t="s">
        <v>1431</v>
      </c>
      <c r="R483" s="3">
        <v>44595</v>
      </c>
      <c r="S483" s="3">
        <v>44564</v>
      </c>
      <c r="T483" s="54" t="s">
        <v>1744</v>
      </c>
    </row>
    <row r="484" spans="1:20" x14ac:dyDescent="0.25">
      <c r="A484">
        <v>2021</v>
      </c>
      <c r="B484" s="3">
        <v>44531</v>
      </c>
      <c r="C484" s="3">
        <v>44561</v>
      </c>
      <c r="D484" t="s">
        <v>324</v>
      </c>
      <c r="E484" t="s">
        <v>607</v>
      </c>
      <c r="F484" t="s">
        <v>610</v>
      </c>
      <c r="G484" t="s">
        <v>1048</v>
      </c>
      <c r="H484" t="s">
        <v>1384</v>
      </c>
      <c r="I484" t="s">
        <v>1387</v>
      </c>
      <c r="J484" t="s">
        <v>1393</v>
      </c>
      <c r="K484">
        <v>0</v>
      </c>
      <c r="L484">
        <v>100</v>
      </c>
      <c r="M484">
        <v>0</v>
      </c>
      <c r="N484" s="52">
        <v>100</v>
      </c>
      <c r="O484" s="2" t="s">
        <v>54</v>
      </c>
      <c r="P484" s="2" t="s">
        <v>1743</v>
      </c>
      <c r="Q484" s="43" t="s">
        <v>1431</v>
      </c>
      <c r="R484" s="3">
        <v>44595</v>
      </c>
      <c r="S484" s="3">
        <v>44564</v>
      </c>
      <c r="T484" s="54" t="s">
        <v>1744</v>
      </c>
    </row>
    <row r="485" spans="1:20" x14ac:dyDescent="0.25">
      <c r="A485">
        <v>2021</v>
      </c>
      <c r="B485" s="3">
        <v>44531</v>
      </c>
      <c r="C485" s="3">
        <v>44561</v>
      </c>
      <c r="D485" t="s">
        <v>325</v>
      </c>
      <c r="E485" t="s">
        <v>608</v>
      </c>
      <c r="F485" t="s">
        <v>610</v>
      </c>
      <c r="G485" t="s">
        <v>1049</v>
      </c>
      <c r="H485" t="s">
        <v>1385</v>
      </c>
      <c r="I485" t="s">
        <v>1387</v>
      </c>
      <c r="J485" t="s">
        <v>1393</v>
      </c>
      <c r="K485">
        <v>0</v>
      </c>
      <c r="L485">
        <v>100</v>
      </c>
      <c r="M485">
        <v>0</v>
      </c>
      <c r="N485" s="52">
        <f>(0/4)*100</f>
        <v>0</v>
      </c>
      <c r="O485" s="2" t="s">
        <v>54</v>
      </c>
      <c r="P485" s="2" t="s">
        <v>1743</v>
      </c>
      <c r="Q485" s="43" t="s">
        <v>1431</v>
      </c>
      <c r="R485" s="3">
        <v>44595</v>
      </c>
      <c r="S485" s="3">
        <v>44564</v>
      </c>
      <c r="T485" s="54" t="s">
        <v>1744</v>
      </c>
    </row>
    <row r="486" spans="1:20" x14ac:dyDescent="0.25">
      <c r="A486">
        <v>2021</v>
      </c>
      <c r="B486" s="3">
        <v>44531</v>
      </c>
      <c r="C486" s="3">
        <v>44561</v>
      </c>
      <c r="D486" t="s">
        <v>326</v>
      </c>
      <c r="E486" t="s">
        <v>433</v>
      </c>
      <c r="F486" t="s">
        <v>610</v>
      </c>
      <c r="G486" t="s">
        <v>1050</v>
      </c>
      <c r="H486" t="s">
        <v>1386</v>
      </c>
      <c r="I486" t="s">
        <v>1387</v>
      </c>
      <c r="J486" t="s">
        <v>1393</v>
      </c>
      <c r="K486">
        <v>0</v>
      </c>
      <c r="L486">
        <v>100</v>
      </c>
      <c r="M486">
        <v>0</v>
      </c>
      <c r="N486" s="52">
        <v>50</v>
      </c>
      <c r="O486" s="2" t="s">
        <v>54</v>
      </c>
      <c r="P486" s="2" t="s">
        <v>1743</v>
      </c>
      <c r="Q486" s="43" t="s">
        <v>1431</v>
      </c>
      <c r="R486" s="3">
        <v>44595</v>
      </c>
      <c r="S486" s="3">
        <v>44564</v>
      </c>
      <c r="T486" s="54" t="s">
        <v>1744</v>
      </c>
    </row>
    <row r="487" spans="1:20" x14ac:dyDescent="0.25">
      <c r="A487" s="54">
        <v>2021</v>
      </c>
      <c r="B487" s="3">
        <v>44531</v>
      </c>
      <c r="C487" s="3">
        <v>44561</v>
      </c>
      <c r="D487" t="s">
        <v>1597</v>
      </c>
      <c r="E487" t="s">
        <v>1598</v>
      </c>
      <c r="F487" t="s">
        <v>609</v>
      </c>
      <c r="G487" t="s">
        <v>1599</v>
      </c>
      <c r="H487" t="s">
        <v>1600</v>
      </c>
      <c r="I487" t="s">
        <v>1601</v>
      </c>
      <c r="J487" t="s">
        <v>1390</v>
      </c>
      <c r="K487">
        <v>0</v>
      </c>
      <c r="L487">
        <v>0.5</v>
      </c>
      <c r="M487">
        <v>0</v>
      </c>
      <c r="N487" s="43">
        <v>0</v>
      </c>
      <c r="O487" s="54" t="s">
        <v>54</v>
      </c>
      <c r="P487" s="2" t="s">
        <v>1507</v>
      </c>
      <c r="Q487" s="43" t="s">
        <v>1602</v>
      </c>
      <c r="R487" s="3">
        <v>44595</v>
      </c>
      <c r="S487" s="3">
        <v>44564</v>
      </c>
      <c r="T487" s="54" t="s">
        <v>1744</v>
      </c>
    </row>
    <row r="488" spans="1:20" x14ac:dyDescent="0.25">
      <c r="A488" s="54">
        <v>2021</v>
      </c>
      <c r="B488" s="3">
        <v>44531</v>
      </c>
      <c r="C488" s="3">
        <v>44561</v>
      </c>
      <c r="D488" t="s">
        <v>1597</v>
      </c>
      <c r="E488" t="s">
        <v>1603</v>
      </c>
      <c r="F488" t="s">
        <v>609</v>
      </c>
      <c r="G488" t="s">
        <v>1604</v>
      </c>
      <c r="H488" t="s">
        <v>1605</v>
      </c>
      <c r="I488" t="s">
        <v>1606</v>
      </c>
      <c r="J488" t="s">
        <v>1390</v>
      </c>
      <c r="K488">
        <v>0</v>
      </c>
      <c r="L488">
        <v>0.8</v>
      </c>
      <c r="M488">
        <v>0</v>
      </c>
      <c r="N488" s="43">
        <v>0</v>
      </c>
      <c r="O488" s="54" t="s">
        <v>54</v>
      </c>
      <c r="P488" s="2" t="s">
        <v>1508</v>
      </c>
      <c r="Q488" s="43" t="s">
        <v>1602</v>
      </c>
      <c r="R488" s="3">
        <v>44595</v>
      </c>
      <c r="S488" s="3">
        <v>44564</v>
      </c>
      <c r="T488" s="54" t="s">
        <v>1744</v>
      </c>
    </row>
    <row r="489" spans="1:20" x14ac:dyDescent="0.25">
      <c r="A489" s="54">
        <v>2021</v>
      </c>
      <c r="B489" s="3">
        <v>44531</v>
      </c>
      <c r="C489" s="3">
        <v>44561</v>
      </c>
      <c r="D489" t="s">
        <v>1597</v>
      </c>
      <c r="E489" t="s">
        <v>1607</v>
      </c>
      <c r="F489" t="s">
        <v>609</v>
      </c>
      <c r="G489" t="s">
        <v>1608</v>
      </c>
      <c r="H489" t="s">
        <v>1609</v>
      </c>
      <c r="I489" t="s">
        <v>1610</v>
      </c>
      <c r="J489" t="s">
        <v>1390</v>
      </c>
      <c r="K489">
        <v>0</v>
      </c>
      <c r="L489">
        <v>0.8</v>
      </c>
      <c r="M489">
        <v>0</v>
      </c>
      <c r="N489" s="43">
        <v>0</v>
      </c>
      <c r="O489" s="54" t="s">
        <v>54</v>
      </c>
      <c r="P489" s="2" t="s">
        <v>1509</v>
      </c>
      <c r="Q489" s="43" t="s">
        <v>1602</v>
      </c>
      <c r="R489" s="3">
        <v>44595</v>
      </c>
      <c r="S489" s="3">
        <v>44564</v>
      </c>
      <c r="T489" s="54" t="s">
        <v>1744</v>
      </c>
    </row>
    <row r="490" spans="1:20" x14ac:dyDescent="0.25">
      <c r="A490" s="54">
        <v>2021</v>
      </c>
      <c r="B490" s="3">
        <v>44531</v>
      </c>
      <c r="C490" s="3">
        <v>44561</v>
      </c>
      <c r="D490" t="s">
        <v>1597</v>
      </c>
      <c r="E490" t="s">
        <v>1611</v>
      </c>
      <c r="F490" t="s">
        <v>610</v>
      </c>
      <c r="G490" t="s">
        <v>1612</v>
      </c>
      <c r="H490" t="s">
        <v>1613</v>
      </c>
      <c r="I490" t="s">
        <v>1614</v>
      </c>
      <c r="J490" t="s">
        <v>1390</v>
      </c>
      <c r="K490">
        <v>0</v>
      </c>
      <c r="L490">
        <v>0.8</v>
      </c>
      <c r="M490">
        <v>0</v>
      </c>
      <c r="N490" s="43">
        <v>0</v>
      </c>
      <c r="O490" s="54" t="s">
        <v>54</v>
      </c>
      <c r="P490" s="2" t="s">
        <v>1510</v>
      </c>
      <c r="Q490" s="43" t="s">
        <v>1602</v>
      </c>
      <c r="R490" s="3">
        <v>44595</v>
      </c>
      <c r="S490" s="3">
        <v>44564</v>
      </c>
      <c r="T490" s="54" t="s">
        <v>1744</v>
      </c>
    </row>
    <row r="491" spans="1:20" x14ac:dyDescent="0.25">
      <c r="A491" s="54">
        <v>2021</v>
      </c>
      <c r="B491" s="3">
        <v>44531</v>
      </c>
      <c r="C491" s="3">
        <v>44561</v>
      </c>
      <c r="D491" t="s">
        <v>1597</v>
      </c>
      <c r="E491" t="s">
        <v>1615</v>
      </c>
      <c r="F491" t="s">
        <v>610</v>
      </c>
      <c r="G491" t="s">
        <v>1616</v>
      </c>
      <c r="H491" t="s">
        <v>1657</v>
      </c>
      <c r="I491" t="s">
        <v>1610</v>
      </c>
      <c r="J491" t="s">
        <v>1390</v>
      </c>
      <c r="K491">
        <v>0</v>
      </c>
      <c r="L491">
        <v>0.5</v>
      </c>
      <c r="M491">
        <v>0</v>
      </c>
      <c r="N491" s="43">
        <v>0</v>
      </c>
      <c r="O491" s="54" t="s">
        <v>54</v>
      </c>
      <c r="P491" s="2" t="s">
        <v>1511</v>
      </c>
      <c r="Q491" s="43" t="s">
        <v>1602</v>
      </c>
      <c r="R491" s="3">
        <v>44595</v>
      </c>
      <c r="S491" s="3">
        <v>44564</v>
      </c>
      <c r="T491" s="54" t="s">
        <v>1744</v>
      </c>
    </row>
    <row r="492" spans="1:20" x14ac:dyDescent="0.25">
      <c r="A492" s="54">
        <v>2021</v>
      </c>
      <c r="B492" s="3">
        <v>44531</v>
      </c>
      <c r="C492" s="3">
        <v>44561</v>
      </c>
      <c r="D492" t="s">
        <v>1597</v>
      </c>
      <c r="E492" t="s">
        <v>1617</v>
      </c>
      <c r="F492" t="s">
        <v>609</v>
      </c>
      <c r="G492" t="s">
        <v>1618</v>
      </c>
      <c r="H492" t="s">
        <v>1619</v>
      </c>
      <c r="I492" t="s">
        <v>1601</v>
      </c>
      <c r="J492" t="s">
        <v>1390</v>
      </c>
      <c r="K492">
        <v>0</v>
      </c>
      <c r="L492">
        <v>1</v>
      </c>
      <c r="M492">
        <v>0</v>
      </c>
      <c r="N492" s="43">
        <v>0</v>
      </c>
      <c r="O492" s="54" t="s">
        <v>54</v>
      </c>
      <c r="P492" s="2" t="s">
        <v>1512</v>
      </c>
      <c r="Q492" s="43" t="s">
        <v>1602</v>
      </c>
      <c r="R492" s="3">
        <v>44595</v>
      </c>
      <c r="S492" s="3">
        <v>44564</v>
      </c>
      <c r="T492" s="54" t="s">
        <v>1744</v>
      </c>
    </row>
    <row r="493" spans="1:20" x14ac:dyDescent="0.25">
      <c r="A493" s="54">
        <v>2021</v>
      </c>
      <c r="B493" s="3">
        <v>44531</v>
      </c>
      <c r="C493" s="3">
        <v>44561</v>
      </c>
      <c r="D493" t="s">
        <v>1597</v>
      </c>
      <c r="E493" t="s">
        <v>1620</v>
      </c>
      <c r="F493" t="s">
        <v>609</v>
      </c>
      <c r="G493" t="s">
        <v>1621</v>
      </c>
      <c r="H493" t="s">
        <v>1658</v>
      </c>
      <c r="I493" t="s">
        <v>1622</v>
      </c>
      <c r="J493" t="s">
        <v>1390</v>
      </c>
      <c r="K493">
        <v>0</v>
      </c>
      <c r="L493">
        <v>0.8</v>
      </c>
      <c r="M493">
        <v>0</v>
      </c>
      <c r="N493" s="43">
        <v>0</v>
      </c>
      <c r="O493" s="54" t="s">
        <v>54</v>
      </c>
      <c r="P493" s="2" t="s">
        <v>1513</v>
      </c>
      <c r="Q493" s="43" t="s">
        <v>1602</v>
      </c>
      <c r="R493" s="3">
        <v>44595</v>
      </c>
      <c r="S493" s="3">
        <v>44564</v>
      </c>
      <c r="T493" s="54" t="s">
        <v>1744</v>
      </c>
    </row>
    <row r="494" spans="1:20" x14ac:dyDescent="0.25">
      <c r="A494" s="54">
        <v>2021</v>
      </c>
      <c r="B494" s="3">
        <v>44531</v>
      </c>
      <c r="C494" s="3">
        <v>44561</v>
      </c>
      <c r="D494" t="s">
        <v>1597</v>
      </c>
      <c r="E494" t="s">
        <v>1623</v>
      </c>
      <c r="F494" t="s">
        <v>609</v>
      </c>
      <c r="G494" t="s">
        <v>1624</v>
      </c>
      <c r="H494" t="s">
        <v>1625</v>
      </c>
      <c r="I494" t="s">
        <v>1601</v>
      </c>
      <c r="J494" t="s">
        <v>1390</v>
      </c>
      <c r="K494">
        <v>0</v>
      </c>
      <c r="L494">
        <v>0.2</v>
      </c>
      <c r="M494">
        <v>0</v>
      </c>
      <c r="N494" s="43">
        <v>0</v>
      </c>
      <c r="O494" s="54" t="s">
        <v>54</v>
      </c>
      <c r="P494" s="2" t="s">
        <v>1514</v>
      </c>
      <c r="Q494" s="43" t="s">
        <v>1602</v>
      </c>
      <c r="R494" s="3">
        <v>44595</v>
      </c>
      <c r="S494" s="3">
        <v>44564</v>
      </c>
      <c r="T494" s="54" t="s">
        <v>1744</v>
      </c>
    </row>
    <row r="495" spans="1:20" x14ac:dyDescent="0.25">
      <c r="A495" s="54">
        <v>2021</v>
      </c>
      <c r="B495" s="3">
        <v>44531</v>
      </c>
      <c r="C495" s="3">
        <v>44561</v>
      </c>
      <c r="D495" t="s">
        <v>1597</v>
      </c>
      <c r="E495" t="s">
        <v>1626</v>
      </c>
      <c r="F495" t="s">
        <v>609</v>
      </c>
      <c r="G495" t="s">
        <v>1627</v>
      </c>
      <c r="H495" t="s">
        <v>1628</v>
      </c>
      <c r="I495" t="s">
        <v>1601</v>
      </c>
      <c r="J495" t="s">
        <v>1390</v>
      </c>
      <c r="K495">
        <v>0</v>
      </c>
      <c r="L495">
        <v>0.7</v>
      </c>
      <c r="M495">
        <v>0</v>
      </c>
      <c r="N495" s="43">
        <v>0</v>
      </c>
      <c r="O495" s="54" t="s">
        <v>54</v>
      </c>
      <c r="P495" s="2" t="s">
        <v>1515</v>
      </c>
      <c r="Q495" s="43" t="s">
        <v>1602</v>
      </c>
      <c r="R495" s="3">
        <v>44595</v>
      </c>
      <c r="S495" s="3">
        <v>44564</v>
      </c>
      <c r="T495" s="54" t="s">
        <v>1744</v>
      </c>
    </row>
    <row r="496" spans="1:20" x14ac:dyDescent="0.25">
      <c r="A496" s="54">
        <v>2021</v>
      </c>
      <c r="B496" s="3">
        <v>44531</v>
      </c>
      <c r="C496" s="3">
        <v>44561</v>
      </c>
      <c r="D496" t="s">
        <v>1597</v>
      </c>
      <c r="E496" t="s">
        <v>1629</v>
      </c>
      <c r="F496" t="s">
        <v>609</v>
      </c>
      <c r="G496" t="s">
        <v>1630</v>
      </c>
      <c r="H496" t="s">
        <v>1631</v>
      </c>
      <c r="I496" t="s">
        <v>1610</v>
      </c>
      <c r="J496" t="s">
        <v>1391</v>
      </c>
      <c r="K496">
        <v>0</v>
      </c>
      <c r="L496">
        <v>0.2</v>
      </c>
      <c r="M496">
        <v>0</v>
      </c>
      <c r="N496" s="43">
        <v>0</v>
      </c>
      <c r="O496" s="54" t="s">
        <v>54</v>
      </c>
      <c r="P496" s="2" t="s">
        <v>1512</v>
      </c>
      <c r="Q496" s="43" t="s">
        <v>1602</v>
      </c>
      <c r="R496" s="3">
        <v>44595</v>
      </c>
      <c r="S496" s="3">
        <v>44564</v>
      </c>
      <c r="T496" s="54" t="s">
        <v>1744</v>
      </c>
    </row>
    <row r="497" spans="1:20" x14ac:dyDescent="0.25">
      <c r="A497" s="54">
        <v>2021</v>
      </c>
      <c r="B497" s="3">
        <v>44531</v>
      </c>
      <c r="C497" s="3">
        <v>44561</v>
      </c>
      <c r="D497" t="s">
        <v>1597</v>
      </c>
      <c r="E497" t="s">
        <v>1632</v>
      </c>
      <c r="F497" t="s">
        <v>609</v>
      </c>
      <c r="G497" t="s">
        <v>1633</v>
      </c>
      <c r="H497" t="s">
        <v>1634</v>
      </c>
      <c r="I497" t="s">
        <v>1635</v>
      </c>
      <c r="J497" t="s">
        <v>1390</v>
      </c>
      <c r="K497">
        <v>0</v>
      </c>
      <c r="L497">
        <v>0.5</v>
      </c>
      <c r="M497">
        <v>0</v>
      </c>
      <c r="N497" s="43">
        <v>0</v>
      </c>
      <c r="O497" s="54" t="s">
        <v>54</v>
      </c>
      <c r="P497" s="2" t="s">
        <v>1516</v>
      </c>
      <c r="Q497" s="43" t="s">
        <v>1602</v>
      </c>
      <c r="R497" s="3">
        <v>44595</v>
      </c>
      <c r="S497" s="3">
        <v>44564</v>
      </c>
      <c r="T497" s="54" t="s">
        <v>1744</v>
      </c>
    </row>
    <row r="498" spans="1:20" x14ac:dyDescent="0.25">
      <c r="A498" s="54">
        <v>2021</v>
      </c>
      <c r="B498" s="3">
        <v>44531</v>
      </c>
      <c r="C498" s="3">
        <v>44561</v>
      </c>
      <c r="D498" t="s">
        <v>1597</v>
      </c>
      <c r="E498" t="s">
        <v>1636</v>
      </c>
      <c r="F498" t="s">
        <v>609</v>
      </c>
      <c r="G498" t="s">
        <v>1637</v>
      </c>
      <c r="H498" t="s">
        <v>1638</v>
      </c>
      <c r="I498" t="s">
        <v>1639</v>
      </c>
      <c r="J498" t="s">
        <v>1390</v>
      </c>
      <c r="K498">
        <v>0</v>
      </c>
      <c r="L498">
        <v>0.5</v>
      </c>
      <c r="M498">
        <v>0</v>
      </c>
      <c r="N498" s="43">
        <v>0</v>
      </c>
      <c r="O498" s="54" t="s">
        <v>54</v>
      </c>
      <c r="P498" s="2" t="s">
        <v>1516</v>
      </c>
      <c r="Q498" s="43" t="s">
        <v>1602</v>
      </c>
      <c r="R498" s="3">
        <v>44595</v>
      </c>
      <c r="S498" s="3">
        <v>44564</v>
      </c>
      <c r="T498" s="54" t="s">
        <v>1744</v>
      </c>
    </row>
    <row r="499" spans="1:20" x14ac:dyDescent="0.25">
      <c r="A499" s="54">
        <v>2021</v>
      </c>
      <c r="B499" s="3">
        <v>44531</v>
      </c>
      <c r="C499" s="3">
        <v>44561</v>
      </c>
      <c r="D499" t="s">
        <v>1597</v>
      </c>
      <c r="E499" t="s">
        <v>1640</v>
      </c>
      <c r="F499" t="s">
        <v>610</v>
      </c>
      <c r="G499" t="s">
        <v>1641</v>
      </c>
      <c r="H499" t="s">
        <v>1642</v>
      </c>
      <c r="I499" t="s">
        <v>1643</v>
      </c>
      <c r="J499" t="s">
        <v>1392</v>
      </c>
      <c r="K499">
        <v>0</v>
      </c>
      <c r="L499">
        <v>1</v>
      </c>
      <c r="M499">
        <v>0</v>
      </c>
      <c r="N499" s="43">
        <v>14</v>
      </c>
      <c r="O499" s="54" t="s">
        <v>54</v>
      </c>
      <c r="P499" s="2" t="s">
        <v>1517</v>
      </c>
      <c r="Q499" s="43" t="s">
        <v>1602</v>
      </c>
      <c r="R499" s="3">
        <v>44595</v>
      </c>
      <c r="S499" s="3">
        <v>44564</v>
      </c>
      <c r="T499" s="54" t="s">
        <v>1744</v>
      </c>
    </row>
    <row r="500" spans="1:20" x14ac:dyDescent="0.25">
      <c r="A500" s="54">
        <v>2021</v>
      </c>
      <c r="B500" s="3">
        <v>44531</v>
      </c>
      <c r="C500" s="3">
        <v>44561</v>
      </c>
      <c r="D500" t="s">
        <v>1597</v>
      </c>
      <c r="E500" t="s">
        <v>1644</v>
      </c>
      <c r="F500" t="s">
        <v>610</v>
      </c>
      <c r="G500" t="s">
        <v>1645</v>
      </c>
      <c r="H500" t="s">
        <v>1646</v>
      </c>
      <c r="I500" t="s">
        <v>1647</v>
      </c>
      <c r="J500" t="s">
        <v>1390</v>
      </c>
      <c r="K500">
        <v>0</v>
      </c>
      <c r="L500">
        <v>0.3</v>
      </c>
      <c r="M500">
        <v>0</v>
      </c>
      <c r="N500" s="43">
        <v>0</v>
      </c>
      <c r="O500" s="54" t="s">
        <v>54</v>
      </c>
      <c r="P500" s="2" t="s">
        <v>1518</v>
      </c>
      <c r="Q500" s="43" t="s">
        <v>1602</v>
      </c>
      <c r="R500" s="3">
        <v>44595</v>
      </c>
      <c r="S500" s="3">
        <v>44564</v>
      </c>
      <c r="T500" s="54" t="s">
        <v>1744</v>
      </c>
    </row>
    <row r="501" spans="1:20" x14ac:dyDescent="0.25">
      <c r="A501" s="54">
        <v>2021</v>
      </c>
      <c r="B501" s="3">
        <v>44531</v>
      </c>
      <c r="C501" s="3">
        <v>44561</v>
      </c>
      <c r="D501" t="s">
        <v>1597</v>
      </c>
      <c r="E501" t="s">
        <v>1648</v>
      </c>
      <c r="F501" t="s">
        <v>610</v>
      </c>
      <c r="G501" t="s">
        <v>1649</v>
      </c>
      <c r="H501" t="s">
        <v>1650</v>
      </c>
      <c r="I501" t="s">
        <v>1610</v>
      </c>
      <c r="J501" t="s">
        <v>1390</v>
      </c>
      <c r="K501">
        <v>0</v>
      </c>
      <c r="L501">
        <v>0.5</v>
      </c>
      <c r="M501">
        <v>0</v>
      </c>
      <c r="N501" s="43">
        <v>0</v>
      </c>
      <c r="O501" s="54" t="s">
        <v>54</v>
      </c>
      <c r="P501" s="2" t="s">
        <v>1519</v>
      </c>
      <c r="Q501" s="43" t="s">
        <v>1602</v>
      </c>
      <c r="R501" s="3">
        <v>44595</v>
      </c>
      <c r="S501" s="3">
        <v>44564</v>
      </c>
      <c r="T501" s="54" t="s">
        <v>1744</v>
      </c>
    </row>
    <row r="502" spans="1:20" x14ac:dyDescent="0.25">
      <c r="A502" s="54">
        <v>2021</v>
      </c>
      <c r="B502" s="3">
        <v>44531</v>
      </c>
      <c r="C502" s="3">
        <v>44561</v>
      </c>
      <c r="D502" t="s">
        <v>1597</v>
      </c>
      <c r="E502" t="s">
        <v>1651</v>
      </c>
      <c r="F502" t="s">
        <v>610</v>
      </c>
      <c r="G502" t="s">
        <v>1652</v>
      </c>
      <c r="H502" t="s">
        <v>1653</v>
      </c>
      <c r="I502" t="s">
        <v>1601</v>
      </c>
      <c r="J502" t="s">
        <v>1390</v>
      </c>
      <c r="K502">
        <v>0</v>
      </c>
      <c r="L502">
        <v>0.3</v>
      </c>
      <c r="M502">
        <v>0</v>
      </c>
      <c r="N502" s="43">
        <v>0</v>
      </c>
      <c r="O502" s="54" t="s">
        <v>54</v>
      </c>
      <c r="P502" s="2" t="s">
        <v>1508</v>
      </c>
      <c r="Q502" s="43" t="s">
        <v>1602</v>
      </c>
      <c r="R502" s="3">
        <v>44595</v>
      </c>
      <c r="S502" s="3">
        <v>44564</v>
      </c>
      <c r="T502" s="54" t="s">
        <v>1744</v>
      </c>
    </row>
    <row r="503" spans="1:20" x14ac:dyDescent="0.25">
      <c r="A503" s="54">
        <v>2021</v>
      </c>
      <c r="B503" s="3">
        <v>44531</v>
      </c>
      <c r="C503" s="3">
        <v>44561</v>
      </c>
      <c r="D503" t="s">
        <v>1597</v>
      </c>
      <c r="E503" t="s">
        <v>1654</v>
      </c>
      <c r="F503" t="s">
        <v>610</v>
      </c>
      <c r="G503" t="s">
        <v>1655</v>
      </c>
      <c r="H503" t="s">
        <v>1656</v>
      </c>
      <c r="I503" t="s">
        <v>1601</v>
      </c>
      <c r="J503" t="s">
        <v>1390</v>
      </c>
      <c r="K503">
        <v>0</v>
      </c>
      <c r="L503">
        <v>0.5</v>
      </c>
      <c r="M503">
        <v>0</v>
      </c>
      <c r="N503" s="43">
        <v>0</v>
      </c>
      <c r="O503" s="55" t="s">
        <v>54</v>
      </c>
      <c r="P503" s="2" t="s">
        <v>1520</v>
      </c>
      <c r="Q503" s="43" t="s">
        <v>1602</v>
      </c>
      <c r="R503" s="3">
        <v>44595</v>
      </c>
      <c r="S503" s="3">
        <v>44564</v>
      </c>
      <c r="T503" s="54" t="s">
        <v>1744</v>
      </c>
    </row>
    <row r="504" spans="1:20" x14ac:dyDescent="0.25">
      <c r="A504" s="55">
        <v>2021</v>
      </c>
      <c r="B504" s="3">
        <v>44531</v>
      </c>
      <c r="C504" s="3">
        <v>44561</v>
      </c>
      <c r="D504" t="s">
        <v>1686</v>
      </c>
      <c r="E504" t="s">
        <v>1659</v>
      </c>
      <c r="F504" t="s">
        <v>610</v>
      </c>
      <c r="G504" t="s">
        <v>1660</v>
      </c>
      <c r="H504" t="s">
        <v>1661</v>
      </c>
      <c r="I504" t="s">
        <v>1387</v>
      </c>
      <c r="J504" t="s">
        <v>1398</v>
      </c>
      <c r="K504">
        <v>0</v>
      </c>
      <c r="L504">
        <v>1</v>
      </c>
      <c r="M504">
        <v>0</v>
      </c>
      <c r="N504" s="43">
        <v>0.8</v>
      </c>
      <c r="O504" s="55" t="s">
        <v>54</v>
      </c>
      <c r="P504" s="2" t="s">
        <v>1662</v>
      </c>
      <c r="Q504" t="s">
        <v>1418</v>
      </c>
      <c r="R504" s="3">
        <v>44595</v>
      </c>
      <c r="S504" s="3">
        <v>44564</v>
      </c>
      <c r="T504" s="55" t="s">
        <v>1744</v>
      </c>
    </row>
    <row r="505" spans="1:20" x14ac:dyDescent="0.25">
      <c r="A505" s="55">
        <v>2021</v>
      </c>
      <c r="B505" s="3">
        <v>44531</v>
      </c>
      <c r="C505" s="3">
        <v>44561</v>
      </c>
      <c r="D505" t="s">
        <v>1663</v>
      </c>
      <c r="E505" t="s">
        <v>1664</v>
      </c>
      <c r="F505" t="s">
        <v>610</v>
      </c>
      <c r="G505" t="s">
        <v>1665</v>
      </c>
      <c r="H505" t="s">
        <v>1666</v>
      </c>
      <c r="I505" t="s">
        <v>1387</v>
      </c>
      <c r="J505" t="s">
        <v>1398</v>
      </c>
      <c r="K505">
        <v>0</v>
      </c>
      <c r="L505">
        <v>1</v>
      </c>
      <c r="M505">
        <v>0</v>
      </c>
      <c r="N505">
        <v>0.8</v>
      </c>
      <c r="O505" s="55" t="s">
        <v>54</v>
      </c>
      <c r="P505" s="2" t="s">
        <v>1667</v>
      </c>
      <c r="Q505" t="s">
        <v>1418</v>
      </c>
      <c r="R505" s="3">
        <v>44595</v>
      </c>
      <c r="S505" s="3">
        <v>44564</v>
      </c>
      <c r="T505" s="55" t="s">
        <v>1744</v>
      </c>
    </row>
    <row r="506" spans="1:20" x14ac:dyDescent="0.25">
      <c r="A506" s="55">
        <v>2021</v>
      </c>
      <c r="B506" s="3">
        <v>44531</v>
      </c>
      <c r="C506" s="3">
        <v>44561</v>
      </c>
      <c r="D506" t="s">
        <v>1668</v>
      </c>
      <c r="E506" t="s">
        <v>1669</v>
      </c>
      <c r="F506" t="s">
        <v>610</v>
      </c>
      <c r="G506" t="s">
        <v>1670</v>
      </c>
      <c r="H506" t="s">
        <v>1666</v>
      </c>
      <c r="I506" t="s">
        <v>1387</v>
      </c>
      <c r="J506" t="s">
        <v>1398</v>
      </c>
      <c r="K506">
        <v>0</v>
      </c>
      <c r="L506">
        <v>1</v>
      </c>
      <c r="M506">
        <v>0</v>
      </c>
      <c r="N506">
        <v>0.8</v>
      </c>
      <c r="O506" s="55" t="s">
        <v>54</v>
      </c>
      <c r="P506" s="2" t="s">
        <v>1671</v>
      </c>
      <c r="Q506" t="s">
        <v>1418</v>
      </c>
      <c r="R506" s="3">
        <v>44595</v>
      </c>
      <c r="S506" s="3">
        <v>44564</v>
      </c>
      <c r="T506" s="55" t="s">
        <v>1744</v>
      </c>
    </row>
    <row r="507" spans="1:20" x14ac:dyDescent="0.25">
      <c r="A507" s="55">
        <v>2021</v>
      </c>
      <c r="B507" s="3">
        <v>44531</v>
      </c>
      <c r="C507" s="3">
        <v>44561</v>
      </c>
      <c r="D507" t="s">
        <v>1672</v>
      </c>
      <c r="E507" t="s">
        <v>1673</v>
      </c>
      <c r="F507" t="s">
        <v>610</v>
      </c>
      <c r="G507" t="s">
        <v>1674</v>
      </c>
      <c r="H507" t="s">
        <v>1675</v>
      </c>
      <c r="I507" t="s">
        <v>1387</v>
      </c>
      <c r="J507" t="s">
        <v>1398</v>
      </c>
      <c r="K507">
        <v>1</v>
      </c>
      <c r="L507">
        <v>1</v>
      </c>
      <c r="M507">
        <v>0</v>
      </c>
      <c r="N507">
        <v>0.8</v>
      </c>
      <c r="O507" s="55" t="s">
        <v>54</v>
      </c>
      <c r="P507" s="2" t="s">
        <v>1676</v>
      </c>
      <c r="Q507" t="s">
        <v>1418</v>
      </c>
      <c r="R507" s="3">
        <v>44595</v>
      </c>
      <c r="S507" s="3">
        <v>44564</v>
      </c>
      <c r="T507" s="55" t="s">
        <v>1744</v>
      </c>
    </row>
    <row r="508" spans="1:20" x14ac:dyDescent="0.25">
      <c r="A508" s="55">
        <v>2021</v>
      </c>
      <c r="B508" s="3">
        <v>44531</v>
      </c>
      <c r="C508" s="3">
        <v>44561</v>
      </c>
      <c r="D508" t="s">
        <v>1677</v>
      </c>
      <c r="E508" t="s">
        <v>1685</v>
      </c>
      <c r="F508" t="s">
        <v>610</v>
      </c>
      <c r="G508" t="s">
        <v>1678</v>
      </c>
      <c r="H508" t="s">
        <v>1679</v>
      </c>
      <c r="I508" t="s">
        <v>1387</v>
      </c>
      <c r="J508" t="s">
        <v>1398</v>
      </c>
      <c r="K508">
        <v>1</v>
      </c>
      <c r="L508">
        <v>1</v>
      </c>
      <c r="M508">
        <v>0</v>
      </c>
      <c r="N508">
        <v>0.8</v>
      </c>
      <c r="O508" s="55" t="s">
        <v>54</v>
      </c>
      <c r="P508" s="2" t="s">
        <v>1680</v>
      </c>
      <c r="Q508" t="s">
        <v>1418</v>
      </c>
      <c r="R508" s="3">
        <v>44595</v>
      </c>
      <c r="S508" s="3">
        <v>44564</v>
      </c>
      <c r="T508" s="55" t="s">
        <v>1744</v>
      </c>
    </row>
    <row r="509" spans="1:20" x14ac:dyDescent="0.25">
      <c r="A509" s="55">
        <v>2021</v>
      </c>
      <c r="B509" s="3">
        <v>44531</v>
      </c>
      <c r="C509" s="3">
        <v>44561</v>
      </c>
      <c r="D509" t="s">
        <v>1681</v>
      </c>
      <c r="E509" t="s">
        <v>1682</v>
      </c>
      <c r="F509" t="s">
        <v>610</v>
      </c>
      <c r="G509" t="s">
        <v>1683</v>
      </c>
      <c r="H509" t="s">
        <v>1684</v>
      </c>
      <c r="I509" t="s">
        <v>1387</v>
      </c>
      <c r="J509" t="s">
        <v>1398</v>
      </c>
      <c r="K509">
        <v>1</v>
      </c>
      <c r="L509">
        <v>1</v>
      </c>
      <c r="M509">
        <v>0</v>
      </c>
      <c r="N509">
        <v>0.8</v>
      </c>
      <c r="O509" s="55" t="s">
        <v>54</v>
      </c>
      <c r="P509" s="2" t="s">
        <v>1671</v>
      </c>
      <c r="Q509" t="s">
        <v>1418</v>
      </c>
      <c r="R509" s="3">
        <v>44595</v>
      </c>
      <c r="S509" s="3">
        <v>44564</v>
      </c>
      <c r="T509" s="55" t="s">
        <v>1744</v>
      </c>
    </row>
    <row r="510" spans="1:20" x14ac:dyDescent="0.25">
      <c r="A510" s="55">
        <v>2021</v>
      </c>
      <c r="B510" s="3">
        <v>44531</v>
      </c>
      <c r="C510" s="3">
        <v>44561</v>
      </c>
      <c r="D510" t="s">
        <v>97</v>
      </c>
      <c r="E510" t="s">
        <v>466</v>
      </c>
      <c r="F510" t="s">
        <v>1707</v>
      </c>
      <c r="G510" t="s">
        <v>1687</v>
      </c>
      <c r="H510" t="s">
        <v>1198</v>
      </c>
      <c r="I510" t="s">
        <v>1688</v>
      </c>
      <c r="J510" t="s">
        <v>1403</v>
      </c>
      <c r="K510" s="57" t="s">
        <v>1689</v>
      </c>
      <c r="L510">
        <v>1</v>
      </c>
      <c r="M510">
        <v>0</v>
      </c>
      <c r="N510">
        <v>0</v>
      </c>
      <c r="O510" s="55" t="s">
        <v>54</v>
      </c>
      <c r="P510" s="2" t="s">
        <v>1534</v>
      </c>
      <c r="Q510" t="s">
        <v>1690</v>
      </c>
      <c r="R510" s="3">
        <v>44595</v>
      </c>
      <c r="S510" s="3">
        <v>44564</v>
      </c>
      <c r="T510" s="55" t="s">
        <v>1744</v>
      </c>
    </row>
    <row r="511" spans="1:20" x14ac:dyDescent="0.25">
      <c r="A511" s="55">
        <v>2021</v>
      </c>
      <c r="B511" s="3">
        <v>44531</v>
      </c>
      <c r="C511" s="3">
        <v>44561</v>
      </c>
      <c r="D511" t="s">
        <v>97</v>
      </c>
      <c r="E511" t="s">
        <v>467</v>
      </c>
      <c r="F511" s="55" t="s">
        <v>1707</v>
      </c>
      <c r="G511" t="s">
        <v>1691</v>
      </c>
      <c r="H511" t="s">
        <v>1199</v>
      </c>
      <c r="I511" t="s">
        <v>1688</v>
      </c>
      <c r="J511" t="s">
        <v>1692</v>
      </c>
      <c r="K511" s="57">
        <v>1</v>
      </c>
      <c r="L511" s="57" t="s">
        <v>1693</v>
      </c>
      <c r="M511">
        <v>0</v>
      </c>
      <c r="N511">
        <v>3</v>
      </c>
      <c r="O511" s="55" t="s">
        <v>54</v>
      </c>
      <c r="P511" s="2" t="s">
        <v>1535</v>
      </c>
      <c r="Q511" t="s">
        <v>1690</v>
      </c>
      <c r="R511" s="3">
        <v>44595</v>
      </c>
      <c r="S511" s="3">
        <v>44564</v>
      </c>
      <c r="T511" s="55" t="s">
        <v>1744</v>
      </c>
    </row>
    <row r="512" spans="1:20" x14ac:dyDescent="0.25">
      <c r="A512" s="55">
        <v>2021</v>
      </c>
      <c r="B512" s="3">
        <v>44531</v>
      </c>
      <c r="C512" s="3">
        <v>44561</v>
      </c>
      <c r="D512" t="s">
        <v>97</v>
      </c>
      <c r="E512" t="s">
        <v>468</v>
      </c>
      <c r="F512" s="55" t="s">
        <v>1707</v>
      </c>
      <c r="G512" t="s">
        <v>1694</v>
      </c>
      <c r="H512" t="s">
        <v>1695</v>
      </c>
      <c r="I512" t="s">
        <v>1688</v>
      </c>
      <c r="J512" t="s">
        <v>1696</v>
      </c>
      <c r="K512" s="57" t="s">
        <v>1689</v>
      </c>
      <c r="L512" s="57">
        <v>12</v>
      </c>
      <c r="M512">
        <v>0</v>
      </c>
      <c r="N512">
        <v>9</v>
      </c>
      <c r="O512" s="55" t="s">
        <v>54</v>
      </c>
      <c r="P512" s="2" t="s">
        <v>1536</v>
      </c>
      <c r="Q512" t="s">
        <v>1690</v>
      </c>
      <c r="R512" s="3">
        <v>44595</v>
      </c>
      <c r="S512" s="3">
        <v>44564</v>
      </c>
      <c r="T512" s="55" t="s">
        <v>1744</v>
      </c>
    </row>
    <row r="513" spans="1:20" x14ac:dyDescent="0.25">
      <c r="A513" s="55">
        <v>2021</v>
      </c>
      <c r="B513" s="3">
        <v>44531</v>
      </c>
      <c r="C513" s="3">
        <v>44561</v>
      </c>
      <c r="D513" t="s">
        <v>97</v>
      </c>
      <c r="E513" t="s">
        <v>469</v>
      </c>
      <c r="F513" s="55" t="s">
        <v>1707</v>
      </c>
      <c r="G513" t="s">
        <v>1697</v>
      </c>
      <c r="H513" t="s">
        <v>1201</v>
      </c>
      <c r="I513" t="s">
        <v>1688</v>
      </c>
      <c r="J513" t="s">
        <v>1692</v>
      </c>
      <c r="K513" s="57" t="s">
        <v>1689</v>
      </c>
      <c r="L513" s="57" t="s">
        <v>1693</v>
      </c>
      <c r="M513">
        <v>0</v>
      </c>
      <c r="N513">
        <v>3</v>
      </c>
      <c r="O513" s="55" t="s">
        <v>54</v>
      </c>
      <c r="P513" s="2" t="s">
        <v>1537</v>
      </c>
      <c r="Q513" t="s">
        <v>1690</v>
      </c>
      <c r="R513" s="3">
        <v>44595</v>
      </c>
      <c r="S513" s="3">
        <v>44564</v>
      </c>
      <c r="T513" s="55" t="s">
        <v>1744</v>
      </c>
    </row>
    <row r="514" spans="1:20" x14ac:dyDescent="0.25">
      <c r="A514" s="55">
        <v>2021</v>
      </c>
      <c r="B514" s="3">
        <v>44531</v>
      </c>
      <c r="C514" s="3">
        <v>44561</v>
      </c>
      <c r="D514" t="s">
        <v>97</v>
      </c>
      <c r="E514" t="s">
        <v>469</v>
      </c>
      <c r="F514" s="55" t="s">
        <v>1707</v>
      </c>
      <c r="G514" t="s">
        <v>1698</v>
      </c>
      <c r="H514" t="s">
        <v>1699</v>
      </c>
      <c r="I514" t="s">
        <v>1688</v>
      </c>
      <c r="J514" t="s">
        <v>1692</v>
      </c>
      <c r="K514" s="57" t="s">
        <v>1689</v>
      </c>
      <c r="L514" s="57">
        <v>4</v>
      </c>
      <c r="M514">
        <v>0</v>
      </c>
      <c r="N514">
        <v>3</v>
      </c>
      <c r="O514" s="55" t="s">
        <v>54</v>
      </c>
      <c r="P514" s="2" t="s">
        <v>1538</v>
      </c>
      <c r="Q514" t="s">
        <v>1690</v>
      </c>
      <c r="R514" s="3">
        <v>44595</v>
      </c>
      <c r="S514" s="3">
        <v>44564</v>
      </c>
      <c r="T514" s="55" t="s">
        <v>1744</v>
      </c>
    </row>
    <row r="515" spans="1:20" x14ac:dyDescent="0.25">
      <c r="A515" s="55">
        <v>2021</v>
      </c>
      <c r="B515" s="3">
        <v>44531</v>
      </c>
      <c r="C515" s="3">
        <v>44561</v>
      </c>
      <c r="D515" t="s">
        <v>97</v>
      </c>
      <c r="E515" t="s">
        <v>470</v>
      </c>
      <c r="F515" s="55" t="s">
        <v>1707</v>
      </c>
      <c r="G515" t="s">
        <v>1700</v>
      </c>
      <c r="H515" t="s">
        <v>1701</v>
      </c>
      <c r="I515" t="s">
        <v>1688</v>
      </c>
      <c r="J515" t="s">
        <v>1403</v>
      </c>
      <c r="K515" s="57">
        <v>1</v>
      </c>
      <c r="L515" s="57">
        <v>1</v>
      </c>
      <c r="M515">
        <v>0</v>
      </c>
      <c r="N515">
        <v>1</v>
      </c>
      <c r="O515" s="55" t="s">
        <v>54</v>
      </c>
      <c r="P515" s="2" t="s">
        <v>1539</v>
      </c>
      <c r="Q515" t="s">
        <v>1690</v>
      </c>
      <c r="R515" s="3">
        <v>44595</v>
      </c>
      <c r="S515" s="3">
        <v>44564</v>
      </c>
      <c r="T515" s="55" t="s">
        <v>1744</v>
      </c>
    </row>
    <row r="516" spans="1:20" x14ac:dyDescent="0.25">
      <c r="A516" s="55">
        <v>2021</v>
      </c>
      <c r="B516" s="3">
        <v>44531</v>
      </c>
      <c r="C516" s="3">
        <v>44561</v>
      </c>
      <c r="D516" t="s">
        <v>97</v>
      </c>
      <c r="E516" t="s">
        <v>471</v>
      </c>
      <c r="F516" s="55" t="s">
        <v>1707</v>
      </c>
      <c r="G516" t="s">
        <v>1702</v>
      </c>
      <c r="H516" t="s">
        <v>1204</v>
      </c>
      <c r="I516" t="s">
        <v>1688</v>
      </c>
      <c r="J516" t="s">
        <v>1696</v>
      </c>
      <c r="K516" s="57">
        <v>1</v>
      </c>
      <c r="L516" s="57">
        <v>12</v>
      </c>
      <c r="M516">
        <v>0</v>
      </c>
      <c r="N516">
        <v>9</v>
      </c>
      <c r="O516" s="55" t="s">
        <v>54</v>
      </c>
      <c r="P516" s="2" t="s">
        <v>1540</v>
      </c>
      <c r="Q516" t="s">
        <v>1690</v>
      </c>
      <c r="R516" s="3">
        <v>44595</v>
      </c>
      <c r="S516" s="3">
        <v>44564</v>
      </c>
      <c r="T516" s="55" t="s">
        <v>1744</v>
      </c>
    </row>
    <row r="517" spans="1:20" x14ac:dyDescent="0.25">
      <c r="A517" s="55">
        <v>2021</v>
      </c>
      <c r="B517" s="3">
        <v>44531</v>
      </c>
      <c r="C517" s="3">
        <v>44561</v>
      </c>
      <c r="D517" t="s">
        <v>97</v>
      </c>
      <c r="E517" t="s">
        <v>472</v>
      </c>
      <c r="F517" s="55" t="s">
        <v>1707</v>
      </c>
      <c r="G517" t="s">
        <v>1703</v>
      </c>
      <c r="H517" t="s">
        <v>1205</v>
      </c>
      <c r="I517" t="s">
        <v>1688</v>
      </c>
      <c r="J517" t="s">
        <v>1403</v>
      </c>
      <c r="K517" s="57">
        <v>1</v>
      </c>
      <c r="L517" s="57">
        <v>1</v>
      </c>
      <c r="M517">
        <v>0</v>
      </c>
      <c r="N517">
        <v>0</v>
      </c>
      <c r="O517" s="55" t="s">
        <v>54</v>
      </c>
      <c r="P517" s="2" t="s">
        <v>1541</v>
      </c>
      <c r="Q517" t="s">
        <v>1690</v>
      </c>
      <c r="R517" s="3">
        <v>44595</v>
      </c>
      <c r="S517" s="3">
        <v>44564</v>
      </c>
      <c r="T517" s="55" t="s">
        <v>1744</v>
      </c>
    </row>
    <row r="518" spans="1:20" x14ac:dyDescent="0.25">
      <c r="A518" s="55">
        <v>2021</v>
      </c>
      <c r="B518" s="3">
        <v>44531</v>
      </c>
      <c r="C518" s="3">
        <v>44561</v>
      </c>
      <c r="D518" t="s">
        <v>97</v>
      </c>
      <c r="E518" t="s">
        <v>473</v>
      </c>
      <c r="F518" s="55" t="s">
        <v>1707</v>
      </c>
      <c r="G518" t="s">
        <v>1704</v>
      </c>
      <c r="H518" t="s">
        <v>1206</v>
      </c>
      <c r="I518" t="s">
        <v>1688</v>
      </c>
      <c r="J518" t="s">
        <v>1403</v>
      </c>
      <c r="K518" s="57">
        <v>1</v>
      </c>
      <c r="L518" s="57">
        <v>1</v>
      </c>
      <c r="M518">
        <v>0</v>
      </c>
      <c r="N518">
        <v>0</v>
      </c>
      <c r="O518" s="55" t="s">
        <v>54</v>
      </c>
      <c r="P518" s="2" t="s">
        <v>1542</v>
      </c>
      <c r="Q518" t="s">
        <v>1690</v>
      </c>
      <c r="R518" s="3">
        <v>44595</v>
      </c>
      <c r="S518" s="3">
        <v>44564</v>
      </c>
      <c r="T518" s="55" t="s">
        <v>1744</v>
      </c>
    </row>
    <row r="519" spans="1:20" x14ac:dyDescent="0.25">
      <c r="A519" s="55">
        <v>2021</v>
      </c>
      <c r="B519" s="3">
        <v>44531</v>
      </c>
      <c r="C519" s="3">
        <v>44561</v>
      </c>
      <c r="D519" t="s">
        <v>97</v>
      </c>
      <c r="E519" t="s">
        <v>474</v>
      </c>
      <c r="F519" s="55" t="s">
        <v>1707</v>
      </c>
      <c r="G519" t="s">
        <v>1705</v>
      </c>
      <c r="H519" t="s">
        <v>1706</v>
      </c>
      <c r="I519" t="s">
        <v>1688</v>
      </c>
      <c r="J519" t="s">
        <v>1696</v>
      </c>
      <c r="K519" s="57">
        <v>1</v>
      </c>
      <c r="L519" s="57">
        <v>12</v>
      </c>
      <c r="M519">
        <v>0</v>
      </c>
      <c r="N519">
        <v>9</v>
      </c>
      <c r="O519" s="55" t="s">
        <v>54</v>
      </c>
      <c r="P519" s="2" t="s">
        <v>1543</v>
      </c>
      <c r="Q519" t="s">
        <v>1690</v>
      </c>
      <c r="R519" s="3">
        <v>44595</v>
      </c>
      <c r="S519" s="3">
        <v>44564</v>
      </c>
      <c r="T519" s="55" t="s">
        <v>1744</v>
      </c>
    </row>
    <row r="520" spans="1:20" x14ac:dyDescent="0.25">
      <c r="A520" s="55">
        <v>2021</v>
      </c>
      <c r="B520" s="3">
        <v>44531</v>
      </c>
      <c r="C520" s="3">
        <v>44561</v>
      </c>
      <c r="D520" t="s">
        <v>1708</v>
      </c>
      <c r="E520" t="s">
        <v>1709</v>
      </c>
      <c r="F520" s="58" t="s">
        <v>1710</v>
      </c>
      <c r="G520" t="s">
        <v>1711</v>
      </c>
      <c r="H520">
        <v>0</v>
      </c>
      <c r="I520" t="s">
        <v>1387</v>
      </c>
      <c r="J520" t="s">
        <v>1392</v>
      </c>
      <c r="K520">
        <v>0</v>
      </c>
      <c r="L520">
        <v>1</v>
      </c>
      <c r="M520">
        <v>0</v>
      </c>
      <c r="N520">
        <v>0</v>
      </c>
      <c r="O520" s="55" t="s">
        <v>54</v>
      </c>
      <c r="P520" s="2" t="s">
        <v>1544</v>
      </c>
      <c r="Q520" t="s">
        <v>1712</v>
      </c>
      <c r="R520" s="3">
        <v>44595</v>
      </c>
      <c r="S520" s="3">
        <v>44564</v>
      </c>
      <c r="T520" s="55" t="s">
        <v>1744</v>
      </c>
    </row>
    <row r="521" spans="1:20" x14ac:dyDescent="0.25">
      <c r="A521" s="55">
        <v>2021</v>
      </c>
      <c r="B521" s="3">
        <v>44531</v>
      </c>
      <c r="C521" s="3">
        <v>44561</v>
      </c>
      <c r="D521" t="s">
        <v>1708</v>
      </c>
      <c r="E521" t="s">
        <v>1713</v>
      </c>
      <c r="F521" s="58" t="s">
        <v>1714</v>
      </c>
      <c r="G521" t="s">
        <v>1715</v>
      </c>
      <c r="H521">
        <v>0</v>
      </c>
      <c r="I521" t="s">
        <v>1387</v>
      </c>
      <c r="J521" t="s">
        <v>1392</v>
      </c>
      <c r="K521">
        <v>0</v>
      </c>
      <c r="L521">
        <v>1</v>
      </c>
      <c r="M521">
        <v>0</v>
      </c>
      <c r="N521">
        <v>0</v>
      </c>
      <c r="O521" s="55" t="s">
        <v>54</v>
      </c>
      <c r="P521" s="2" t="s">
        <v>1544</v>
      </c>
      <c r="Q521" t="s">
        <v>1712</v>
      </c>
      <c r="R521" s="3">
        <v>44595</v>
      </c>
      <c r="S521" s="3">
        <v>44564</v>
      </c>
      <c r="T521" s="55" t="s">
        <v>1744</v>
      </c>
    </row>
    <row r="522" spans="1:20" x14ac:dyDescent="0.25">
      <c r="A522" s="55">
        <v>2021</v>
      </c>
      <c r="B522" s="3">
        <v>44531</v>
      </c>
      <c r="C522" s="3">
        <v>44561</v>
      </c>
      <c r="D522" t="s">
        <v>1708</v>
      </c>
      <c r="E522" t="s">
        <v>1716</v>
      </c>
      <c r="F522" s="58" t="s">
        <v>1710</v>
      </c>
      <c r="G522" t="s">
        <v>1717</v>
      </c>
      <c r="H522">
        <v>0</v>
      </c>
      <c r="I522" t="s">
        <v>1387</v>
      </c>
      <c r="J522" t="s">
        <v>1392</v>
      </c>
      <c r="K522">
        <v>0</v>
      </c>
      <c r="L522">
        <v>1</v>
      </c>
      <c r="M522">
        <v>0</v>
      </c>
      <c r="N522">
        <v>0</v>
      </c>
      <c r="O522" s="55" t="s">
        <v>54</v>
      </c>
      <c r="P522" s="2" t="s">
        <v>1544</v>
      </c>
      <c r="Q522" t="s">
        <v>1712</v>
      </c>
      <c r="R522" s="3">
        <v>44595</v>
      </c>
      <c r="S522" s="3">
        <v>44564</v>
      </c>
      <c r="T522" s="55" t="s">
        <v>1744</v>
      </c>
    </row>
    <row r="523" spans="1:20" x14ac:dyDescent="0.25">
      <c r="A523" s="55">
        <v>2021</v>
      </c>
      <c r="B523" s="3">
        <v>44531</v>
      </c>
      <c r="C523" s="3">
        <v>44561</v>
      </c>
      <c r="D523" t="s">
        <v>1708</v>
      </c>
      <c r="E523" t="s">
        <v>1718</v>
      </c>
      <c r="F523" s="58" t="s">
        <v>1710</v>
      </c>
      <c r="G523" t="s">
        <v>1719</v>
      </c>
      <c r="H523">
        <v>0</v>
      </c>
      <c r="I523" t="s">
        <v>1387</v>
      </c>
      <c r="J523" t="s">
        <v>1395</v>
      </c>
      <c r="K523">
        <v>0</v>
      </c>
      <c r="L523">
        <v>0.75</v>
      </c>
      <c r="M523">
        <v>0</v>
      </c>
      <c r="N523">
        <v>0</v>
      </c>
      <c r="O523" s="55" t="s">
        <v>54</v>
      </c>
      <c r="P523" s="2" t="s">
        <v>1544</v>
      </c>
      <c r="Q523" t="s">
        <v>1712</v>
      </c>
      <c r="R523" s="3">
        <v>44595</v>
      </c>
      <c r="S523" s="3">
        <v>44564</v>
      </c>
      <c r="T523" s="55" t="s">
        <v>1744</v>
      </c>
    </row>
    <row r="524" spans="1:20" x14ac:dyDescent="0.25">
      <c r="A524" s="55">
        <v>2021</v>
      </c>
      <c r="B524" s="3">
        <v>44531</v>
      </c>
      <c r="C524" s="3">
        <v>44561</v>
      </c>
      <c r="D524" t="s">
        <v>1708</v>
      </c>
      <c r="E524" t="s">
        <v>1720</v>
      </c>
      <c r="F524" s="58" t="s">
        <v>1710</v>
      </c>
      <c r="G524" t="s">
        <v>1721</v>
      </c>
      <c r="H524">
        <v>35</v>
      </c>
      <c r="I524" t="s">
        <v>1387</v>
      </c>
      <c r="J524" t="s">
        <v>1393</v>
      </c>
      <c r="K524">
        <v>0</v>
      </c>
      <c r="L524">
        <v>1</v>
      </c>
      <c r="M524">
        <v>0</v>
      </c>
      <c r="N524">
        <v>0</v>
      </c>
      <c r="O524" s="55" t="s">
        <v>54</v>
      </c>
      <c r="P524" s="2" t="s">
        <v>1545</v>
      </c>
      <c r="Q524" t="s">
        <v>1712</v>
      </c>
      <c r="R524" s="3">
        <v>44595</v>
      </c>
      <c r="S524" s="3">
        <v>44564</v>
      </c>
      <c r="T524" s="55" t="s">
        <v>1744</v>
      </c>
    </row>
    <row r="525" spans="1:20" x14ac:dyDescent="0.25">
      <c r="A525" s="55">
        <v>2021</v>
      </c>
      <c r="B525" s="3">
        <v>44531</v>
      </c>
      <c r="C525" s="3">
        <v>44561</v>
      </c>
      <c r="D525" t="s">
        <v>1708</v>
      </c>
      <c r="E525" t="s">
        <v>1722</v>
      </c>
      <c r="F525" s="58" t="s">
        <v>1714</v>
      </c>
      <c r="G525" t="s">
        <v>1723</v>
      </c>
      <c r="H525">
        <v>0</v>
      </c>
      <c r="I525" t="s">
        <v>1387</v>
      </c>
      <c r="J525" t="s">
        <v>1392</v>
      </c>
      <c r="K525">
        <v>0</v>
      </c>
      <c r="L525">
        <v>1</v>
      </c>
      <c r="M525">
        <v>0</v>
      </c>
      <c r="N525">
        <v>0</v>
      </c>
      <c r="O525" s="55" t="s">
        <v>54</v>
      </c>
      <c r="P525" s="2" t="s">
        <v>1544</v>
      </c>
      <c r="Q525" t="s">
        <v>1712</v>
      </c>
      <c r="R525" s="3">
        <v>44595</v>
      </c>
      <c r="S525" s="3">
        <v>44564</v>
      </c>
      <c r="T525" s="55" t="s">
        <v>1744</v>
      </c>
    </row>
    <row r="526" spans="1:20" x14ac:dyDescent="0.25">
      <c r="A526" s="55">
        <v>2021</v>
      </c>
      <c r="B526" s="3">
        <v>44531</v>
      </c>
      <c r="C526" s="3">
        <v>44561</v>
      </c>
      <c r="D526" t="s">
        <v>1708</v>
      </c>
      <c r="E526" t="s">
        <v>1724</v>
      </c>
      <c r="F526" s="58" t="s">
        <v>1714</v>
      </c>
      <c r="G526" t="s">
        <v>1725</v>
      </c>
      <c r="H526">
        <v>0</v>
      </c>
      <c r="I526" t="s">
        <v>1387</v>
      </c>
      <c r="J526" t="s">
        <v>1392</v>
      </c>
      <c r="K526">
        <v>0</v>
      </c>
      <c r="L526">
        <v>1</v>
      </c>
      <c r="M526">
        <v>0</v>
      </c>
      <c r="N526">
        <v>0</v>
      </c>
      <c r="O526" s="55" t="s">
        <v>54</v>
      </c>
      <c r="P526" s="2" t="s">
        <v>1546</v>
      </c>
      <c r="Q526" t="s">
        <v>1712</v>
      </c>
      <c r="R526" s="3">
        <v>44595</v>
      </c>
      <c r="S526" s="3">
        <v>44564</v>
      </c>
      <c r="T526" s="55" t="s">
        <v>1744</v>
      </c>
    </row>
    <row r="527" spans="1:20" x14ac:dyDescent="0.25">
      <c r="A527" s="55">
        <v>2021</v>
      </c>
      <c r="B527" s="3">
        <v>44531</v>
      </c>
      <c r="C527" s="3">
        <v>44561</v>
      </c>
      <c r="D527" t="s">
        <v>1708</v>
      </c>
      <c r="E527" t="s">
        <v>1726</v>
      </c>
      <c r="F527" s="58" t="s">
        <v>1714</v>
      </c>
      <c r="G527" t="s">
        <v>1727</v>
      </c>
      <c r="H527">
        <v>0</v>
      </c>
      <c r="I527" t="s">
        <v>1387</v>
      </c>
      <c r="J527" t="s">
        <v>1395</v>
      </c>
      <c r="K527">
        <v>0</v>
      </c>
      <c r="L527">
        <v>1</v>
      </c>
      <c r="M527">
        <v>0</v>
      </c>
      <c r="N527">
        <v>0</v>
      </c>
      <c r="O527" s="55" t="s">
        <v>54</v>
      </c>
      <c r="P527" s="2" t="s">
        <v>1544</v>
      </c>
      <c r="Q527" t="s">
        <v>1712</v>
      </c>
      <c r="R527" s="3">
        <v>44595</v>
      </c>
      <c r="S527" s="3">
        <v>44564</v>
      </c>
      <c r="T527" s="55" t="s">
        <v>1744</v>
      </c>
    </row>
    <row r="528" spans="1:20" x14ac:dyDescent="0.25">
      <c r="A528" s="55">
        <v>2021</v>
      </c>
      <c r="B528" s="3">
        <v>44531</v>
      </c>
      <c r="C528" s="3">
        <v>44561</v>
      </c>
      <c r="D528" t="s">
        <v>1708</v>
      </c>
      <c r="E528" t="s">
        <v>1728</v>
      </c>
      <c r="F528" s="58" t="s">
        <v>1714</v>
      </c>
      <c r="G528" t="s">
        <v>1729</v>
      </c>
      <c r="H528">
        <v>83.333333333333343</v>
      </c>
      <c r="I528" t="s">
        <v>1387</v>
      </c>
      <c r="J528" t="s">
        <v>1399</v>
      </c>
      <c r="K528">
        <v>0</v>
      </c>
      <c r="L528">
        <v>1</v>
      </c>
      <c r="M528">
        <v>0</v>
      </c>
      <c r="N528">
        <v>0</v>
      </c>
      <c r="O528" s="55" t="s">
        <v>54</v>
      </c>
      <c r="P528" s="2" t="s">
        <v>1547</v>
      </c>
      <c r="Q528" t="s">
        <v>1712</v>
      </c>
      <c r="R528" s="3">
        <v>44595</v>
      </c>
      <c r="S528" s="3">
        <v>44564</v>
      </c>
      <c r="T528" s="55" t="s">
        <v>1744</v>
      </c>
    </row>
    <row r="529" spans="1:20" x14ac:dyDescent="0.25">
      <c r="A529" s="55">
        <v>2021</v>
      </c>
      <c r="B529" s="3">
        <v>44531</v>
      </c>
      <c r="C529" s="3">
        <v>44561</v>
      </c>
      <c r="D529" t="s">
        <v>1708</v>
      </c>
      <c r="E529" t="s">
        <v>1730</v>
      </c>
      <c r="F529" s="58" t="s">
        <v>1714</v>
      </c>
      <c r="G529" t="s">
        <v>1731</v>
      </c>
      <c r="H529">
        <v>0</v>
      </c>
      <c r="I529" t="s">
        <v>1387</v>
      </c>
      <c r="J529" t="s">
        <v>1399</v>
      </c>
      <c r="K529">
        <v>0</v>
      </c>
      <c r="L529">
        <v>1</v>
      </c>
      <c r="M529">
        <v>0</v>
      </c>
      <c r="N529">
        <v>0</v>
      </c>
      <c r="O529" s="55" t="s">
        <v>54</v>
      </c>
      <c r="P529" s="2" t="s">
        <v>1544</v>
      </c>
      <c r="Q529" t="s">
        <v>1712</v>
      </c>
      <c r="R529" s="3">
        <v>44595</v>
      </c>
      <c r="S529" s="3">
        <v>44564</v>
      </c>
      <c r="T529" s="55" t="s">
        <v>1744</v>
      </c>
    </row>
    <row r="530" spans="1:20" x14ac:dyDescent="0.25">
      <c r="A530" s="55">
        <v>2021</v>
      </c>
      <c r="B530" s="3">
        <v>44531</v>
      </c>
      <c r="C530" s="3">
        <v>44561</v>
      </c>
      <c r="D530" t="s">
        <v>1708</v>
      </c>
      <c r="E530" t="s">
        <v>1732</v>
      </c>
      <c r="F530" s="58" t="s">
        <v>1714</v>
      </c>
      <c r="G530" t="s">
        <v>1733</v>
      </c>
      <c r="H530">
        <v>0</v>
      </c>
      <c r="I530" t="s">
        <v>1387</v>
      </c>
      <c r="J530" t="s">
        <v>1399</v>
      </c>
      <c r="K530">
        <v>0</v>
      </c>
      <c r="L530">
        <v>1</v>
      </c>
      <c r="M530">
        <v>0</v>
      </c>
      <c r="N530">
        <v>0</v>
      </c>
      <c r="O530" s="55" t="s">
        <v>54</v>
      </c>
      <c r="P530" s="2" t="s">
        <v>1545</v>
      </c>
      <c r="Q530" t="s">
        <v>1712</v>
      </c>
      <c r="R530" s="3">
        <v>44595</v>
      </c>
      <c r="S530" s="3">
        <v>44564</v>
      </c>
      <c r="T530" s="55" t="s">
        <v>1744</v>
      </c>
    </row>
    <row r="531" spans="1:20" x14ac:dyDescent="0.25">
      <c r="A531" s="55">
        <v>2021</v>
      </c>
      <c r="B531" s="3">
        <v>44531</v>
      </c>
      <c r="C531" s="3">
        <v>44561</v>
      </c>
      <c r="D531" t="s">
        <v>1708</v>
      </c>
      <c r="E531" t="s">
        <v>1734</v>
      </c>
      <c r="F531" s="58" t="s">
        <v>1714</v>
      </c>
      <c r="G531" t="s">
        <v>1735</v>
      </c>
      <c r="H531">
        <v>25</v>
      </c>
      <c r="I531" t="s">
        <v>1387</v>
      </c>
      <c r="J531" t="s">
        <v>1395</v>
      </c>
      <c r="K531">
        <v>0</v>
      </c>
      <c r="L531">
        <v>1</v>
      </c>
      <c r="M531">
        <v>0</v>
      </c>
      <c r="N531">
        <v>0</v>
      </c>
      <c r="O531" s="55" t="s">
        <v>54</v>
      </c>
      <c r="P531" s="2" t="s">
        <v>1545</v>
      </c>
      <c r="Q531" t="s">
        <v>1712</v>
      </c>
      <c r="R531" s="3">
        <v>44595</v>
      </c>
      <c r="S531" s="3">
        <v>44564</v>
      </c>
      <c r="T531" s="55" t="s">
        <v>1744</v>
      </c>
    </row>
    <row r="532" spans="1:20" x14ac:dyDescent="0.25">
      <c r="A532" s="55">
        <v>2021</v>
      </c>
      <c r="B532" s="3">
        <v>44531</v>
      </c>
      <c r="C532" s="3">
        <v>44561</v>
      </c>
      <c r="D532" t="s">
        <v>1708</v>
      </c>
      <c r="E532" t="s">
        <v>1736</v>
      </c>
      <c r="F532" s="58" t="s">
        <v>1714</v>
      </c>
      <c r="G532" t="s">
        <v>1737</v>
      </c>
      <c r="H532">
        <v>112.5</v>
      </c>
      <c r="I532" t="s">
        <v>1387</v>
      </c>
      <c r="J532" t="s">
        <v>1395</v>
      </c>
      <c r="K532">
        <v>0</v>
      </c>
      <c r="L532">
        <v>1</v>
      </c>
      <c r="M532">
        <v>0</v>
      </c>
      <c r="N532">
        <v>0</v>
      </c>
      <c r="O532" s="55" t="s">
        <v>54</v>
      </c>
      <c r="P532" s="2" t="s">
        <v>1545</v>
      </c>
      <c r="Q532" t="s">
        <v>1712</v>
      </c>
      <c r="R532" s="3">
        <v>44595</v>
      </c>
      <c r="S532" s="3">
        <v>44564</v>
      </c>
      <c r="T532" s="55" t="s">
        <v>1744</v>
      </c>
    </row>
    <row r="533" spans="1:20" x14ac:dyDescent="0.25">
      <c r="A533" s="55">
        <v>2021</v>
      </c>
      <c r="B533" s="3">
        <v>44531</v>
      </c>
      <c r="C533" s="3">
        <v>44561</v>
      </c>
      <c r="D533" t="s">
        <v>116</v>
      </c>
      <c r="E533" t="s">
        <v>503</v>
      </c>
      <c r="F533" t="s">
        <v>610</v>
      </c>
      <c r="G533" t="s">
        <v>1738</v>
      </c>
      <c r="H533" t="s">
        <v>1235</v>
      </c>
      <c r="I533" t="s">
        <v>1739</v>
      </c>
      <c r="J533" t="s">
        <v>1390</v>
      </c>
      <c r="K533">
        <v>0</v>
      </c>
      <c r="L533">
        <v>1</v>
      </c>
      <c r="M533">
        <v>0</v>
      </c>
      <c r="N533">
        <v>0</v>
      </c>
      <c r="O533" s="55" t="s">
        <v>54</v>
      </c>
      <c r="P533" s="2" t="s">
        <v>1574</v>
      </c>
      <c r="Q533" t="s">
        <v>1427</v>
      </c>
      <c r="R533" s="3">
        <v>44595</v>
      </c>
      <c r="S533" s="3">
        <v>44564</v>
      </c>
      <c r="T533" s="55" t="s">
        <v>1744</v>
      </c>
    </row>
    <row r="534" spans="1:20" x14ac:dyDescent="0.25">
      <c r="A534" s="55">
        <v>2021</v>
      </c>
      <c r="B534" s="3">
        <v>44531</v>
      </c>
      <c r="C534" s="3">
        <v>44561</v>
      </c>
      <c r="D534" t="s">
        <v>116</v>
      </c>
      <c r="E534" t="s">
        <v>504</v>
      </c>
      <c r="F534" t="s">
        <v>610</v>
      </c>
      <c r="G534" t="s">
        <v>829</v>
      </c>
      <c r="H534" t="s">
        <v>1235</v>
      </c>
      <c r="I534" t="s">
        <v>612</v>
      </c>
      <c r="J534" t="s">
        <v>1390</v>
      </c>
      <c r="K534">
        <v>0</v>
      </c>
      <c r="L534">
        <v>1</v>
      </c>
      <c r="M534">
        <v>0</v>
      </c>
      <c r="N534">
        <v>0</v>
      </c>
      <c r="O534" s="55" t="s">
        <v>54</v>
      </c>
      <c r="P534" s="2" t="s">
        <v>1575</v>
      </c>
      <c r="Q534" t="s">
        <v>1427</v>
      </c>
      <c r="R534" s="3">
        <v>44595</v>
      </c>
      <c r="S534" s="3">
        <v>44564</v>
      </c>
      <c r="T534" s="55" t="s">
        <v>1744</v>
      </c>
    </row>
    <row r="535" spans="1:20" x14ac:dyDescent="0.25">
      <c r="A535" s="55">
        <v>2021</v>
      </c>
      <c r="B535" s="3">
        <v>44531</v>
      </c>
      <c r="C535" s="3">
        <v>44561</v>
      </c>
      <c r="D535" t="s">
        <v>116</v>
      </c>
      <c r="E535" t="s">
        <v>505</v>
      </c>
      <c r="F535" t="s">
        <v>610</v>
      </c>
      <c r="G535" t="s">
        <v>830</v>
      </c>
      <c r="H535" t="s">
        <v>1236</v>
      </c>
      <c r="I535" t="s">
        <v>612</v>
      </c>
      <c r="J535" t="s">
        <v>1390</v>
      </c>
      <c r="K535">
        <v>0</v>
      </c>
      <c r="L535">
        <v>1</v>
      </c>
      <c r="M535">
        <v>0</v>
      </c>
      <c r="N535">
        <v>0</v>
      </c>
      <c r="O535" s="55" t="s">
        <v>54</v>
      </c>
      <c r="P535" s="2" t="s">
        <v>1576</v>
      </c>
      <c r="Q535" t="s">
        <v>1427</v>
      </c>
      <c r="R535" s="3">
        <v>44595</v>
      </c>
      <c r="S535" s="3">
        <v>44564</v>
      </c>
      <c r="T535" s="55" t="s">
        <v>1744</v>
      </c>
    </row>
    <row r="536" spans="1:20" x14ac:dyDescent="0.25">
      <c r="A536" s="55">
        <v>2021</v>
      </c>
      <c r="B536" s="3">
        <v>44531</v>
      </c>
      <c r="C536" s="3">
        <v>44561</v>
      </c>
      <c r="D536" t="s">
        <v>116</v>
      </c>
      <c r="E536" t="s">
        <v>506</v>
      </c>
      <c r="F536" t="s">
        <v>610</v>
      </c>
      <c r="G536" t="s">
        <v>831</v>
      </c>
      <c r="H536" t="s">
        <v>1237</v>
      </c>
      <c r="I536" t="s">
        <v>1387</v>
      </c>
      <c r="J536" t="s">
        <v>1390</v>
      </c>
      <c r="K536">
        <v>0</v>
      </c>
      <c r="L536" t="s">
        <v>1740</v>
      </c>
      <c r="M536" t="s">
        <v>1741</v>
      </c>
      <c r="N536">
        <v>0</v>
      </c>
      <c r="O536" s="55" t="s">
        <v>54</v>
      </c>
      <c r="P536" s="2" t="s">
        <v>1577</v>
      </c>
      <c r="Q536" t="s">
        <v>1427</v>
      </c>
      <c r="R536" s="3">
        <v>44595</v>
      </c>
      <c r="S536" s="3">
        <v>44564</v>
      </c>
      <c r="T536" s="55" t="s">
        <v>1744</v>
      </c>
    </row>
    <row r="537" spans="1:20" x14ac:dyDescent="0.25">
      <c r="A537" s="55">
        <v>2021</v>
      </c>
      <c r="B537" s="3">
        <v>44531</v>
      </c>
      <c r="C537" s="3">
        <v>44561</v>
      </c>
      <c r="D537" t="s">
        <v>116</v>
      </c>
      <c r="E537" t="s">
        <v>507</v>
      </c>
      <c r="F537" t="s">
        <v>610</v>
      </c>
      <c r="G537" t="s">
        <v>1742</v>
      </c>
      <c r="H537" t="s">
        <v>1238</v>
      </c>
      <c r="I537" t="s">
        <v>612</v>
      </c>
      <c r="J537" t="s">
        <v>1393</v>
      </c>
      <c r="K537">
        <v>0</v>
      </c>
      <c r="L537">
        <v>1</v>
      </c>
      <c r="M537">
        <v>0</v>
      </c>
      <c r="N537">
        <v>86</v>
      </c>
      <c r="O537" s="55" t="s">
        <v>54</v>
      </c>
      <c r="P537" s="2" t="s">
        <v>1578</v>
      </c>
      <c r="Q537" t="s">
        <v>1427</v>
      </c>
      <c r="R537" s="3">
        <v>44595</v>
      </c>
      <c r="S537" s="3">
        <v>44564</v>
      </c>
      <c r="T537" s="55" t="s">
        <v>1744</v>
      </c>
    </row>
    <row r="538" spans="1:20" x14ac:dyDescent="0.25">
      <c r="A538" s="55">
        <v>2021</v>
      </c>
      <c r="B538" s="3">
        <v>44531</v>
      </c>
      <c r="C538" s="3">
        <v>44561</v>
      </c>
      <c r="D538" t="s">
        <v>116</v>
      </c>
      <c r="E538" t="s">
        <v>508</v>
      </c>
      <c r="F538" t="s">
        <v>610</v>
      </c>
      <c r="G538" t="s">
        <v>833</v>
      </c>
      <c r="H538" t="s">
        <v>1239</v>
      </c>
      <c r="I538" t="s">
        <v>1387</v>
      </c>
      <c r="J538" t="s">
        <v>1393</v>
      </c>
      <c r="K538">
        <v>0</v>
      </c>
      <c r="L538">
        <v>1</v>
      </c>
      <c r="M538">
        <v>0</v>
      </c>
      <c r="N538">
        <v>30</v>
      </c>
      <c r="O538" s="55" t="s">
        <v>54</v>
      </c>
      <c r="P538" s="2" t="s">
        <v>1579</v>
      </c>
      <c r="Q538" t="s">
        <v>1427</v>
      </c>
      <c r="R538" s="3">
        <v>44595</v>
      </c>
      <c r="S538" s="3">
        <v>44564</v>
      </c>
      <c r="T538" s="55" t="s">
        <v>1744</v>
      </c>
    </row>
    <row r="539" spans="1:20" x14ac:dyDescent="0.25">
      <c r="A539" s="55">
        <v>2021</v>
      </c>
      <c r="B539" s="3">
        <v>44531</v>
      </c>
      <c r="C539" s="3">
        <v>44561</v>
      </c>
      <c r="D539" t="s">
        <v>116</v>
      </c>
      <c r="E539" t="s">
        <v>509</v>
      </c>
      <c r="F539" t="s">
        <v>610</v>
      </c>
      <c r="G539" t="s">
        <v>834</v>
      </c>
      <c r="H539" t="s">
        <v>1240</v>
      </c>
      <c r="I539" t="s">
        <v>1387</v>
      </c>
      <c r="J539" t="s">
        <v>1393</v>
      </c>
      <c r="K539">
        <v>0</v>
      </c>
      <c r="L539">
        <v>1</v>
      </c>
      <c r="M539">
        <v>0</v>
      </c>
      <c r="N539">
        <v>60</v>
      </c>
      <c r="O539" s="55" t="s">
        <v>54</v>
      </c>
      <c r="P539" t="s">
        <v>1580</v>
      </c>
      <c r="Q539" t="s">
        <v>1427</v>
      </c>
      <c r="R539" s="3">
        <v>44595</v>
      </c>
      <c r="S539" s="3">
        <v>44564</v>
      </c>
      <c r="T539" s="55" t="s">
        <v>1744</v>
      </c>
    </row>
    <row r="540" spans="1:20" x14ac:dyDescent="0.25">
      <c r="A540" s="55">
        <v>2021</v>
      </c>
      <c r="B540" s="3">
        <v>44531</v>
      </c>
      <c r="C540" s="3">
        <v>44561</v>
      </c>
      <c r="D540" t="s">
        <v>116</v>
      </c>
      <c r="E540" t="s">
        <v>510</v>
      </c>
      <c r="F540" t="s">
        <v>610</v>
      </c>
      <c r="G540" t="s">
        <v>835</v>
      </c>
      <c r="H540" t="s">
        <v>1241</v>
      </c>
      <c r="I540" t="s">
        <v>1387</v>
      </c>
      <c r="J540" t="s">
        <v>1393</v>
      </c>
      <c r="K540">
        <v>0</v>
      </c>
      <c r="L540">
        <v>1</v>
      </c>
      <c r="M540">
        <v>0</v>
      </c>
      <c r="N540">
        <v>100</v>
      </c>
      <c r="O540" s="55" t="s">
        <v>54</v>
      </c>
      <c r="P540" t="s">
        <v>1581</v>
      </c>
      <c r="Q540" t="s">
        <v>1427</v>
      </c>
      <c r="R540" s="3">
        <v>44595</v>
      </c>
      <c r="S540" s="3">
        <v>44564</v>
      </c>
      <c r="T540" s="55" t="s">
        <v>1744</v>
      </c>
    </row>
    <row r="541" spans="1:20" x14ac:dyDescent="0.25">
      <c r="A541" s="55">
        <v>2021</v>
      </c>
      <c r="B541" s="3">
        <v>44531</v>
      </c>
      <c r="C541" s="3">
        <v>44561</v>
      </c>
      <c r="D541" t="s">
        <v>116</v>
      </c>
      <c r="E541" t="s">
        <v>510</v>
      </c>
      <c r="F541" t="s">
        <v>610</v>
      </c>
      <c r="G541" t="s">
        <v>836</v>
      </c>
      <c r="H541" t="s">
        <v>1241</v>
      </c>
      <c r="I541" t="s">
        <v>1387</v>
      </c>
      <c r="J541" t="s">
        <v>1393</v>
      </c>
      <c r="K541">
        <v>0</v>
      </c>
      <c r="L541">
        <v>1</v>
      </c>
      <c r="M541">
        <v>0</v>
      </c>
      <c r="N541">
        <v>0</v>
      </c>
      <c r="O541" s="55" t="s">
        <v>54</v>
      </c>
      <c r="P541" t="s">
        <v>1582</v>
      </c>
      <c r="Q541" t="s">
        <v>1427</v>
      </c>
      <c r="R541" s="3">
        <v>44595</v>
      </c>
      <c r="S541" s="3">
        <v>44564</v>
      </c>
      <c r="T541" s="55" t="s">
        <v>1744</v>
      </c>
    </row>
    <row r="542" spans="1:20" x14ac:dyDescent="0.25">
      <c r="A542" s="55">
        <v>2021</v>
      </c>
      <c r="B542" s="3">
        <v>44531</v>
      </c>
      <c r="C542" s="3">
        <v>44561</v>
      </c>
      <c r="D542" t="s">
        <v>116</v>
      </c>
      <c r="E542" t="s">
        <v>511</v>
      </c>
      <c r="F542" t="s">
        <v>610</v>
      </c>
      <c r="G542" t="s">
        <v>837</v>
      </c>
      <c r="H542" t="s">
        <v>1242</v>
      </c>
      <c r="I542" t="s">
        <v>1387</v>
      </c>
      <c r="J542" t="s">
        <v>1393</v>
      </c>
      <c r="K542">
        <v>0</v>
      </c>
      <c r="L542">
        <v>1</v>
      </c>
      <c r="M542">
        <v>0</v>
      </c>
      <c r="N542">
        <v>1</v>
      </c>
      <c r="O542" s="55" t="s">
        <v>54</v>
      </c>
      <c r="P542" t="s">
        <v>1583</v>
      </c>
      <c r="Q542" t="s">
        <v>1427</v>
      </c>
      <c r="R542" s="3">
        <v>44595</v>
      </c>
      <c r="S542" s="3">
        <v>44564</v>
      </c>
      <c r="T542" s="55" t="s">
        <v>1744</v>
      </c>
    </row>
    <row r="543" spans="1:20" x14ac:dyDescent="0.25">
      <c r="A543" s="55">
        <v>2021</v>
      </c>
      <c r="B543" s="3">
        <v>44531</v>
      </c>
      <c r="C543" s="3">
        <v>44561</v>
      </c>
      <c r="D543" t="s">
        <v>116</v>
      </c>
      <c r="E543" t="s">
        <v>512</v>
      </c>
      <c r="F543" t="s">
        <v>610</v>
      </c>
      <c r="G543" t="s">
        <v>838</v>
      </c>
      <c r="H543" t="s">
        <v>1243</v>
      </c>
      <c r="I543" t="s">
        <v>1387</v>
      </c>
      <c r="J543" t="s">
        <v>1393</v>
      </c>
      <c r="K543">
        <v>0</v>
      </c>
      <c r="L543">
        <v>1</v>
      </c>
      <c r="M543">
        <v>0</v>
      </c>
      <c r="N543">
        <v>0</v>
      </c>
      <c r="O543" s="55" t="s">
        <v>54</v>
      </c>
      <c r="P543" t="s">
        <v>1584</v>
      </c>
      <c r="Q543" t="s">
        <v>1427</v>
      </c>
      <c r="R543" s="3">
        <v>44595</v>
      </c>
      <c r="S543" s="3">
        <v>44564</v>
      </c>
      <c r="T543" s="55" t="s">
        <v>1744</v>
      </c>
    </row>
    <row r="544" spans="1:20" x14ac:dyDescent="0.25">
      <c r="A544" s="55">
        <v>2021</v>
      </c>
      <c r="B544" s="3">
        <v>44531</v>
      </c>
      <c r="C544" s="3">
        <v>44561</v>
      </c>
      <c r="D544" t="s">
        <v>116</v>
      </c>
      <c r="E544" t="s">
        <v>513</v>
      </c>
      <c r="F544" t="s">
        <v>610</v>
      </c>
      <c r="G544" t="s">
        <v>839</v>
      </c>
      <c r="H544" t="s">
        <v>1244</v>
      </c>
      <c r="I544" t="s">
        <v>1387</v>
      </c>
      <c r="J544" t="s">
        <v>1390</v>
      </c>
      <c r="K544">
        <v>0</v>
      </c>
      <c r="L544">
        <v>0.04</v>
      </c>
      <c r="M544">
        <v>0.04</v>
      </c>
      <c r="N544">
        <v>0</v>
      </c>
      <c r="O544" s="55" t="s">
        <v>54</v>
      </c>
      <c r="P544" t="s">
        <v>1585</v>
      </c>
      <c r="Q544" t="s">
        <v>1427</v>
      </c>
      <c r="R544" s="3">
        <v>44595</v>
      </c>
      <c r="S544" s="3">
        <v>44564</v>
      </c>
      <c r="T544" s="55" t="s">
        <v>1744</v>
      </c>
    </row>
    <row r="545" spans="1:20" x14ac:dyDescent="0.25">
      <c r="A545" s="55">
        <v>2021</v>
      </c>
      <c r="B545" s="3">
        <v>44531</v>
      </c>
      <c r="C545" s="3">
        <v>44561</v>
      </c>
      <c r="D545" t="s">
        <v>116</v>
      </c>
      <c r="E545" t="s">
        <v>514</v>
      </c>
      <c r="F545" t="s">
        <v>610</v>
      </c>
      <c r="G545" t="s">
        <v>840</v>
      </c>
      <c r="H545" t="s">
        <v>1245</v>
      </c>
      <c r="I545" t="s">
        <v>1387</v>
      </c>
      <c r="J545" t="s">
        <v>1390</v>
      </c>
      <c r="K545">
        <v>0</v>
      </c>
      <c r="L545">
        <v>2</v>
      </c>
      <c r="M545">
        <v>0.04</v>
      </c>
      <c r="N545">
        <v>0</v>
      </c>
      <c r="O545" s="55" t="s">
        <v>54</v>
      </c>
      <c r="P545" t="s">
        <v>1586</v>
      </c>
      <c r="Q545" t="s">
        <v>1427</v>
      </c>
      <c r="R545" s="3">
        <v>44595</v>
      </c>
      <c r="S545" s="3">
        <v>44564</v>
      </c>
      <c r="T545" s="55" t="s">
        <v>1744</v>
      </c>
    </row>
    <row r="546" spans="1:20" x14ac:dyDescent="0.25">
      <c r="A546" s="55">
        <v>2021</v>
      </c>
      <c r="B546" s="3">
        <v>44531</v>
      </c>
      <c r="C546" s="3">
        <v>44561</v>
      </c>
      <c r="D546" t="s">
        <v>116</v>
      </c>
      <c r="E546" t="s">
        <v>515</v>
      </c>
      <c r="F546" t="s">
        <v>610</v>
      </c>
      <c r="G546" t="s">
        <v>841</v>
      </c>
      <c r="H546" t="s">
        <v>1246</v>
      </c>
      <c r="I546" t="s">
        <v>1387</v>
      </c>
      <c r="J546" t="s">
        <v>1390</v>
      </c>
      <c r="K546">
        <v>0</v>
      </c>
      <c r="L546">
        <v>4</v>
      </c>
      <c r="M546">
        <v>0.04</v>
      </c>
      <c r="N546">
        <v>1</v>
      </c>
      <c r="O546" s="55" t="s">
        <v>54</v>
      </c>
      <c r="P546" t="s">
        <v>1587</v>
      </c>
      <c r="Q546" t="s">
        <v>1427</v>
      </c>
      <c r="R546" s="3">
        <v>44595</v>
      </c>
      <c r="S546" s="3">
        <v>44564</v>
      </c>
      <c r="T546" s="55" t="s">
        <v>1744</v>
      </c>
    </row>
    <row r="547" spans="1:20" x14ac:dyDescent="0.25">
      <c r="A547" s="55">
        <v>2021</v>
      </c>
      <c r="B547" s="3">
        <v>44531</v>
      </c>
      <c r="C547" s="3">
        <v>44561</v>
      </c>
      <c r="D547" t="s">
        <v>116</v>
      </c>
      <c r="E547" t="s">
        <v>516</v>
      </c>
      <c r="F547" t="s">
        <v>610</v>
      </c>
      <c r="G547" t="s">
        <v>842</v>
      </c>
      <c r="H547" t="s">
        <v>1247</v>
      </c>
      <c r="I547" t="s">
        <v>1387</v>
      </c>
      <c r="J547" t="s">
        <v>1390</v>
      </c>
      <c r="K547">
        <v>0</v>
      </c>
      <c r="L547">
        <v>1</v>
      </c>
      <c r="M547">
        <v>0.04</v>
      </c>
      <c r="N547">
        <v>0</v>
      </c>
      <c r="O547" s="55" t="s">
        <v>54</v>
      </c>
      <c r="P547" t="s">
        <v>1588</v>
      </c>
      <c r="Q547" t="s">
        <v>1427</v>
      </c>
      <c r="R547" s="3">
        <v>44595</v>
      </c>
      <c r="S547" s="3">
        <v>44564</v>
      </c>
      <c r="T547" s="55" t="s">
        <v>1744</v>
      </c>
    </row>
    <row r="548" spans="1:20" x14ac:dyDescent="0.25">
      <c r="A548" s="55">
        <v>2021</v>
      </c>
      <c r="B548" s="3">
        <v>44531</v>
      </c>
      <c r="C548" s="3">
        <v>44561</v>
      </c>
      <c r="D548" t="s">
        <v>116</v>
      </c>
      <c r="E548" t="s">
        <v>517</v>
      </c>
      <c r="F548" t="s">
        <v>610</v>
      </c>
      <c r="G548" t="s">
        <v>843</v>
      </c>
      <c r="H548" t="s">
        <v>1248</v>
      </c>
      <c r="I548" t="s">
        <v>1387</v>
      </c>
      <c r="J548" t="s">
        <v>1390</v>
      </c>
      <c r="K548">
        <v>0</v>
      </c>
      <c r="L548">
        <v>1</v>
      </c>
      <c r="M548">
        <v>0.04</v>
      </c>
      <c r="N548">
        <v>3</v>
      </c>
      <c r="O548" s="55" t="s">
        <v>54</v>
      </c>
      <c r="P548" t="s">
        <v>1576</v>
      </c>
      <c r="Q548" t="s">
        <v>1427</v>
      </c>
      <c r="R548" s="3">
        <v>44595</v>
      </c>
      <c r="S548" s="3">
        <v>44564</v>
      </c>
      <c r="T548" s="55" t="s">
        <v>1744</v>
      </c>
    </row>
    <row r="549" spans="1:20" x14ac:dyDescent="0.25">
      <c r="A549" s="55">
        <v>2021</v>
      </c>
      <c r="B549" s="3">
        <v>44531</v>
      </c>
      <c r="C549" s="3">
        <v>44561</v>
      </c>
      <c r="D549" t="s">
        <v>116</v>
      </c>
      <c r="E549" t="s">
        <v>518</v>
      </c>
      <c r="F549" t="s">
        <v>610</v>
      </c>
      <c r="G549" t="s">
        <v>844</v>
      </c>
      <c r="H549" t="s">
        <v>1249</v>
      </c>
      <c r="I549" t="s">
        <v>1387</v>
      </c>
      <c r="J549" t="s">
        <v>1390</v>
      </c>
      <c r="K549">
        <v>0</v>
      </c>
      <c r="L549">
        <v>1</v>
      </c>
      <c r="M549">
        <v>0.04</v>
      </c>
      <c r="N549">
        <v>3</v>
      </c>
      <c r="O549" s="55" t="s">
        <v>54</v>
      </c>
      <c r="P549" t="s">
        <v>1589</v>
      </c>
      <c r="Q549" t="s">
        <v>1427</v>
      </c>
      <c r="R549" s="3">
        <v>44595</v>
      </c>
      <c r="S549" s="3">
        <v>44564</v>
      </c>
      <c r="T549" s="55" t="s">
        <v>1744</v>
      </c>
    </row>
    <row r="550" spans="1:20" x14ac:dyDescent="0.25">
      <c r="A550" s="55">
        <v>2021</v>
      </c>
      <c r="B550" s="3">
        <v>44531</v>
      </c>
      <c r="C550" s="3">
        <v>44561</v>
      </c>
      <c r="D550" t="s">
        <v>116</v>
      </c>
      <c r="E550" t="s">
        <v>519</v>
      </c>
      <c r="F550" t="s">
        <v>610</v>
      </c>
      <c r="G550" t="s">
        <v>845</v>
      </c>
      <c r="H550" t="s">
        <v>1250</v>
      </c>
      <c r="I550" t="s">
        <v>1387</v>
      </c>
      <c r="J550" t="s">
        <v>1390</v>
      </c>
      <c r="K550">
        <v>0</v>
      </c>
      <c r="L550">
        <v>1</v>
      </c>
      <c r="M550">
        <v>0.04</v>
      </c>
      <c r="N550">
        <v>0</v>
      </c>
      <c r="O550" s="55" t="s">
        <v>54</v>
      </c>
      <c r="P550" t="s">
        <v>1590</v>
      </c>
      <c r="Q550" t="s">
        <v>1427</v>
      </c>
      <c r="R550" s="3">
        <v>44595</v>
      </c>
      <c r="S550" s="3">
        <v>44564</v>
      </c>
      <c r="T550" s="55" t="s">
        <v>1744</v>
      </c>
    </row>
  </sheetData>
  <mergeCells count="7">
    <mergeCell ref="A6:T6"/>
    <mergeCell ref="A2:C2"/>
    <mergeCell ref="D2:F2"/>
    <mergeCell ref="G2:I2"/>
    <mergeCell ref="A3:C3"/>
    <mergeCell ref="D3:F3"/>
    <mergeCell ref="G3:I3"/>
  </mergeCells>
  <dataValidations count="1">
    <dataValidation type="list" allowBlank="1" showErrorMessage="1" sqref="O8:O550">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2022-01-03T18:36:19Z</dcterms:modified>
</cp:coreProperties>
</file>