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 2018-2021\Trasparencia 2021\Ing. Miriam\2021\Juni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27" i="1" l="1"/>
  <c r="S15" i="1"/>
  <c r="S20" i="1"/>
  <c r="S32" i="1"/>
  <c r="S30" i="1"/>
  <c r="S21" i="1"/>
  <c r="S16" i="1"/>
  <c r="S23" i="1"/>
  <c r="S12" i="1"/>
  <c r="S33" i="1"/>
  <c r="S22" i="1"/>
  <c r="S8" i="1"/>
  <c r="S26" i="1" l="1"/>
  <c r="S9" i="1"/>
  <c r="S10" i="1"/>
  <c r="S11" i="1"/>
  <c r="S13" i="1"/>
  <c r="S14" i="1"/>
  <c r="S17" i="1"/>
  <c r="S18" i="1"/>
  <c r="S19" i="1"/>
  <c r="S24" i="1"/>
  <c r="S25" i="1"/>
</calcChain>
</file>

<file path=xl/sharedStrings.xml><?xml version="1.0" encoding="utf-8"?>
<sst xmlns="http://schemas.openxmlformats.org/spreadsheetml/2006/main" count="598" uniqueCount="234">
  <si>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</si>
  <si>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</si>
  <si>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</si>
  <si>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</si>
  <si>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</si>
  <si>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</si>
  <si>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</si>
  <si>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</si>
  <si>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</si>
  <si>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</si>
  <si>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</si>
  <si>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</si>
  <si>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</si>
  <si>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</si>
  <si>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</si>
  <si>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</si>
  <si>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</si>
  <si>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</si>
  <si>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</si>
  <si>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</si>
  <si>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</si>
  <si>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</si>
  <si>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</si>
  <si>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</si>
  <si>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</si>
  <si>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</si>
  <si>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</si>
  <si>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</si>
  <si>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</si>
  <si>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</si>
  <si>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</si>
  <si>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</si>
  <si>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</si>
  <si>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</si>
  <si>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</si>
  <si>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</si>
  <si>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</si>
  <si>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</si>
  <si>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</si>
  <si>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</si>
  <si>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</si>
  <si>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</si>
  <si>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</si>
  <si>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</si>
  <si>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</si>
  <si>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</si>
  <si>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</si>
  <si>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</si>
  <si>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</si>
  <si>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</si>
  <si>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</si>
  <si>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</si>
  <si>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</si>
  <si>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</si>
  <si>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</si>
  <si>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</si>
  <si>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</si>
  <si>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</si>
  <si>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</si>
  <si>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</si>
  <si>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</si>
  <si>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</si>
  <si>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</si>
  <si>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</si>
  <si>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</si>
  <si>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</si>
  <si>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</si>
  <si>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</si>
  <si>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</si>
  <si>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</si>
  <si>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</si>
  <si>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</si>
  <si>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</si>
  <si>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</si>
  <si>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</si>
  <si>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</si>
  <si>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</si>
  <si>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</si>
  <si>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</si>
  <si>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</si>
  <si>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</si>
  <si>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</si>
  <si>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</si>
  <si>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</si>
  <si>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SOCIAL</t>
  </si>
  <si>
    <t>RODRIGUEZ</t>
  </si>
  <si>
    <t>TRANSPARENCIA MUNICIPAL</t>
  </si>
  <si>
    <t>MCF-DS/FISM-2021/AD-01</t>
  </si>
  <si>
    <t>MCF-DS/FISM-2021/AD-02</t>
  </si>
  <si>
    <t>MCF-DS/FISM-2021/AD-03</t>
  </si>
  <si>
    <t>MCF-DS/FISM-2021/AD-04</t>
  </si>
  <si>
    <t>MCF-DS/FFM-2021/AD-05</t>
  </si>
  <si>
    <t>MCF-DS/FFM-2021/AD-06</t>
  </si>
  <si>
    <t>MCF-DS/FISM-2021/IR-07</t>
  </si>
  <si>
    <t>MCF-DS/FFM-2021/IR-08</t>
  </si>
  <si>
    <t>MCF-DS/FISM-2021/AD-09</t>
  </si>
  <si>
    <t>MCF-DS/FISM-2021/AD-10</t>
  </si>
  <si>
    <t>MCF-DS/FISM-2021/IR-11</t>
  </si>
  <si>
    <t>MCF-DS/FISM-2021/AD-12</t>
  </si>
  <si>
    <t>MCF-DS/FFM-2021/IR-13</t>
  </si>
  <si>
    <t>MCF-DS/FISM-2021/IR-14</t>
  </si>
  <si>
    <t>MCF-DS/FFM-2021/IR-15</t>
  </si>
  <si>
    <t>MCF-DS/FISM-2021/AD-16</t>
  </si>
  <si>
    <t>MCF-DS/FISM-2021/AD-17</t>
  </si>
  <si>
    <t>MCF-DS/FISM-2021/IR-18</t>
  </si>
  <si>
    <t>MCF-DS/FISM-2021/IR-20</t>
  </si>
  <si>
    <t>MCF-DS/FFM-2021/AD-21</t>
  </si>
  <si>
    <t>MCF-DS/FISM-2021/AD-23</t>
  </si>
  <si>
    <t>MCF-DS/FISM-2021/AD-25</t>
  </si>
  <si>
    <t>MCF-DS/FISM-2021/AD-26</t>
  </si>
  <si>
    <t>MCF-DS/FFM-2021/AD-30</t>
  </si>
  <si>
    <t>A) AMPLIACION DE ELECTRIFICACION EN CIUDAD FERNANDEZ, COLONIA EL REFUGIO, PRIVADA DE JUAREZ B) AMPLIACION DE ELECTRIFICACION EN CIUDAD FERNANDEZ, COLONIA EL REFUGIO, CALLE ALTAMIRANO</t>
  </si>
  <si>
    <t>A) AMPLIACION DE ELECTRIFICACION EN CIUDAD FERNANDEZ, COLONIA LOS LLANITOS, BOULEVARD BICENTENARIO B) AMPLIACION DE ELECTRIFICACION EN CIUDAD FERNANDEZ, COLONIA CRUZ DEL MEZQUITE, CALLE AZTECA</t>
  </si>
  <si>
    <t>AMPLIACION DE ELECTRIFICACION EN CIUDAD FERNANDEZ, LOCALIDAD SOLANO, PRIVADA DE CORRAL DE TOROS</t>
  </si>
  <si>
    <t>CONSTRUCCION DE CALLE CON CONCRETO HIDRAULICO EN CIUDAD FERNANDEZ, COLONIA EL REFUGIO, PRIVADA DE MARTINEZ, DE CALLE JUAREZ A FIN DE CALLE</t>
  </si>
  <si>
    <t>REHABILITACION DE LA PLAZA SANTA MARIA, COLONIA LOS LLANITOS, CIUDAD FERNANDEZ</t>
  </si>
  <si>
    <t>MEJORAMIENTO DE ALUMBRADO PUBLICO EN CIUDAD FERNANDEZ, COLONIA EL REFUGIO, CALLE MOCTEZUMA, DE GLORIETA EMILIANO ZAPATA A PASEO DE LOS CEDROS</t>
  </si>
  <si>
    <t>CONSTRUCCIÓN DE CALLE CON CONCRETO HIDRÁULICO EN CIUDAD FERNÁNDEZ, COLONIA EL REFUGIO, CALLE ABASOLO DE CARRETERA FEDERAL 70 A PILGRIMS</t>
  </si>
  <si>
    <t>REHABILITACIÓN DE CAMINO A SAN DIEGO, EL REFUGIO, CIUDAD FERNÁNDEZ</t>
  </si>
  <si>
    <t>CONSTRUCCIÓN DE TECHADO EN ÁREA DE IMPARTICIÓN DE EDUCACIÓN FÍSICA EN ESCUELA TELESECUNDARIA JUAN DE LA BARRERA, EN CIUDAD FERNÁNDEZ, LOCALIDAD SAN ISIDRO</t>
  </si>
  <si>
    <t>CONSTRUCCIÓN DE CALLE CON CONCRETO HIDRÁULICO EN CIUDAD FERNÁNDEZ, COLONIA LOS LLANITOS, PRIVADA DE FERTIMEX DE CALLE FERTIMEX A FIN DE CALLE</t>
  </si>
  <si>
    <t>CONSTRUCCIÓN DE CALLE CON CONCRETO HIDRÁULICO EN CIUDAD FERNÁNDEZ, COLONIA LOS MOLINOS, CALLE JIMENEZ DE CALLE FRANCISCO I. MADERO A CALLE CONSTITUCIÓN</t>
  </si>
  <si>
    <t>CONSTRUCCIÓN DE CALLE CON CONCRETO HIDRÁULICO EN CIUDAD FERNÁNDEZ, COLONIA EL REFUGIO, CALLE MOCTEZUMA, (LATERAL DE EXPLANADA DE EMILIANO ZAPATA)</t>
  </si>
  <si>
    <t>MEJORAMIENTO DE ALUMBRADO PÚBLICO EN CIUDAD FERNÁNDEZ, BOULEVARD RIOVERDE - CD. FERNANDEZ, DE CALLE FRANCISCO I. MADERO A CALLE CENTENARIO</t>
  </si>
  <si>
    <t>CONSTRUCCIÓN DE CALLE CON CONCRETO HIDRÁULICO EN CIUDAD FERNÁNDEZ, COLONIA EL REFUGIO, CALLE FRANCISCO I. MADERO, DE CALLE VENUSTIANO CARRANZA A PORFIRIO DIAZ</t>
  </si>
  <si>
    <t>MEJORAMIENTO DE CALLE CON CONCRETO HIDRÁULICO EN CIUDAD FERNÁNDEZ, LOCALIDAD LA REFORMA, CALLE PRINCIPAL</t>
  </si>
  <si>
    <t>AMPLIACIÓN DE DRENAJE SANITARIO EN CIUDAD FERNÁNDEZ, COLONIA EL REFUGIO, CALLE VALENCIA Y CALLE LAZARO CARDENAS</t>
  </si>
  <si>
    <t>AMPLIACIÓN DE DRENAJE SANITARIO EN CIUDAD FERNÁNDEZ, COLONIA EL REFUGIO, 1ER. PRIVADA DE PROL. DE MATAMOROS Y PASEO DE LOS PENSAMIENTOS</t>
  </si>
  <si>
    <t>CONSTRUCCIÓN DE CALLE CON CONCRETO HIDRÁULICO EN CIUDAD FERNÁNDEZ, COLONIA CENTRO, CALLE REFORMA DE CALLE HIDALGO A CALLE JUAREZ</t>
  </si>
  <si>
    <t>CONSTRUCCIÓN DE CALLE CON CONCRETO HIDRÁULICO EN CIUDAD FERNÁNDEZ, COLONIA SAN ANTONIO DE LAS HIGUERAS, CALLE ALDAMA DE CALLE JUAREZ A CALLE ARISTA</t>
  </si>
  <si>
    <t>REHABILITACIÓN DE CAMINO AL JABALI, EL REFUGIO, CIUDAD FERNÁNDEZ</t>
  </si>
  <si>
    <t>CONSTRUCCIÓN DE AULA EN ESCUELA SECUNDARIA TÉCNICA NO. 2, EN CIUDAD FERNÁNDEZ, COLONIA EL REFUGIO</t>
  </si>
  <si>
    <t>CONSTRUCCIÓN DE CALLE CON CONCRETO HIDRÁULICO EN CIUDAD FERNÁNDEZ, COLONIA EL ALTILLO, CALLE EUCALIPTO DE CALLE LAURELES A CALLE NIÑOS HEROES</t>
  </si>
  <si>
    <t>CONSTRUCCIÓN DE CALLE CON CONCRETO ASFALTICO EN CIUDAD FERNÁNDEZ, COLONIA EL REFUGIO, ALREDEDOR DE EXPLANADA DE EMILIANO ZAPATA</t>
  </si>
  <si>
    <t>MEJORAMIENTO DE CALLE CON CONCRETO HIDRÁULICO EN CIUDAD FERNÁNDEZ, COLONIA CENTRO, PRIVADA DE FRAMBOYANES</t>
  </si>
  <si>
    <t>LEY DE OBRAS PUBLICAS Y SERVICIOS RELACIONADOS CON LAS MISMAS</t>
  </si>
  <si>
    <t>BRIGIDO</t>
  </si>
  <si>
    <t xml:space="preserve"> RIVERA </t>
  </si>
  <si>
    <t xml:space="preserve"> DIAZ</t>
  </si>
  <si>
    <t>DIAZ</t>
  </si>
  <si>
    <t xml:space="preserve"> J JULIO GALICIA CRUZ</t>
  </si>
  <si>
    <t>SERGIO ALEJANDRO FERNANDEZ SANCHEZ</t>
  </si>
  <si>
    <t>DROVOLT INGENIERIA INTEGRAL S.A. DE C.V.</t>
  </si>
  <si>
    <t>C. MIGUEL ANGEL DE JESUS ORTIZ AVILA</t>
  </si>
  <si>
    <t>CONSTRUCCIONES HAIDE, S.A. DE C.V.</t>
  </si>
  <si>
    <t>GABRIEL BADILLO SANJUAN</t>
  </si>
  <si>
    <t>ALAN ERNESTO MARTINEZ RIVERA</t>
  </si>
  <si>
    <t>EMMANUEL FLORES ZARATE</t>
  </si>
  <si>
    <t>ABEL TELLO SÁNCHEZ</t>
  </si>
  <si>
    <t>GALICIA</t>
  </si>
  <si>
    <t>FERNANDEZ</t>
  </si>
  <si>
    <t>ORTIZ</t>
  </si>
  <si>
    <t>BADILLO</t>
  </si>
  <si>
    <t>MARTINEZ</t>
  </si>
  <si>
    <t>CRUZ</t>
  </si>
  <si>
    <t>SANCHEZ</t>
  </si>
  <si>
    <t>AVILA</t>
  </si>
  <si>
    <t>SANJUAN</t>
  </si>
  <si>
    <t>RIVERA</t>
  </si>
  <si>
    <t xml:space="preserve">SANCHEZ </t>
  </si>
  <si>
    <t>CONTRERAS</t>
  </si>
  <si>
    <t>CAMACHO</t>
  </si>
  <si>
    <t>ANTONIO</t>
  </si>
  <si>
    <t>LUIS FELIPE</t>
  </si>
  <si>
    <t xml:space="preserve">VERASTEGUI </t>
  </si>
  <si>
    <t>HECTOR</t>
  </si>
  <si>
    <t>RAMOS</t>
  </si>
  <si>
    <t>RESENDIZ</t>
  </si>
  <si>
    <t>JUAN CARLOS RESENDIZ CAMACHO</t>
  </si>
  <si>
    <t>JUAN CARLOS</t>
  </si>
  <si>
    <t>HERNANDEZ</t>
  </si>
  <si>
    <t xml:space="preserve">GABRIEL </t>
  </si>
  <si>
    <t xml:space="preserve">ALAN ERNESTO </t>
  </si>
  <si>
    <t>BERTHA</t>
  </si>
  <si>
    <t>BERTHA SANCHEZ HERNANDEZ</t>
  </si>
  <si>
    <t>FLORES</t>
  </si>
  <si>
    <t>ZARATE</t>
  </si>
  <si>
    <t>TELLO</t>
  </si>
  <si>
    <t>ABEL TELLO SANCHEZ</t>
  </si>
  <si>
    <t>ROMERO</t>
  </si>
  <si>
    <t>JOSE GABRIEL ROMERO DIAZ</t>
  </si>
  <si>
    <t>BRIGIDO RIVERA DIAZ</t>
  </si>
  <si>
    <t>ANTONIO SANCHEZ CONTRERAS</t>
  </si>
  <si>
    <t xml:space="preserve"> J JULIO </t>
  </si>
  <si>
    <t>SERGIO ALEJANDRO</t>
  </si>
  <si>
    <t xml:space="preserve">C. MIGUEL ANGEL DE JESUS </t>
  </si>
  <si>
    <t>FRANCISCO ALFREDO MENDOZA ÁLVAREZ</t>
  </si>
  <si>
    <t>ÁLVAREZ</t>
  </si>
  <si>
    <t xml:space="preserve">MENDOZA </t>
  </si>
  <si>
    <t>FRANCISCO ALFREDO</t>
  </si>
  <si>
    <t>PRIMERA A LA DECIMA SEPTIMA</t>
  </si>
  <si>
    <t>MIGUEL</t>
  </si>
  <si>
    <t>RETA</t>
  </si>
  <si>
    <t>MAYO</t>
  </si>
  <si>
    <t xml:space="preserve">JOSE GABRIEL </t>
  </si>
  <si>
    <t>CONSTRUCCIONES Y OBRAS HIDROAGRICOLAS DE LA ZONA MEDIA S.A. DE C.V.</t>
  </si>
  <si>
    <t>DAVID</t>
  </si>
  <si>
    <t>TORRES</t>
  </si>
  <si>
    <t>DON</t>
  </si>
  <si>
    <t>DAVID TORRES DON</t>
  </si>
  <si>
    <t>MCF-DS/FISM-2021/AD-22</t>
  </si>
  <si>
    <t>MCF-DS/FISM-2021/AD-27</t>
  </si>
  <si>
    <t>CONSTRUCCIÓN DE CALLE CON CONCRETO HIDRÁULICO EN CIUDAD FERNÁNDEZ, LOCALIDAD LA PEÑITA, CALLE PRINCIPAL</t>
  </si>
  <si>
    <t>AMPLIACIÓN DE DRENAJE SANITARIO EN CIUDAD FERNÁNDEZ, COLONIA LOS MOLINOS, CALLE CONSTITUCIÓN Y CALLE MARIANO ABASOLO, DE CALLE JIMENEZ A CALLE PLATANARES</t>
  </si>
  <si>
    <t>EN PROCESO</t>
  </si>
  <si>
    <t>http://www.cegaipslp.org.mx/HV2021.nsf/nombre_de_la_vista/8FF4582C23078C498625871200588EE2/$File/CONTRATO+ELEC+JUAREZ+Y+ALTAMIRANO.pdf</t>
  </si>
  <si>
    <t>http://www.cegaipslp.org.mx/HV2021.nsf/nombre_de_la_vista/81BBD4ECDD9E5FA88625871200592BC4/$File/ACTA+25.pdf</t>
  </si>
  <si>
    <t>http://www.cegaipslp.org.mx/HV2021.nsf/nombre_de_la_vista/FCC577E654860AB3862587120059A5ED/$File/NO+ES+NECESARIO+EL+CONTRATO+PLURIANUAL.pdf</t>
  </si>
  <si>
    <t>http://www.cegaipslp.org.mx/HV2021.nsf/nombre_de_la_vista/7123910DD3177735862587120059DCC4/$File/NO+SE+REALIZO+NINGUN+CONVENIO.pdf</t>
  </si>
  <si>
    <t>http://www.cegaipslp.org.mx/HV2021.nsf/nombre_de_la_vista/8101C5BF20FB728F86258712005A25DF/$File/CONTRATO+ELEC+BICENTENARIO+Y+AZTECA.pdf</t>
  </si>
  <si>
    <t>http://www.cegaipslp.org.mx/HV2021.nsf/nombre_de_la_vista/957D489FBE6FAF6D86258712005A64DB/$File/CONTRATO+SOLANO.pdf</t>
  </si>
  <si>
    <t>http://www.cegaipslp.org.mx/HV2021.nsf/nombre_de_la_vista/7D796F9EFB8ED47386258712005A9ED4/$File/CONTRATO+CALLE+PRIVADA+DE+MARTINEZ.pdf</t>
  </si>
  <si>
    <t>http://www.cegaipslp.org.mx/HV2021.nsf/nombre_de_la_vista/31740285EC35E10E86258712005B09E8/$File/CONTRATO+PLAZA+SANTAMARIA.pdf</t>
  </si>
  <si>
    <t>http://www.cegaipslp.org.mx/HV2021.nsf/nombre_de_la_vista/E95C7AE44B7AA6B286258712005F02E4/$File/CONTRATO+ELEC+GLORIETA+MOCTEZUMA.pdf</t>
  </si>
  <si>
    <t>http://www.cegaipslp.org.mx/HV2021.nsf/nombre_de_la_vista/EA564AD831202E8186258712005F5C5C/$File/CONTRATO+CALLE+ABASOLO.docx</t>
  </si>
  <si>
    <t>http://www.cegaipslp.org.mx/HV2021.nsf/nombre_de_la_vista/0F45188F294B14B286258712005FA4D6/$File/CONTRATO+CALLE+SAN+DIEGO.pdf</t>
  </si>
  <si>
    <t>http://www.cegaipslp.org.mx/HV2021.nsf/nombre_de_la_vista/3BF37DD91A352CF58625871200601FD6/$File/CONTRATO+TECHADO+SAN+ISIDRO.pdf</t>
  </si>
  <si>
    <t>http://www.cegaipslp.org.mx/HV2021.nsf/nombre_de_la_vista/0BB157091DDDC9BC8625871200613CF2/$File/CONTRATO+CALLE+FERTIMEX.pdf</t>
  </si>
  <si>
    <t>http://www.cegaipslp.org.mx/HV2021.nsf/nombre_de_la_vista/05EF03F7CA047A0D8625871200616C2C/$File/CONTRATO+CALLE+JIMENEZ.pdf</t>
  </si>
  <si>
    <t>http://www.cegaipslp.org.mx/HV2021.nsf/nombre_de_la_vista/352BFE3D48E64704862587120064346A/$File/CONTRATO+12.+CALLE+MOCTEZUMA.pdf</t>
  </si>
  <si>
    <t>http://www.cegaipslp.org.mx/HV2021.nsf/nombre_de_la_vista/712FC0563AD0DD8986258719004A00F4/$File/CONTRATO+ALUMBRADO+BOULEVARD.pdf</t>
  </si>
  <si>
    <t>http://www.cegaipslp.org.mx/HV2021.nsf/nombre_de_la_vista/DB3B0EACDCC40CA186258719004AA0B3/$File/CONTRATO+CALLE+MADERO.pdf</t>
  </si>
  <si>
    <t>http://www.cegaipslp.org.mx/HV2021.nsf/nombre_de_la_vista/3475DA8A78DC6D5286258719004AC86E/$File/CONTRATO+CALLE+PRINCIPAL+LA+REFORMA.pdf</t>
  </si>
  <si>
    <t>http://www.cegaipslp.org.mx/HV2021.nsf/nombre_de_la_vista/C6E2662A9906FB1486258719004AE9BB/$File/CONTRATO+DE+OBRA+PUBLICA.pdf</t>
  </si>
  <si>
    <t>http://www.cegaipslp.org.mx/HV2021.nsf/nombre_de_la_vista/BECA38545711F76E86258719004B1355/$File/CONTRATO+DRENAJE+1RA+PRIV+MAT+Y+PENSAMIENTOS.pdf</t>
  </si>
  <si>
    <t>http://www.cegaipslp.org.mx/HV2021.nsf/nombre_de_la_vista/C45FFBAA377795AC86258719004B4BCD/$File/CONTRATO+CALLE+REFORMA+CAB+MPAL.pdf</t>
  </si>
  <si>
    <t>http://www.cegaipslp.org.mx/HV2021.nsf/nombre_de_la_vista/F29C46CFF2F6E63486258719005B912B/$File/CONTRATO+CALLE+ALDAMA.pdf</t>
  </si>
  <si>
    <t>http://www.cegaipslp.org.mx/HV2021.nsf/nombre_de_la_vista/86DC01AB10A3D52B86258719005BDC51/$File/CONTRATO+CAMINO+AL+JABALI.pdf</t>
  </si>
  <si>
    <t>http://www.cegaipslp.org.mx/HV2021.nsf/nombre_de_la_vista/DBD28073E3C72B0C86258719005C03CE/$File/CONTRATO+DRENAJES+MOLINOS.pdf</t>
  </si>
  <si>
    <t>http://www.cegaipslp.org.mx/HV2021.nsf/nombre_de_la_vista/3EA2B8FC6BA99B8F86258719005C225E/$File/CONTRATO+AULA+TEC+2.pdf</t>
  </si>
  <si>
    <t>http://www.cegaipslp.org.mx/HV2021.nsf/nombre_de_la_vista/AF0A4191FC4CCF3E86258719005C5867/$File/CONTRATO+CALLE+EUCALIPTO.pdf</t>
  </si>
  <si>
    <t>http://www.cegaipslp.org.mx/HV2021.nsf/nombre_de_la_vista/8F14D3C811EE03D586258719005C7B96/$File/CONTRATO+CALLE+EXP+EM+ZAP.pdf</t>
  </si>
  <si>
    <t>http://www.cegaipslp.org.mx/HV2021.nsf/nombre_de_la_vista/1D620860ADAC16F286258719005CB5F3/$File/CONTRATO+CALLE+LA+PEÑITA.pdf</t>
  </si>
  <si>
    <t>http://www.cegaipslp.org.mx/HV2021.nsf/nombre_de_la_vista/C57441DA879C71B086258719005CE87B/$File/CONTRATO+CALLE+FRAMBOYANES.pdf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</si>
</sst>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FCC577E654860AB3862587120059A5ED/$File/NO+ES+NECESARIO+EL+CONTRATO+PLURIANUAL.pdf" TargetMode="External"/><Relationship Id="rId13" Type="http://schemas.openxmlformats.org/officeDocument/2006/relationships/hyperlink" Target="http://www.cegaipslp.org.mx/HV2021.nsf/nombre_de_la_vista/7D796F9EFB8ED47386258712005A9ED4/$File/CONTRATO+CALLE+PRIVADA+DE+MARTINEZ.pdf" TargetMode="External"/><Relationship Id="rId18" Type="http://schemas.openxmlformats.org/officeDocument/2006/relationships/hyperlink" Target="http://www.cegaipslp.org.mx/HV2021.nsf/nombre_de_la_vista/3BF37DD91A352CF58625871200601FD6/$File/CONTRATO+TECHADO+SAN+ISIDRO.pdf" TargetMode="External"/><Relationship Id="rId26" Type="http://schemas.openxmlformats.org/officeDocument/2006/relationships/hyperlink" Target="http://www.cegaipslp.org.mx/HV2021.nsf/nombre_de_la_vista/BECA38545711F76E86258719004B1355/$File/CONTRATO+DRENAJE+1RA+PRIV+MAT+Y+PENSAMIENTOS.pdf" TargetMode="External"/><Relationship Id="rId3" Type="http://schemas.openxmlformats.org/officeDocument/2006/relationships/hyperlink" Target="http://www.cegaipslp.org.mx/HV2021.nsf/nombre_de_la_vista/81BBD4ECDD9E5FA88625871200592BC4/$File/ACTA+25.pdf" TargetMode="External"/><Relationship Id="rId21" Type="http://schemas.openxmlformats.org/officeDocument/2006/relationships/hyperlink" Target="http://www.cegaipslp.org.mx/HV2021.nsf/nombre_de_la_vista/352BFE3D48E64704862587120064346A/$File/CONTRATO+12.+CALLE+MOCTEZUMA.pdf" TargetMode="External"/><Relationship Id="rId34" Type="http://schemas.openxmlformats.org/officeDocument/2006/relationships/hyperlink" Target="http://www.cegaipslp.org.mx/HV2021.nsf/nombre_de_la_vista/1D620860ADAC16F286258719005CB5F3/$File/CONTRATO+CALLE+LA+PE&#209;ITA.pdf" TargetMode="External"/><Relationship Id="rId7" Type="http://schemas.openxmlformats.org/officeDocument/2006/relationships/hyperlink" Target="http://www.cegaipslp.org.mx/HV2021.nsf/nombre_de_la_vista/FCC577E654860AB3862587120059A5ED/$File/NO+ES+NECESARIO+EL+CONTRATO+PLURIANUAL.pdf" TargetMode="External"/><Relationship Id="rId12" Type="http://schemas.openxmlformats.org/officeDocument/2006/relationships/hyperlink" Target="http://www.cegaipslp.org.mx/HV2021.nsf/nombre_de_la_vista/957D489FBE6FAF6D86258712005A64DB/$File/CONTRATO+SOLANO.pdf" TargetMode="External"/><Relationship Id="rId17" Type="http://schemas.openxmlformats.org/officeDocument/2006/relationships/hyperlink" Target="http://www.cegaipslp.org.mx/HV2021.nsf/nombre_de_la_vista/0F45188F294B14B286258712005FA4D6/$File/CONTRATO+CALLE+SAN+DIEGO.pdf" TargetMode="External"/><Relationship Id="rId25" Type="http://schemas.openxmlformats.org/officeDocument/2006/relationships/hyperlink" Target="http://www.cegaipslp.org.mx/HV2021.nsf/nombre_de_la_vista/C6E2662A9906FB1486258719004AE9BB/$File/CONTRATO+DE+OBRA+PUBLICA.pdf" TargetMode="External"/><Relationship Id="rId33" Type="http://schemas.openxmlformats.org/officeDocument/2006/relationships/hyperlink" Target="http://www.cegaipslp.org.mx/HV2021.nsf/nombre_de_la_vista/8F14D3C811EE03D586258719005C7B96/$File/CONTRATO+CALLE+EXP+EM+ZAP.pdf" TargetMode="External"/><Relationship Id="rId2" Type="http://schemas.openxmlformats.org/officeDocument/2006/relationships/hyperlink" Target="http://www.cegaipslp.org.mx/HV2021.nsf/nombre_de_la_vista/81BBD4ECDD9E5FA88625871200592BC4/$File/ACTA+25.pdf" TargetMode="External"/><Relationship Id="rId16" Type="http://schemas.openxmlformats.org/officeDocument/2006/relationships/hyperlink" Target="http://www.cegaipslp.org.mx/HV2021.nsf/nombre_de_la_vista/EA564AD831202E8186258712005F5C5C/$File/CONTRATO+CALLE+ABASOLO.docx" TargetMode="External"/><Relationship Id="rId20" Type="http://schemas.openxmlformats.org/officeDocument/2006/relationships/hyperlink" Target="http://www.cegaipslp.org.mx/HV2021.nsf/nombre_de_la_vista/05EF03F7CA047A0D8625871200616C2C/$File/CONTRATO+CALLE+JIMENEZ.pdf" TargetMode="External"/><Relationship Id="rId29" Type="http://schemas.openxmlformats.org/officeDocument/2006/relationships/hyperlink" Target="http://www.cegaipslp.org.mx/HV2021.nsf/nombre_de_la_vista/86DC01AB10A3D52B86258719005BDC51/$File/CONTRATO+CAMINO+AL+JABALI.pdf" TargetMode="External"/><Relationship Id="rId1" Type="http://schemas.openxmlformats.org/officeDocument/2006/relationships/hyperlink" Target="http://www.cegaipslp.org.mx/HV2021.nsf/nombre_de_la_vista/8FF4582C23078C498625871200588EE2/$File/CONTRATO+ELEC+JUAREZ+Y+ALTAMIRANO.pdf" TargetMode="External"/><Relationship Id="rId6" Type="http://schemas.openxmlformats.org/officeDocument/2006/relationships/hyperlink" Target="http://www.cegaipslp.org.mx/HV2021.nsf/nombre_de_la_vista/81BBD4ECDD9E5FA88625871200592BC4/$File/ACTA+25.pdf" TargetMode="External"/><Relationship Id="rId11" Type="http://schemas.openxmlformats.org/officeDocument/2006/relationships/hyperlink" Target="http://www.cegaipslp.org.mx/HV2021.nsf/nombre_de_la_vista/8101C5BF20FB728F86258712005A25DF/$File/CONTRATO+ELEC+BICENTENARIO+Y+AZTECA.pdf" TargetMode="External"/><Relationship Id="rId24" Type="http://schemas.openxmlformats.org/officeDocument/2006/relationships/hyperlink" Target="http://www.cegaipslp.org.mx/HV2021.nsf/nombre_de_la_vista/3475DA8A78DC6D5286258719004AC86E/$File/CONTRATO+CALLE+PRINCIPAL+LA+REFORMA.pdf" TargetMode="External"/><Relationship Id="rId32" Type="http://schemas.openxmlformats.org/officeDocument/2006/relationships/hyperlink" Target="http://www.cegaipslp.org.mx/HV2021.nsf/nombre_de_la_vista/AF0A4191FC4CCF3E86258719005C5867/$File/CONTRATO+CALLE+EUCALIPTO.pdf" TargetMode="External"/><Relationship Id="rId5" Type="http://schemas.openxmlformats.org/officeDocument/2006/relationships/hyperlink" Target="http://www.cegaipslp.org.mx/HV2021.nsf/nombre_de_la_vista/81BBD4ECDD9E5FA88625871200592BC4/$File/ACTA+25.pdf" TargetMode="External"/><Relationship Id="rId15" Type="http://schemas.openxmlformats.org/officeDocument/2006/relationships/hyperlink" Target="http://www.cegaipslp.org.mx/HV2021.nsf/nombre_de_la_vista/E95C7AE44B7AA6B286258712005F02E4/$File/CONTRATO+ELEC+GLORIETA+MOCTEZUMA.pdf" TargetMode="External"/><Relationship Id="rId23" Type="http://schemas.openxmlformats.org/officeDocument/2006/relationships/hyperlink" Target="http://www.cegaipslp.org.mx/HV2021.nsf/nombre_de_la_vista/DB3B0EACDCC40CA186258719004AA0B3/$File/CONTRATO+CALLE+MADERO.pdf" TargetMode="External"/><Relationship Id="rId28" Type="http://schemas.openxmlformats.org/officeDocument/2006/relationships/hyperlink" Target="http://www.cegaipslp.org.mx/HV2021.nsf/nombre_de_la_vista/F29C46CFF2F6E63486258719005B912B/$File/CONTRATO+CALLE+ALDAM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1.nsf/nombre_de_la_vista/7123910DD3177735862587120059DCC4/$File/NO+SE+REALIZO+NINGUN+CONVENIO.pdf" TargetMode="External"/><Relationship Id="rId19" Type="http://schemas.openxmlformats.org/officeDocument/2006/relationships/hyperlink" Target="http://www.cegaipslp.org.mx/HV2021.nsf/nombre_de_la_vista/0BB157091DDDC9BC8625871200613CF2/$File/CONTRATO+CALLE+FERTIMEX.pdf" TargetMode="External"/><Relationship Id="rId31" Type="http://schemas.openxmlformats.org/officeDocument/2006/relationships/hyperlink" Target="http://www.cegaipslp.org.mx/HV2021.nsf/nombre_de_la_vista/3EA2B8FC6BA99B8F86258719005C225E/$File/CONTRATO+AULA+TEC+2.pdf" TargetMode="External"/><Relationship Id="rId4" Type="http://schemas.openxmlformats.org/officeDocument/2006/relationships/hyperlink" Target="http://www.cegaipslp.org.mx/HV2021.nsf/nombre_de_la_vista/81BBD4ECDD9E5FA88625871200592BC4/$File/ACTA+25.pdf" TargetMode="External"/><Relationship Id="rId9" Type="http://schemas.openxmlformats.org/officeDocument/2006/relationships/hyperlink" Target="http://www.cegaipslp.org.mx/HV2021.nsf/nombre_de_la_vista/7123910DD3177735862587120059DCC4/$File/NO+SE+REALIZO+NINGUN+CONVENIO.pdf" TargetMode="External"/><Relationship Id="rId14" Type="http://schemas.openxmlformats.org/officeDocument/2006/relationships/hyperlink" Target="http://www.cegaipslp.org.mx/HV2021.nsf/nombre_de_la_vista/31740285EC35E10E86258712005B09E8/$File/CONTRATO+PLAZA+SANTAMARIA.pdf" TargetMode="External"/><Relationship Id="rId22" Type="http://schemas.openxmlformats.org/officeDocument/2006/relationships/hyperlink" Target="http://www.cegaipslp.org.mx/HV2021.nsf/nombre_de_la_vista/712FC0563AD0DD8986258719004A00F4/$File/CONTRATO+ALUMBRADO+BOULEVARD.pdf" TargetMode="External"/><Relationship Id="rId27" Type="http://schemas.openxmlformats.org/officeDocument/2006/relationships/hyperlink" Target="http://www.cegaipslp.org.mx/HV2021.nsf/nombre_de_la_vista/C45FFBAA377795AC86258719004B4BCD/$File/CONTRATO+CALLE+REFORMA+CAB+MPAL.pdf" TargetMode="External"/><Relationship Id="rId30" Type="http://schemas.openxmlformats.org/officeDocument/2006/relationships/hyperlink" Target="http://www.cegaipslp.org.mx/HV2021.nsf/nombre_de_la_vista/DBD28073E3C72B0C86258719005C03CE/$File/CONTRATO+DRENAJES+MOLINOS.pdf" TargetMode="External"/><Relationship Id="rId35" Type="http://schemas.openxmlformats.org/officeDocument/2006/relationships/hyperlink" Target="http://www.cegaipslp.org.mx/HV2021.nsf/nombre_de_la_vista/C57441DA879C71B086258719005CE87B/$File/CONTRATO+CALLE+FRAMBOYA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B8" sqref="B8:C33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4.42578125" customWidth="1"/>
    <col min="4" max="4" width="15.7109375" customWidth="1"/>
    <col min="5" max="5" width="27.140625" customWidth="1"/>
    <col min="6" max="6" width="34.5703125" customWidth="1"/>
    <col min="7" max="7" width="46.5703125" customWidth="1"/>
    <col min="8" max="8" width="24.140625" customWidth="1"/>
    <col min="9" max="9" width="11.42578125" customWidth="1"/>
    <col min="10" max="10" width="19.5703125" customWidth="1"/>
    <col min="11" max="11" width="13" customWidth="1"/>
    <col min="12" max="12" width="13.5703125" customWidth="1"/>
    <col min="13" max="13" width="36.28515625" customWidth="1"/>
    <col min="14" max="14" width="15.42578125" customWidth="1"/>
    <col min="15" max="15" width="15.28515625" customWidth="1"/>
    <col min="16" max="16" width="29.85546875" customWidth="1"/>
    <col min="17" max="17" width="28.7109375" customWidth="1"/>
    <col min="18" max="18" width="13.42578125" customWidth="1"/>
    <col min="19" max="19" width="16.140625" customWidth="1"/>
    <col min="20" max="20" width="24.5703125" customWidth="1"/>
    <col min="21" max="21" width="26.5703125" customWidth="1"/>
    <col min="22" max="22" width="42.42578125" customWidth="1"/>
    <col min="23" max="23" width="6" customWidth="1"/>
    <col min="24" max="24" width="33" customWidth="1"/>
    <col min="25" max="25" width="26.42578125" customWidth="1"/>
    <col min="26" max="26" width="17.5703125" bestFit="1" customWidth="1"/>
    <col min="27" max="27" width="13.7109375" customWidth="1"/>
    <col min="28" max="28" width="14.7109375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28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2021</v>
      </c>
      <c r="B8" s="3">
        <v>44348</v>
      </c>
      <c r="C8" s="3">
        <v>44377</v>
      </c>
      <c r="D8" t="s">
        <v>73</v>
      </c>
      <c r="E8" t="s">
        <v>87</v>
      </c>
      <c r="F8" t="s">
        <v>111</v>
      </c>
      <c r="G8" t="s">
        <v>135</v>
      </c>
      <c r="H8" s="2" t="s">
        <v>84</v>
      </c>
      <c r="I8" t="s">
        <v>80</v>
      </c>
      <c r="J8" t="s">
        <v>136</v>
      </c>
      <c r="K8" s="4" t="s">
        <v>137</v>
      </c>
      <c r="L8" s="4" t="s">
        <v>138</v>
      </c>
      <c r="M8" t="s">
        <v>181</v>
      </c>
      <c r="N8" s="3">
        <v>44285</v>
      </c>
      <c r="O8" s="3">
        <v>44294</v>
      </c>
      <c r="P8" t="s">
        <v>190</v>
      </c>
      <c r="Q8" s="9" t="s">
        <v>205</v>
      </c>
      <c r="R8">
        <v>1057554.68</v>
      </c>
      <c r="S8">
        <f>(R8*0.3)</f>
        <v>317266.40399999998</v>
      </c>
      <c r="T8" s="9" t="s">
        <v>206</v>
      </c>
      <c r="U8" s="9" t="s">
        <v>206</v>
      </c>
      <c r="V8" s="9" t="s">
        <v>207</v>
      </c>
      <c r="W8" t="s">
        <v>83</v>
      </c>
      <c r="X8" s="9" t="s">
        <v>208</v>
      </c>
      <c r="Y8" t="s">
        <v>86</v>
      </c>
      <c r="Z8" s="3">
        <v>44398</v>
      </c>
      <c r="AA8" s="3">
        <v>44398</v>
      </c>
      <c r="AB8" t="s">
        <v>204</v>
      </c>
    </row>
    <row r="9" spans="1:28" x14ac:dyDescent="0.25">
      <c r="A9" s="4">
        <v>2021</v>
      </c>
      <c r="B9" s="3">
        <v>44348</v>
      </c>
      <c r="C9" s="3">
        <v>44377</v>
      </c>
      <c r="D9" t="s">
        <v>73</v>
      </c>
      <c r="E9" t="s">
        <v>88</v>
      </c>
      <c r="F9" t="s">
        <v>112</v>
      </c>
      <c r="G9" s="4" t="s">
        <v>135</v>
      </c>
      <c r="H9" s="2" t="s">
        <v>84</v>
      </c>
      <c r="I9" t="s">
        <v>80</v>
      </c>
      <c r="J9" s="4" t="s">
        <v>136</v>
      </c>
      <c r="K9" s="4" t="s">
        <v>137</v>
      </c>
      <c r="L9" s="4" t="s">
        <v>138</v>
      </c>
      <c r="M9" t="s">
        <v>181</v>
      </c>
      <c r="N9" s="3">
        <v>44285</v>
      </c>
      <c r="O9" s="3">
        <v>44294</v>
      </c>
      <c r="P9" t="s">
        <v>190</v>
      </c>
      <c r="Q9" s="9" t="s">
        <v>209</v>
      </c>
      <c r="R9">
        <v>1151696.8199999998</v>
      </c>
      <c r="S9" s="6">
        <f t="shared" ref="S9:S26" si="0">R9*0.3</f>
        <v>345509.04599999991</v>
      </c>
      <c r="T9" s="9" t="s">
        <v>206</v>
      </c>
      <c r="U9" s="9" t="s">
        <v>206</v>
      </c>
      <c r="V9" s="9" t="s">
        <v>207</v>
      </c>
      <c r="W9" t="s">
        <v>83</v>
      </c>
      <c r="X9" s="9" t="s">
        <v>208</v>
      </c>
      <c r="Y9" t="s">
        <v>86</v>
      </c>
      <c r="Z9" s="3">
        <v>44398</v>
      </c>
      <c r="AA9" s="3">
        <v>44398</v>
      </c>
      <c r="AB9" s="8" t="s">
        <v>204</v>
      </c>
    </row>
    <row r="10" spans="1:28" x14ac:dyDescent="0.25">
      <c r="A10" s="4">
        <v>2021</v>
      </c>
      <c r="B10" s="3">
        <v>44348</v>
      </c>
      <c r="C10" s="3">
        <v>44377</v>
      </c>
      <c r="D10" t="s">
        <v>73</v>
      </c>
      <c r="E10" t="s">
        <v>89</v>
      </c>
      <c r="F10" t="s">
        <v>113</v>
      </c>
      <c r="G10" s="4" t="s">
        <v>135</v>
      </c>
      <c r="H10" s="2" t="s">
        <v>84</v>
      </c>
      <c r="I10" t="s">
        <v>80</v>
      </c>
      <c r="J10" t="s">
        <v>183</v>
      </c>
      <c r="K10" t="s">
        <v>149</v>
      </c>
      <c r="L10" t="s">
        <v>154</v>
      </c>
      <c r="M10" s="4" t="s">
        <v>140</v>
      </c>
      <c r="N10" s="3">
        <v>44286</v>
      </c>
      <c r="O10" s="3">
        <v>44412</v>
      </c>
      <c r="P10" t="s">
        <v>190</v>
      </c>
      <c r="Q10" s="9" t="s">
        <v>210</v>
      </c>
      <c r="R10">
        <v>687815.82</v>
      </c>
      <c r="S10" s="6">
        <f t="shared" si="0"/>
        <v>206344.74599999998</v>
      </c>
      <c r="T10" s="9" t="s">
        <v>206</v>
      </c>
      <c r="U10" s="9" t="s">
        <v>206</v>
      </c>
      <c r="V10" s="9" t="s">
        <v>207</v>
      </c>
      <c r="W10" t="s">
        <v>83</v>
      </c>
      <c r="X10" s="9" t="s">
        <v>208</v>
      </c>
      <c r="Y10" t="s">
        <v>86</v>
      </c>
      <c r="Z10" s="3">
        <v>44398</v>
      </c>
      <c r="AA10" s="3">
        <v>44398</v>
      </c>
      <c r="AB10" s="8" t="s">
        <v>204</v>
      </c>
    </row>
    <row r="11" spans="1:28" x14ac:dyDescent="0.25">
      <c r="A11" s="4">
        <v>2021</v>
      </c>
      <c r="B11" s="3">
        <v>44348</v>
      </c>
      <c r="C11" s="3">
        <v>44377</v>
      </c>
      <c r="D11" t="s">
        <v>73</v>
      </c>
      <c r="E11" t="s">
        <v>90</v>
      </c>
      <c r="F11" t="s">
        <v>114</v>
      </c>
      <c r="G11" s="4" t="s">
        <v>135</v>
      </c>
      <c r="H11" s="2" t="s">
        <v>84</v>
      </c>
      <c r="I11" t="s">
        <v>80</v>
      </c>
      <c r="J11" t="s">
        <v>184</v>
      </c>
      <c r="K11" t="s">
        <v>150</v>
      </c>
      <c r="L11" t="s">
        <v>155</v>
      </c>
      <c r="M11" s="4" t="s">
        <v>141</v>
      </c>
      <c r="N11" s="3">
        <v>44286</v>
      </c>
      <c r="O11" s="3">
        <v>44412</v>
      </c>
      <c r="P11" t="s">
        <v>190</v>
      </c>
      <c r="Q11" s="9" t="s">
        <v>211</v>
      </c>
      <c r="R11">
        <v>583616.81000000006</v>
      </c>
      <c r="S11" s="6">
        <f t="shared" si="0"/>
        <v>175085.04300000001</v>
      </c>
      <c r="T11" s="9" t="s">
        <v>206</v>
      </c>
      <c r="U11" s="9" t="s">
        <v>206</v>
      </c>
      <c r="V11" s="9" t="s">
        <v>207</v>
      </c>
      <c r="W11" t="s">
        <v>83</v>
      </c>
      <c r="X11" s="9" t="s">
        <v>208</v>
      </c>
      <c r="Y11" t="s">
        <v>86</v>
      </c>
      <c r="Z11" s="3">
        <v>44398</v>
      </c>
      <c r="AA11" s="3">
        <v>44398</v>
      </c>
      <c r="AB11" s="8" t="s">
        <v>204</v>
      </c>
    </row>
    <row r="12" spans="1:28" x14ac:dyDescent="0.25">
      <c r="A12" s="4">
        <v>2021</v>
      </c>
      <c r="B12" s="3">
        <v>44348</v>
      </c>
      <c r="C12" s="3">
        <v>44377</v>
      </c>
      <c r="D12" t="s">
        <v>73</v>
      </c>
      <c r="E12" t="s">
        <v>91</v>
      </c>
      <c r="F12" t="s">
        <v>115</v>
      </c>
      <c r="G12" s="4" t="s">
        <v>135</v>
      </c>
      <c r="H12" s="2" t="s">
        <v>84</v>
      </c>
      <c r="I12" t="s">
        <v>80</v>
      </c>
      <c r="J12" t="s">
        <v>162</v>
      </c>
      <c r="K12" t="s">
        <v>159</v>
      </c>
      <c r="L12" t="s">
        <v>160</v>
      </c>
      <c r="M12" t="s">
        <v>182</v>
      </c>
      <c r="N12" s="3">
        <v>44286</v>
      </c>
      <c r="O12" s="3">
        <v>44412</v>
      </c>
      <c r="P12" t="s">
        <v>190</v>
      </c>
      <c r="Q12" s="9" t="s">
        <v>212</v>
      </c>
      <c r="R12">
        <v>999051.04</v>
      </c>
      <c r="S12" s="6">
        <f>(R12*0.3)+341601.87</f>
        <v>641317.18200000003</v>
      </c>
      <c r="T12" s="9" t="s">
        <v>206</v>
      </c>
      <c r="U12" s="9" t="s">
        <v>206</v>
      </c>
      <c r="V12" s="9" t="s">
        <v>207</v>
      </c>
      <c r="W12" t="s">
        <v>83</v>
      </c>
      <c r="X12" s="9" t="s">
        <v>208</v>
      </c>
      <c r="Y12" t="s">
        <v>86</v>
      </c>
      <c r="Z12" s="3">
        <v>44398</v>
      </c>
      <c r="AA12" s="3">
        <v>44398</v>
      </c>
      <c r="AB12" s="8" t="s">
        <v>204</v>
      </c>
    </row>
    <row r="13" spans="1:28" x14ac:dyDescent="0.25">
      <c r="A13" s="4">
        <v>2021</v>
      </c>
      <c r="B13" s="3">
        <v>44348</v>
      </c>
      <c r="C13" s="3">
        <v>44377</v>
      </c>
      <c r="D13" t="s">
        <v>73</v>
      </c>
      <c r="E13" t="s">
        <v>92</v>
      </c>
      <c r="F13" t="s">
        <v>116</v>
      </c>
      <c r="G13" s="4" t="s">
        <v>135</v>
      </c>
      <c r="H13" s="2" t="s">
        <v>84</v>
      </c>
      <c r="I13" t="s">
        <v>80</v>
      </c>
      <c r="J13" t="s">
        <v>163</v>
      </c>
      <c r="K13" t="s">
        <v>164</v>
      </c>
      <c r="L13" t="s">
        <v>139</v>
      </c>
      <c r="M13" t="s">
        <v>142</v>
      </c>
      <c r="N13" s="3">
        <v>44284</v>
      </c>
      <c r="O13" s="3">
        <v>44412</v>
      </c>
      <c r="P13" t="s">
        <v>190</v>
      </c>
      <c r="Q13" s="9" t="s">
        <v>213</v>
      </c>
      <c r="R13">
        <v>571081.87</v>
      </c>
      <c r="S13" s="6">
        <f t="shared" si="0"/>
        <v>171324.56099999999</v>
      </c>
      <c r="T13" s="9" t="s">
        <v>206</v>
      </c>
      <c r="U13" s="9" t="s">
        <v>206</v>
      </c>
      <c r="V13" s="9" t="s">
        <v>207</v>
      </c>
      <c r="W13" t="s">
        <v>83</v>
      </c>
      <c r="X13" s="9" t="s">
        <v>208</v>
      </c>
      <c r="Y13" t="s">
        <v>86</v>
      </c>
      <c r="Z13" s="3">
        <v>44398</v>
      </c>
      <c r="AA13" s="3">
        <v>44398</v>
      </c>
      <c r="AB13" s="8" t="s">
        <v>204</v>
      </c>
    </row>
    <row r="14" spans="1:28" x14ac:dyDescent="0.25">
      <c r="A14" s="4">
        <v>2021</v>
      </c>
      <c r="B14" s="3">
        <v>44348</v>
      </c>
      <c r="C14" s="3">
        <v>44377</v>
      </c>
      <c r="D14" t="s">
        <v>73</v>
      </c>
      <c r="E14" t="s">
        <v>93</v>
      </c>
      <c r="F14" t="s">
        <v>117</v>
      </c>
      <c r="G14" s="4" t="s">
        <v>135</v>
      </c>
      <c r="H14" s="2" t="s">
        <v>84</v>
      </c>
      <c r="I14" t="s">
        <v>80</v>
      </c>
      <c r="J14" t="s">
        <v>185</v>
      </c>
      <c r="K14" t="s">
        <v>151</v>
      </c>
      <c r="L14" t="s">
        <v>156</v>
      </c>
      <c r="M14" s="4" t="s">
        <v>143</v>
      </c>
      <c r="N14" s="3">
        <v>44320</v>
      </c>
      <c r="O14" s="3">
        <v>44300</v>
      </c>
      <c r="P14" t="s">
        <v>190</v>
      </c>
      <c r="Q14" s="9" t="s">
        <v>214</v>
      </c>
      <c r="R14">
        <v>3736938.09</v>
      </c>
      <c r="S14" s="6">
        <f t="shared" si="0"/>
        <v>1121081.4269999999</v>
      </c>
      <c r="T14" s="9" t="s">
        <v>206</v>
      </c>
      <c r="U14" s="9" t="s">
        <v>206</v>
      </c>
      <c r="V14" s="9" t="s">
        <v>207</v>
      </c>
      <c r="W14" t="s">
        <v>83</v>
      </c>
      <c r="X14" s="9" t="s">
        <v>208</v>
      </c>
      <c r="Y14" t="s">
        <v>86</v>
      </c>
      <c r="Z14" s="3">
        <v>44398</v>
      </c>
      <c r="AA14" s="3">
        <v>44398</v>
      </c>
      <c r="AB14" s="8" t="s">
        <v>204</v>
      </c>
    </row>
    <row r="15" spans="1:28" x14ac:dyDescent="0.25">
      <c r="A15" s="4">
        <v>2021</v>
      </c>
      <c r="B15" s="3">
        <v>44348</v>
      </c>
      <c r="C15" s="3">
        <v>44377</v>
      </c>
      <c r="D15" t="s">
        <v>73</v>
      </c>
      <c r="E15" t="s">
        <v>94</v>
      </c>
      <c r="F15" t="s">
        <v>118</v>
      </c>
      <c r="G15" s="4" t="s">
        <v>135</v>
      </c>
      <c r="H15" s="2" t="s">
        <v>84</v>
      </c>
      <c r="I15" t="s">
        <v>80</v>
      </c>
      <c r="J15" t="s">
        <v>185</v>
      </c>
      <c r="K15" t="s">
        <v>151</v>
      </c>
      <c r="L15" t="s">
        <v>156</v>
      </c>
      <c r="M15" s="4" t="s">
        <v>143</v>
      </c>
      <c r="N15" s="3">
        <v>44320</v>
      </c>
      <c r="O15" s="3">
        <v>44300</v>
      </c>
      <c r="P15" t="s">
        <v>190</v>
      </c>
      <c r="Q15" s="9" t="s">
        <v>215</v>
      </c>
      <c r="R15">
        <v>2049865.89</v>
      </c>
      <c r="S15" s="6">
        <f>(R15*0.3)+1283655.33</f>
        <v>1898615.0970000001</v>
      </c>
      <c r="T15" s="9" t="s">
        <v>206</v>
      </c>
      <c r="U15" s="9" t="s">
        <v>206</v>
      </c>
      <c r="V15" s="9" t="s">
        <v>207</v>
      </c>
      <c r="W15" t="s">
        <v>83</v>
      </c>
      <c r="X15" s="9" t="s">
        <v>208</v>
      </c>
      <c r="Y15" t="s">
        <v>86</v>
      </c>
      <c r="Z15" s="3">
        <v>44398</v>
      </c>
      <c r="AA15" s="3">
        <v>44398</v>
      </c>
      <c r="AB15" s="8" t="s">
        <v>204</v>
      </c>
    </row>
    <row r="16" spans="1:28" x14ac:dyDescent="0.25">
      <c r="A16" s="4">
        <v>2021</v>
      </c>
      <c r="B16" s="3">
        <v>44348</v>
      </c>
      <c r="C16" s="3">
        <v>44377</v>
      </c>
      <c r="D16" t="s">
        <v>73</v>
      </c>
      <c r="E16" t="s">
        <v>95</v>
      </c>
      <c r="F16" t="s">
        <v>119</v>
      </c>
      <c r="G16" s="4" t="s">
        <v>135</v>
      </c>
      <c r="H16" s="2" t="s">
        <v>84</v>
      </c>
      <c r="I16" t="s">
        <v>80</v>
      </c>
      <c r="J16" s="5" t="s">
        <v>189</v>
      </c>
      <c r="K16" s="5" t="s">
        <v>188</v>
      </c>
      <c r="L16" s="5" t="s">
        <v>187</v>
      </c>
      <c r="M16" t="s">
        <v>186</v>
      </c>
      <c r="N16" s="3">
        <v>44284</v>
      </c>
      <c r="O16" s="3">
        <v>44299</v>
      </c>
      <c r="P16" t="s">
        <v>190</v>
      </c>
      <c r="Q16" s="9" t="s">
        <v>216</v>
      </c>
      <c r="R16">
        <v>558994.37</v>
      </c>
      <c r="S16" s="6">
        <f>(R16*0.3)</f>
        <v>167698.31099999999</v>
      </c>
      <c r="T16" s="9" t="s">
        <v>206</v>
      </c>
      <c r="U16" s="9" t="s">
        <v>206</v>
      </c>
      <c r="V16" s="9" t="s">
        <v>207</v>
      </c>
      <c r="W16" t="s">
        <v>83</v>
      </c>
      <c r="X16" s="9" t="s">
        <v>208</v>
      </c>
      <c r="Y16" t="s">
        <v>86</v>
      </c>
      <c r="Z16" s="3">
        <v>44398</v>
      </c>
      <c r="AA16" s="3">
        <v>44398</v>
      </c>
      <c r="AB16" s="8" t="s">
        <v>204</v>
      </c>
    </row>
    <row r="17" spans="1:28" x14ac:dyDescent="0.25">
      <c r="A17" s="4">
        <v>2021</v>
      </c>
      <c r="B17" s="3">
        <v>44348</v>
      </c>
      <c r="C17" s="3">
        <v>44377</v>
      </c>
      <c r="D17" t="s">
        <v>73</v>
      </c>
      <c r="E17" t="s">
        <v>96</v>
      </c>
      <c r="F17" t="s">
        <v>120</v>
      </c>
      <c r="G17" s="4" t="s">
        <v>135</v>
      </c>
      <c r="H17" s="2" t="s">
        <v>84</v>
      </c>
      <c r="I17" t="s">
        <v>80</v>
      </c>
      <c r="J17" t="s">
        <v>189</v>
      </c>
      <c r="K17" t="s">
        <v>188</v>
      </c>
      <c r="L17" t="s">
        <v>187</v>
      </c>
      <c r="M17" t="s">
        <v>186</v>
      </c>
      <c r="N17" s="3">
        <v>44284</v>
      </c>
      <c r="O17" s="3">
        <v>44300</v>
      </c>
      <c r="P17" t="s">
        <v>190</v>
      </c>
      <c r="Q17" s="9" t="s">
        <v>217</v>
      </c>
      <c r="R17">
        <v>389619.76</v>
      </c>
      <c r="S17" s="6">
        <f t="shared" si="0"/>
        <v>116885.928</v>
      </c>
      <c r="T17" s="9" t="s">
        <v>206</v>
      </c>
      <c r="U17" s="9" t="s">
        <v>206</v>
      </c>
      <c r="V17" s="9" t="s">
        <v>207</v>
      </c>
      <c r="W17" t="s">
        <v>83</v>
      </c>
      <c r="X17" s="9" t="s">
        <v>208</v>
      </c>
      <c r="Y17" t="s">
        <v>86</v>
      </c>
      <c r="Z17" s="3">
        <v>44398</v>
      </c>
      <c r="AA17" s="3">
        <v>44398</v>
      </c>
      <c r="AB17" s="8" t="s">
        <v>204</v>
      </c>
    </row>
    <row r="18" spans="1:28" x14ac:dyDescent="0.25">
      <c r="A18" s="4">
        <v>2021</v>
      </c>
      <c r="B18" s="3">
        <v>44348</v>
      </c>
      <c r="C18" s="3">
        <v>44377</v>
      </c>
      <c r="D18" t="s">
        <v>73</v>
      </c>
      <c r="E18" t="s">
        <v>97</v>
      </c>
      <c r="F18" t="s">
        <v>121</v>
      </c>
      <c r="G18" s="4" t="s">
        <v>135</v>
      </c>
      <c r="H18" s="2" t="s">
        <v>84</v>
      </c>
      <c r="I18" t="s">
        <v>80</v>
      </c>
      <c r="J18" t="s">
        <v>165</v>
      </c>
      <c r="K18" t="s">
        <v>85</v>
      </c>
      <c r="L18" t="s">
        <v>166</v>
      </c>
      <c r="M18" t="s">
        <v>144</v>
      </c>
      <c r="N18" s="3">
        <v>44320</v>
      </c>
      <c r="O18" s="3">
        <v>44300</v>
      </c>
      <c r="P18" t="s">
        <v>190</v>
      </c>
      <c r="Q18" s="9" t="s">
        <v>218</v>
      </c>
      <c r="R18">
        <v>2779285.39</v>
      </c>
      <c r="S18" s="6">
        <f t="shared" si="0"/>
        <v>833785.61699999997</v>
      </c>
      <c r="T18" s="9" t="s">
        <v>206</v>
      </c>
      <c r="U18" s="9" t="s">
        <v>206</v>
      </c>
      <c r="V18" s="9" t="s">
        <v>207</v>
      </c>
      <c r="W18" t="s">
        <v>83</v>
      </c>
      <c r="X18" s="9" t="s">
        <v>208</v>
      </c>
      <c r="Y18" t="s">
        <v>86</v>
      </c>
      <c r="Z18" s="3">
        <v>44398</v>
      </c>
      <c r="AA18" s="3">
        <v>44398</v>
      </c>
      <c r="AB18" s="8" t="s">
        <v>204</v>
      </c>
    </row>
    <row r="19" spans="1:28" x14ac:dyDescent="0.25">
      <c r="A19" s="4">
        <v>2021</v>
      </c>
      <c r="B19" s="3">
        <v>44348</v>
      </c>
      <c r="C19" s="3">
        <v>44377</v>
      </c>
      <c r="D19" t="s">
        <v>73</v>
      </c>
      <c r="E19" t="s">
        <v>98</v>
      </c>
      <c r="F19" t="s">
        <v>122</v>
      </c>
      <c r="G19" s="4" t="s">
        <v>135</v>
      </c>
      <c r="H19" s="2" t="s">
        <v>84</v>
      </c>
      <c r="I19" t="s">
        <v>80</v>
      </c>
      <c r="J19" t="s">
        <v>165</v>
      </c>
      <c r="K19" t="s">
        <v>85</v>
      </c>
      <c r="L19" t="s">
        <v>166</v>
      </c>
      <c r="M19" t="s">
        <v>144</v>
      </c>
      <c r="N19" s="3">
        <v>44286</v>
      </c>
      <c r="O19" s="3">
        <v>44534</v>
      </c>
      <c r="P19" t="s">
        <v>190</v>
      </c>
      <c r="Q19" s="9" t="s">
        <v>219</v>
      </c>
      <c r="R19">
        <v>789684.88</v>
      </c>
      <c r="S19" s="6">
        <f t="shared" si="0"/>
        <v>236905.46399999998</v>
      </c>
      <c r="T19" s="9" t="s">
        <v>206</v>
      </c>
      <c r="U19" s="9" t="s">
        <v>206</v>
      </c>
      <c r="V19" s="9" t="s">
        <v>207</v>
      </c>
      <c r="W19" t="s">
        <v>83</v>
      </c>
      <c r="X19" s="9" t="s">
        <v>208</v>
      </c>
      <c r="Y19" t="s">
        <v>86</v>
      </c>
      <c r="Z19" s="3">
        <v>44398</v>
      </c>
      <c r="AA19" s="3">
        <v>44398</v>
      </c>
      <c r="AB19" s="8" t="s">
        <v>204</v>
      </c>
    </row>
    <row r="20" spans="1:28" x14ac:dyDescent="0.25">
      <c r="A20" s="4">
        <v>2021</v>
      </c>
      <c r="B20" s="3">
        <v>44348</v>
      </c>
      <c r="C20" s="3">
        <v>44377</v>
      </c>
      <c r="D20" t="s">
        <v>73</v>
      </c>
      <c r="E20" t="s">
        <v>99</v>
      </c>
      <c r="F20" t="s">
        <v>123</v>
      </c>
      <c r="G20" s="4" t="s">
        <v>135</v>
      </c>
      <c r="H20" s="2" t="s">
        <v>84</v>
      </c>
      <c r="I20" t="s">
        <v>80</v>
      </c>
      <c r="J20" t="s">
        <v>169</v>
      </c>
      <c r="K20" t="s">
        <v>167</v>
      </c>
      <c r="L20" t="s">
        <v>161</v>
      </c>
      <c r="M20" t="s">
        <v>168</v>
      </c>
      <c r="N20" s="3">
        <v>44351</v>
      </c>
      <c r="O20" s="3">
        <v>44301</v>
      </c>
      <c r="P20" t="s">
        <v>190</v>
      </c>
      <c r="Q20" s="9" t="s">
        <v>220</v>
      </c>
      <c r="R20">
        <v>1919457.02</v>
      </c>
      <c r="S20" s="6">
        <f>(R20*0.3)+1248341.2</f>
        <v>1824178.3059999999</v>
      </c>
      <c r="T20" s="9" t="s">
        <v>206</v>
      </c>
      <c r="U20" s="9" t="s">
        <v>206</v>
      </c>
      <c r="V20" s="9" t="s">
        <v>207</v>
      </c>
      <c r="W20" t="s">
        <v>83</v>
      </c>
      <c r="X20" s="9" t="s">
        <v>208</v>
      </c>
      <c r="Y20" t="s">
        <v>86</v>
      </c>
      <c r="Z20" s="3">
        <v>44398</v>
      </c>
      <c r="AA20" s="3">
        <v>44398</v>
      </c>
      <c r="AB20" s="8" t="s">
        <v>204</v>
      </c>
    </row>
    <row r="21" spans="1:28" x14ac:dyDescent="0.25">
      <c r="A21" s="4">
        <v>2021</v>
      </c>
      <c r="B21" s="3">
        <v>44348</v>
      </c>
      <c r="C21" s="3">
        <v>44377</v>
      </c>
      <c r="D21" t="s">
        <v>73</v>
      </c>
      <c r="E21" t="s">
        <v>100</v>
      </c>
      <c r="F21" t="s">
        <v>124</v>
      </c>
      <c r="G21" s="4" t="s">
        <v>135</v>
      </c>
      <c r="H21" s="2" t="s">
        <v>84</v>
      </c>
      <c r="I21" t="s">
        <v>80</v>
      </c>
      <c r="J21" t="s">
        <v>171</v>
      </c>
      <c r="K21" t="s">
        <v>152</v>
      </c>
      <c r="L21" t="s">
        <v>157</v>
      </c>
      <c r="M21" t="s">
        <v>145</v>
      </c>
      <c r="N21" s="3">
        <v>44351</v>
      </c>
      <c r="O21" s="3">
        <v>44301</v>
      </c>
      <c r="P21" t="s">
        <v>190</v>
      </c>
      <c r="Q21" s="9" t="s">
        <v>221</v>
      </c>
      <c r="R21">
        <v>2056896.14</v>
      </c>
      <c r="S21" s="6">
        <f>(R21*0.3)+442299.07</f>
        <v>1059367.912</v>
      </c>
      <c r="T21" s="9" t="s">
        <v>206</v>
      </c>
      <c r="U21" s="9" t="s">
        <v>206</v>
      </c>
      <c r="V21" s="9" t="s">
        <v>207</v>
      </c>
      <c r="W21" t="s">
        <v>83</v>
      </c>
      <c r="X21" s="9" t="s">
        <v>208</v>
      </c>
      <c r="Y21" t="s">
        <v>86</v>
      </c>
      <c r="Z21" s="3">
        <v>44398</v>
      </c>
      <c r="AA21" s="3">
        <v>44398</v>
      </c>
      <c r="AB21" s="8" t="s">
        <v>204</v>
      </c>
    </row>
    <row r="22" spans="1:28" x14ac:dyDescent="0.25">
      <c r="A22" s="4">
        <v>2021</v>
      </c>
      <c r="B22" s="3">
        <v>44348</v>
      </c>
      <c r="C22" s="3">
        <v>44377</v>
      </c>
      <c r="D22" t="s">
        <v>73</v>
      </c>
      <c r="E22" t="s">
        <v>101</v>
      </c>
      <c r="F22" t="s">
        <v>125</v>
      </c>
      <c r="G22" s="4" t="s">
        <v>135</v>
      </c>
      <c r="H22" s="2" t="s">
        <v>84</v>
      </c>
      <c r="I22" t="s">
        <v>80</v>
      </c>
      <c r="J22" t="s">
        <v>172</v>
      </c>
      <c r="K22" t="s">
        <v>153</v>
      </c>
      <c r="L22" t="s">
        <v>158</v>
      </c>
      <c r="M22" s="4" t="s">
        <v>146</v>
      </c>
      <c r="N22" s="3">
        <v>44351</v>
      </c>
      <c r="O22" s="3">
        <v>44301</v>
      </c>
      <c r="P22" t="s">
        <v>190</v>
      </c>
      <c r="Q22" s="9" t="s">
        <v>222</v>
      </c>
      <c r="R22">
        <v>2858327.7</v>
      </c>
      <c r="S22" s="6">
        <f>(R22*0.3)+655572.07+986329.54</f>
        <v>2499399.92</v>
      </c>
      <c r="T22" s="9" t="s">
        <v>206</v>
      </c>
      <c r="U22" s="9" t="s">
        <v>206</v>
      </c>
      <c r="V22" s="9" t="s">
        <v>207</v>
      </c>
      <c r="W22" t="s">
        <v>83</v>
      </c>
      <c r="X22" s="9" t="s">
        <v>208</v>
      </c>
      <c r="Y22" t="s">
        <v>86</v>
      </c>
      <c r="Z22" s="3">
        <v>44398</v>
      </c>
      <c r="AA22" s="3">
        <v>44398</v>
      </c>
      <c r="AB22" s="8" t="s">
        <v>204</v>
      </c>
    </row>
    <row r="23" spans="1:28" x14ac:dyDescent="0.25">
      <c r="A23" s="4">
        <v>2021</v>
      </c>
      <c r="B23" s="3">
        <v>44348</v>
      </c>
      <c r="C23" s="3">
        <v>44377</v>
      </c>
      <c r="D23" t="s">
        <v>73</v>
      </c>
      <c r="E23" t="s">
        <v>102</v>
      </c>
      <c r="F23" t="s">
        <v>126</v>
      </c>
      <c r="G23" s="4" t="s">
        <v>135</v>
      </c>
      <c r="H23" s="2" t="s">
        <v>84</v>
      </c>
      <c r="I23" t="s">
        <v>80</v>
      </c>
      <c r="J23" t="s">
        <v>172</v>
      </c>
      <c r="K23" t="s">
        <v>153</v>
      </c>
      <c r="L23" t="s">
        <v>158</v>
      </c>
      <c r="M23" s="4" t="s">
        <v>146</v>
      </c>
      <c r="N23" s="3">
        <v>44443</v>
      </c>
      <c r="O23" s="3">
        <v>44301</v>
      </c>
      <c r="P23" t="s">
        <v>190</v>
      </c>
      <c r="Q23" s="9" t="s">
        <v>223</v>
      </c>
      <c r="R23">
        <v>1067445.29</v>
      </c>
      <c r="S23" s="6">
        <f>(R23*0.3)+357021.93</f>
        <v>677255.51699999999</v>
      </c>
      <c r="T23" s="9" t="s">
        <v>206</v>
      </c>
      <c r="U23" s="9" t="s">
        <v>206</v>
      </c>
      <c r="V23" s="9" t="s">
        <v>207</v>
      </c>
      <c r="W23" t="s">
        <v>83</v>
      </c>
      <c r="X23" s="9" t="s">
        <v>208</v>
      </c>
      <c r="Y23" t="s">
        <v>86</v>
      </c>
      <c r="Z23" s="3">
        <v>44398</v>
      </c>
      <c r="AA23" s="3">
        <v>44398</v>
      </c>
      <c r="AB23" s="8" t="s">
        <v>204</v>
      </c>
    </row>
    <row r="24" spans="1:28" x14ac:dyDescent="0.25">
      <c r="A24" s="4">
        <v>2021</v>
      </c>
      <c r="B24" s="3">
        <v>44348</v>
      </c>
      <c r="C24" s="3">
        <v>44377</v>
      </c>
      <c r="D24" t="s">
        <v>73</v>
      </c>
      <c r="E24" t="s">
        <v>103</v>
      </c>
      <c r="F24" t="s">
        <v>127</v>
      </c>
      <c r="G24" s="4" t="s">
        <v>135</v>
      </c>
      <c r="H24" s="2" t="s">
        <v>84</v>
      </c>
      <c r="I24" t="s">
        <v>80</v>
      </c>
      <c r="J24" t="s">
        <v>172</v>
      </c>
      <c r="K24" t="s">
        <v>153</v>
      </c>
      <c r="L24" t="s">
        <v>158</v>
      </c>
      <c r="M24" s="4" t="s">
        <v>146</v>
      </c>
      <c r="N24" s="3">
        <v>44443</v>
      </c>
      <c r="O24" s="3">
        <v>44301</v>
      </c>
      <c r="P24" t="s">
        <v>190</v>
      </c>
      <c r="Q24" s="9" t="s">
        <v>224</v>
      </c>
      <c r="R24">
        <v>557049.24</v>
      </c>
      <c r="S24" s="6">
        <f t="shared" si="0"/>
        <v>167114.772</v>
      </c>
      <c r="T24" s="9" t="s">
        <v>206</v>
      </c>
      <c r="U24" s="9" t="s">
        <v>206</v>
      </c>
      <c r="V24" s="9" t="s">
        <v>207</v>
      </c>
      <c r="W24" t="s">
        <v>83</v>
      </c>
      <c r="X24" s="9" t="s">
        <v>208</v>
      </c>
      <c r="Y24" t="s">
        <v>86</v>
      </c>
      <c r="Z24" s="3">
        <v>44398</v>
      </c>
      <c r="AA24" s="3">
        <v>44398</v>
      </c>
      <c r="AB24" s="8" t="s">
        <v>204</v>
      </c>
    </row>
    <row r="25" spans="1:28" x14ac:dyDescent="0.25">
      <c r="A25" s="4">
        <v>2021</v>
      </c>
      <c r="B25" s="3">
        <v>44348</v>
      </c>
      <c r="C25" s="3">
        <v>44377</v>
      </c>
      <c r="D25" t="s">
        <v>73</v>
      </c>
      <c r="E25" t="s">
        <v>104</v>
      </c>
      <c r="F25" t="s">
        <v>128</v>
      </c>
      <c r="G25" s="4" t="s">
        <v>135</v>
      </c>
      <c r="H25" s="2" t="s">
        <v>84</v>
      </c>
      <c r="I25" t="s">
        <v>80</v>
      </c>
      <c r="J25" t="s">
        <v>173</v>
      </c>
      <c r="K25" t="s">
        <v>159</v>
      </c>
      <c r="L25" t="s">
        <v>170</v>
      </c>
      <c r="M25" s="4" t="s">
        <v>174</v>
      </c>
      <c r="N25" s="3">
        <v>44412</v>
      </c>
      <c r="O25" s="3">
        <v>44302</v>
      </c>
      <c r="P25" t="s">
        <v>190</v>
      </c>
      <c r="Q25" s="9" t="s">
        <v>225</v>
      </c>
      <c r="R25">
        <v>1407418.23</v>
      </c>
      <c r="S25" s="6">
        <f t="shared" si="0"/>
        <v>422225.46899999998</v>
      </c>
      <c r="T25" s="9" t="s">
        <v>206</v>
      </c>
      <c r="U25" s="9" t="s">
        <v>206</v>
      </c>
      <c r="V25" s="9" t="s">
        <v>207</v>
      </c>
      <c r="W25" t="s">
        <v>83</v>
      </c>
      <c r="X25" s="9" t="s">
        <v>208</v>
      </c>
      <c r="Y25" t="s">
        <v>86</v>
      </c>
      <c r="Z25" s="3">
        <v>44398</v>
      </c>
      <c r="AA25" s="3">
        <v>44398</v>
      </c>
      <c r="AB25" s="8" t="s">
        <v>204</v>
      </c>
    </row>
    <row r="26" spans="1:28" x14ac:dyDescent="0.25">
      <c r="A26" s="4">
        <v>2021</v>
      </c>
      <c r="B26" s="3">
        <v>44348</v>
      </c>
      <c r="C26" s="3">
        <v>44377</v>
      </c>
      <c r="D26" t="s">
        <v>73</v>
      </c>
      <c r="E26" t="s">
        <v>105</v>
      </c>
      <c r="F26" t="s">
        <v>129</v>
      </c>
      <c r="G26" s="4" t="s">
        <v>135</v>
      </c>
      <c r="H26" s="2" t="s">
        <v>84</v>
      </c>
      <c r="I26" t="s">
        <v>80</v>
      </c>
      <c r="J26" t="s">
        <v>147</v>
      </c>
      <c r="K26" t="s">
        <v>175</v>
      </c>
      <c r="L26" t="s">
        <v>176</v>
      </c>
      <c r="M26" t="s">
        <v>147</v>
      </c>
      <c r="N26" s="3">
        <v>44443</v>
      </c>
      <c r="O26" s="3">
        <v>44305</v>
      </c>
      <c r="P26" t="s">
        <v>190</v>
      </c>
      <c r="Q26" s="9" t="s">
        <v>226</v>
      </c>
      <c r="R26">
        <v>1588555.61</v>
      </c>
      <c r="S26">
        <f t="shared" si="0"/>
        <v>476566.68300000002</v>
      </c>
      <c r="T26" s="9" t="s">
        <v>206</v>
      </c>
      <c r="U26" s="9" t="s">
        <v>206</v>
      </c>
      <c r="V26" s="9" t="s">
        <v>207</v>
      </c>
      <c r="W26" t="s">
        <v>83</v>
      </c>
      <c r="X26" s="9" t="s">
        <v>208</v>
      </c>
      <c r="Y26" t="s">
        <v>86</v>
      </c>
      <c r="Z26" s="3">
        <v>44398</v>
      </c>
      <c r="AA26" s="3">
        <v>44398</v>
      </c>
      <c r="AB26" s="8" t="s">
        <v>204</v>
      </c>
    </row>
    <row r="27" spans="1:28" x14ac:dyDescent="0.25">
      <c r="A27" s="4">
        <v>2021</v>
      </c>
      <c r="B27" s="3">
        <v>44348</v>
      </c>
      <c r="C27" s="3">
        <v>44377</v>
      </c>
      <c r="D27" t="s">
        <v>73</v>
      </c>
      <c r="E27" t="s">
        <v>106</v>
      </c>
      <c r="F27" t="s">
        <v>130</v>
      </c>
      <c r="G27" s="4" t="s">
        <v>135</v>
      </c>
      <c r="H27" s="2" t="s">
        <v>84</v>
      </c>
      <c r="I27" t="s">
        <v>80</v>
      </c>
      <c r="J27" t="s">
        <v>148</v>
      </c>
      <c r="K27" t="s">
        <v>177</v>
      </c>
      <c r="L27" t="s">
        <v>155</v>
      </c>
      <c r="M27" t="s">
        <v>178</v>
      </c>
      <c r="N27" s="3">
        <v>44302</v>
      </c>
      <c r="O27" s="3">
        <v>44307</v>
      </c>
      <c r="P27" t="s">
        <v>190</v>
      </c>
      <c r="Q27" s="9" t="s">
        <v>227</v>
      </c>
      <c r="R27">
        <v>1156719.07</v>
      </c>
      <c r="S27">
        <f>994436</f>
        <v>994436</v>
      </c>
      <c r="T27" s="9" t="s">
        <v>206</v>
      </c>
      <c r="U27" s="9" t="s">
        <v>206</v>
      </c>
      <c r="V27" s="9" t="s">
        <v>207</v>
      </c>
      <c r="W27" t="s">
        <v>83</v>
      </c>
      <c r="X27" s="9" t="s">
        <v>208</v>
      </c>
      <c r="Y27" t="s">
        <v>86</v>
      </c>
      <c r="Z27" s="3">
        <v>44398</v>
      </c>
      <c r="AA27" s="3">
        <v>44398</v>
      </c>
      <c r="AB27" s="8" t="s">
        <v>204</v>
      </c>
    </row>
    <row r="28" spans="1:28" x14ac:dyDescent="0.25">
      <c r="A28" s="6">
        <v>2021</v>
      </c>
      <c r="B28" s="3">
        <v>44348</v>
      </c>
      <c r="C28" s="3">
        <v>44377</v>
      </c>
      <c r="D28" t="s">
        <v>73</v>
      </c>
      <c r="E28" s="6" t="s">
        <v>200</v>
      </c>
      <c r="F28" t="s">
        <v>203</v>
      </c>
      <c r="G28" s="6" t="s">
        <v>135</v>
      </c>
      <c r="H28" s="2" t="s">
        <v>84</v>
      </c>
      <c r="I28" t="s">
        <v>80</v>
      </c>
      <c r="J28" s="6" t="s">
        <v>162</v>
      </c>
      <c r="K28" s="6" t="s">
        <v>159</v>
      </c>
      <c r="L28" s="6" t="s">
        <v>160</v>
      </c>
      <c r="M28" s="6" t="s">
        <v>182</v>
      </c>
      <c r="N28" s="3">
        <v>44320</v>
      </c>
      <c r="O28" s="3">
        <v>44329</v>
      </c>
      <c r="P28" s="7" t="s">
        <v>190</v>
      </c>
      <c r="Q28" s="9" t="s">
        <v>228</v>
      </c>
      <c r="R28">
        <v>375887.17</v>
      </c>
      <c r="S28">
        <v>112766.15</v>
      </c>
      <c r="T28" s="9" t="s">
        <v>206</v>
      </c>
      <c r="U28" s="9" t="s">
        <v>206</v>
      </c>
      <c r="V28" s="9" t="s">
        <v>207</v>
      </c>
      <c r="W28" t="s">
        <v>83</v>
      </c>
      <c r="X28" s="9" t="s">
        <v>208</v>
      </c>
      <c r="Y28" s="7" t="s">
        <v>86</v>
      </c>
      <c r="Z28" s="3">
        <v>44398</v>
      </c>
      <c r="AA28" s="3">
        <v>44398</v>
      </c>
      <c r="AB28" s="8" t="s">
        <v>204</v>
      </c>
    </row>
    <row r="29" spans="1:28" x14ac:dyDescent="0.25">
      <c r="A29" s="4">
        <v>2021</v>
      </c>
      <c r="B29" s="3">
        <v>44348</v>
      </c>
      <c r="C29" s="3">
        <v>44377</v>
      </c>
      <c r="D29" t="s">
        <v>73</v>
      </c>
      <c r="E29" t="s">
        <v>107</v>
      </c>
      <c r="F29" t="s">
        <v>131</v>
      </c>
      <c r="G29" s="4" t="s">
        <v>135</v>
      </c>
      <c r="H29" s="2" t="s">
        <v>84</v>
      </c>
      <c r="I29" t="s">
        <v>80</v>
      </c>
      <c r="J29" t="s">
        <v>145</v>
      </c>
      <c r="K29" t="s">
        <v>152</v>
      </c>
      <c r="L29" t="s">
        <v>157</v>
      </c>
      <c r="M29" t="s">
        <v>145</v>
      </c>
      <c r="N29" s="3">
        <v>44300</v>
      </c>
      <c r="O29" s="3">
        <v>44306</v>
      </c>
      <c r="P29" t="s">
        <v>190</v>
      </c>
      <c r="Q29" s="9" t="s">
        <v>229</v>
      </c>
      <c r="R29">
        <v>481496.81</v>
      </c>
      <c r="S29">
        <v>0</v>
      </c>
      <c r="T29" s="9" t="s">
        <v>206</v>
      </c>
      <c r="U29" s="9" t="s">
        <v>206</v>
      </c>
      <c r="V29" s="9" t="s">
        <v>207</v>
      </c>
      <c r="W29" t="s">
        <v>83</v>
      </c>
      <c r="X29" s="9" t="s">
        <v>208</v>
      </c>
      <c r="Y29" t="s">
        <v>86</v>
      </c>
      <c r="Z29" s="3">
        <v>44398</v>
      </c>
      <c r="AA29" s="3">
        <v>44398</v>
      </c>
      <c r="AB29" s="8" t="s">
        <v>204</v>
      </c>
    </row>
    <row r="30" spans="1:28" x14ac:dyDescent="0.25">
      <c r="A30" s="4">
        <v>2021</v>
      </c>
      <c r="B30" s="3">
        <v>44348</v>
      </c>
      <c r="C30" s="3">
        <v>44377</v>
      </c>
      <c r="D30" t="s">
        <v>73</v>
      </c>
      <c r="E30" t="s">
        <v>108</v>
      </c>
      <c r="F30" t="s">
        <v>132</v>
      </c>
      <c r="G30" s="4" t="s">
        <v>135</v>
      </c>
      <c r="H30" s="2" t="s">
        <v>84</v>
      </c>
      <c r="I30" t="s">
        <v>80</v>
      </c>
      <c r="J30" t="s">
        <v>194</v>
      </c>
      <c r="K30" t="s">
        <v>179</v>
      </c>
      <c r="L30" t="s">
        <v>138</v>
      </c>
      <c r="M30" t="s">
        <v>180</v>
      </c>
      <c r="N30" s="3">
        <v>44301</v>
      </c>
      <c r="O30" s="3">
        <v>44306</v>
      </c>
      <c r="P30" t="s">
        <v>190</v>
      </c>
      <c r="Q30" s="9" t="s">
        <v>230</v>
      </c>
      <c r="R30">
        <v>977555.25</v>
      </c>
      <c r="S30">
        <f>(R30*0.3)+181600.1</f>
        <v>474866.67500000005</v>
      </c>
      <c r="T30" s="9" t="s">
        <v>206</v>
      </c>
      <c r="U30" s="9" t="s">
        <v>206</v>
      </c>
      <c r="V30" s="9" t="s">
        <v>207</v>
      </c>
      <c r="W30" t="s">
        <v>83</v>
      </c>
      <c r="X30" s="9" t="s">
        <v>208</v>
      </c>
      <c r="Y30" t="s">
        <v>86</v>
      </c>
      <c r="Z30" s="3">
        <v>44398</v>
      </c>
      <c r="AA30" s="3">
        <v>44398</v>
      </c>
      <c r="AB30" s="8" t="s">
        <v>204</v>
      </c>
    </row>
    <row r="31" spans="1:28" x14ac:dyDescent="0.25">
      <c r="A31" s="4">
        <v>2021</v>
      </c>
      <c r="B31" s="3">
        <v>44348</v>
      </c>
      <c r="C31" s="3">
        <v>44377</v>
      </c>
      <c r="D31" t="s">
        <v>73</v>
      </c>
      <c r="E31" t="s">
        <v>109</v>
      </c>
      <c r="F31" t="s">
        <v>133</v>
      </c>
      <c r="G31" s="4" t="s">
        <v>135</v>
      </c>
      <c r="H31" s="2" t="s">
        <v>84</v>
      </c>
      <c r="I31" t="s">
        <v>80</v>
      </c>
      <c r="J31" t="s">
        <v>191</v>
      </c>
      <c r="K31" t="s">
        <v>192</v>
      </c>
      <c r="L31" t="s">
        <v>193</v>
      </c>
      <c r="M31" t="s">
        <v>195</v>
      </c>
      <c r="N31" s="3">
        <v>44300</v>
      </c>
      <c r="O31" s="3">
        <v>44307</v>
      </c>
      <c r="P31" t="s">
        <v>190</v>
      </c>
      <c r="Q31" s="9" t="s">
        <v>231</v>
      </c>
      <c r="R31">
        <v>757954.25</v>
      </c>
      <c r="S31">
        <v>473562.47</v>
      </c>
      <c r="T31" s="9" t="s">
        <v>206</v>
      </c>
      <c r="U31" s="9" t="s">
        <v>206</v>
      </c>
      <c r="V31" s="9" t="s">
        <v>207</v>
      </c>
      <c r="W31" t="s">
        <v>83</v>
      </c>
      <c r="X31" s="9" t="s">
        <v>208</v>
      </c>
      <c r="Y31" t="s">
        <v>86</v>
      </c>
      <c r="Z31" s="3">
        <v>44398</v>
      </c>
      <c r="AA31" s="3">
        <v>44398</v>
      </c>
      <c r="AB31" s="8" t="s">
        <v>204</v>
      </c>
    </row>
    <row r="32" spans="1:28" x14ac:dyDescent="0.25">
      <c r="A32" s="6">
        <v>2021</v>
      </c>
      <c r="B32" s="3">
        <v>44348</v>
      </c>
      <c r="C32" s="3">
        <v>44377</v>
      </c>
      <c r="D32" t="s">
        <v>73</v>
      </c>
      <c r="E32" t="s">
        <v>201</v>
      </c>
      <c r="F32" t="s">
        <v>202</v>
      </c>
      <c r="G32" s="6" t="s">
        <v>135</v>
      </c>
      <c r="H32" s="2" t="s">
        <v>84</v>
      </c>
      <c r="I32" t="s">
        <v>80</v>
      </c>
      <c r="J32" s="6" t="s">
        <v>162</v>
      </c>
      <c r="K32" s="6" t="s">
        <v>159</v>
      </c>
      <c r="L32" s="6" t="s">
        <v>160</v>
      </c>
      <c r="M32" s="6" t="s">
        <v>182</v>
      </c>
      <c r="N32" s="3">
        <v>44319</v>
      </c>
      <c r="O32" s="3">
        <v>44328</v>
      </c>
      <c r="P32" s="7" t="s">
        <v>190</v>
      </c>
      <c r="Q32" s="9" t="s">
        <v>232</v>
      </c>
      <c r="R32">
        <v>333882.59999999998</v>
      </c>
      <c r="S32">
        <f>281171.22</f>
        <v>281171.21999999997</v>
      </c>
      <c r="T32" s="9" t="s">
        <v>206</v>
      </c>
      <c r="U32" s="9" t="s">
        <v>206</v>
      </c>
      <c r="V32" s="9" t="s">
        <v>207</v>
      </c>
      <c r="W32" t="s">
        <v>83</v>
      </c>
      <c r="X32" s="9" t="s">
        <v>208</v>
      </c>
      <c r="Y32" s="7" t="s">
        <v>86</v>
      </c>
      <c r="Z32" s="3">
        <v>44398</v>
      </c>
      <c r="AA32" s="3">
        <v>44398</v>
      </c>
      <c r="AB32" s="8" t="s">
        <v>204</v>
      </c>
    </row>
    <row r="33" spans="1:28" x14ac:dyDescent="0.25">
      <c r="A33" s="4">
        <v>2021</v>
      </c>
      <c r="B33" s="3">
        <v>44348</v>
      </c>
      <c r="C33" s="3">
        <v>44377</v>
      </c>
      <c r="D33" t="s">
        <v>73</v>
      </c>
      <c r="E33" t="s">
        <v>110</v>
      </c>
      <c r="F33" t="s">
        <v>134</v>
      </c>
      <c r="G33" s="4" t="s">
        <v>135</v>
      </c>
      <c r="H33" s="2" t="s">
        <v>84</v>
      </c>
      <c r="I33" t="s">
        <v>80</v>
      </c>
      <c r="J33" t="s">
        <v>196</v>
      </c>
      <c r="K33" t="s">
        <v>197</v>
      </c>
      <c r="L33" t="s">
        <v>198</v>
      </c>
      <c r="M33" t="s">
        <v>199</v>
      </c>
      <c r="N33" s="3">
        <v>44320</v>
      </c>
      <c r="O33" s="3">
        <v>44329</v>
      </c>
      <c r="P33" t="s">
        <v>190</v>
      </c>
      <c r="Q33" s="9" t="s">
        <v>233</v>
      </c>
      <c r="R33">
        <v>749728.58</v>
      </c>
      <c r="S33">
        <f>(R33*0.3)</f>
        <v>224918.57399999999</v>
      </c>
      <c r="T33" s="9" t="s">
        <v>206</v>
      </c>
      <c r="U33" s="9" t="s">
        <v>206</v>
      </c>
      <c r="V33" s="9" t="s">
        <v>207</v>
      </c>
      <c r="W33" t="s">
        <v>83</v>
      </c>
      <c r="X33" s="9" t="s">
        <v>208</v>
      </c>
      <c r="Y33" t="s">
        <v>86</v>
      </c>
      <c r="Z33" s="3">
        <v>44398</v>
      </c>
      <c r="AA33" s="3">
        <v>44398</v>
      </c>
      <c r="AB33" s="8" t="s">
        <v>204</v>
      </c>
    </row>
    <row r="35" spans="1:28" x14ac:dyDescent="0.25">
      <c r="N35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35">
      <formula1>Hidden_322</formula1>
    </dataValidation>
    <dataValidation type="list" allowBlank="1" showErrorMessage="1" sqref="D8:D135">
      <formula1>Hidden_13</formula1>
    </dataValidation>
    <dataValidation type="list" allowBlank="1" showErrorMessage="1" sqref="I8:I135">
      <formula1>Hidden_28</formula1>
    </dataValidation>
  </dataValidations>
  <hyperlinks>
    <hyperlink ref="Q8" r:id="rId1"/>
    <hyperlink ref="T8" r:id="rId2"/>
    <hyperlink ref="T9" r:id="rId3"/>
    <hyperlink ref="T10:T33" r:id="rId4" display="http://www.cegaipslp.org.mx/HV2021.nsf/nombre_de_la_vista/81BBD4ECDD9E5FA88625871200592BC4/$File/ACTA+25.pdf"/>
    <hyperlink ref="U8" r:id="rId5"/>
    <hyperlink ref="U9:U33" r:id="rId6" display="http://www.cegaipslp.org.mx/HV2021.nsf/nombre_de_la_vista/81BBD4ECDD9E5FA88625871200592BC4/$File/ACTA+25.pdf"/>
    <hyperlink ref="V8" r:id="rId7"/>
    <hyperlink ref="V9:V33" r:id="rId8" display="http://www.cegaipslp.org.mx/HV2021.nsf/nombre_de_la_vista/FCC577E654860AB3862587120059A5ED/$File/NO+ES+NECESARIO+EL+CONTRATO+PLURIANUAL.pdf"/>
    <hyperlink ref="X8" r:id="rId9"/>
    <hyperlink ref="X9:X33" r:id="rId10" display="http://www.cegaipslp.org.mx/HV2021.nsf/nombre_de_la_vista/7123910DD3177735862587120059DCC4/$File/NO+SE+REALIZO+NINGUN+CONVENIO.pdf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Q19" r:id="rId21"/>
    <hyperlink ref="Q20" r:id="rId22"/>
    <hyperlink ref="Q21" r:id="rId23"/>
    <hyperlink ref="Q22" r:id="rId24"/>
    <hyperlink ref="Q23" r:id="rId25"/>
    <hyperlink ref="Q24" r:id="rId26"/>
    <hyperlink ref="Q25" r:id="rId27"/>
    <hyperlink ref="Q26" r:id="rId28"/>
    <hyperlink ref="Q27" r:id="rId29"/>
    <hyperlink ref="Q28" r:id="rId30"/>
    <hyperlink ref="Q29" r:id="rId31"/>
    <hyperlink ref="Q30" r:id="rId32"/>
    <hyperlink ref="Q31" r:id="rId33"/>
    <hyperlink ref="Q32" r:id="rId34"/>
    <hyperlink ref="Q33" r:id="rId35"/>
  </hyperlinks>
  <pageMargins left="0.7" right="0.7" top="0.75" bottom="0.75" header="0.3" footer="0.3"/>
  <pageSetup paperSize="285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2018-06-16T16:24:52Z</dcterms:created>
  <dcterms:modified xsi:type="dcterms:W3CDTF">2021-07-21T16:59:42Z</dcterms:modified>
</cp:coreProperties>
</file>