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13" i="5"/>
  <c r="D12"/>
  <c r="D17"/>
  <c r="D18"/>
  <c r="AA14" i="1"/>
  <c r="D10" i="5"/>
  <c r="D38"/>
  <c r="AB12" i="1"/>
  <c r="D28" i="5"/>
  <c r="AA18" i="1"/>
  <c r="AA17"/>
  <c r="AA24"/>
  <c r="D6" i="5" l="1"/>
  <c r="D7"/>
  <c r="D4"/>
  <c r="D5"/>
</calcChain>
</file>

<file path=xl/sharedStrings.xml><?xml version="1.0" encoding="utf-8"?>
<sst xmlns="http://schemas.openxmlformats.org/spreadsheetml/2006/main" count="584" uniqueCount="212">
  <si>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</si>
  <si>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</si>
  <si>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</si>
  <si>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</si>
  <si>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</si>
  <si>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</si>
  <si>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</si>
  <si>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</si>
  <si>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</si>
  <si>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</si>
  <si>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</si>
  <si>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</si>
  <si>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</si>
  <si>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</si>
  <si>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</si>
  <si>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</si>
  <si>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</si>
  <si>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</si>
  <si>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</si>
  <si>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</si>
  <si>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</si>
  <si>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</si>
  <si>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</si>
  <si>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</si>
  <si>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</si>
  <si>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</si>
  <si>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</si>
  <si>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</si>
  <si>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</si>
  <si>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</si>
  <si>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</si>
  <si>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</si>
  <si>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</si>
  <si>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</si>
  <si>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</si>
  <si>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</si>
  <si>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</si>
  <si>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</si>
  <si>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</si>
  <si>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</si>
  <si>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</si>
  <si>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</si>
  <si>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</si>
  <si>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</si>
  <si>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</si>
  <si>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</si>
  <si>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</si>
  <si>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</si>
  <si>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</si>
  <si>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</si>
  <si>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</si>
  <si>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</si>
  <si>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</si>
  <si>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</si>
  <si>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</si>
  <si>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</si>
  <si>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</si>
  <si>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</si>
  <si>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</si>
  <si>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</si>
  <si>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</si>
  <si>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</si>
  <si>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</si>
  <si>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</si>
  <si>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</si>
  <si>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</si>
  <si>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</si>
  <si>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</si>
  <si>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</si>
  <si>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</si>
  <si>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</si>
  <si>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</si>
  <si>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</si>
  <si>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</si>
  <si>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</si>
  <si>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</si>
  <si>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</si>
  <si>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</si>
  <si>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</si>
  <si>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</si>
  <si>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</si>
  <si>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</si>
  <si>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</si>
  <si>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</si>
  <si>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</si>
  <si>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</si>
  <si>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</si>
  <si>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</si>
  <si>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</si>
  <si>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</si>
  <si>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</si>
  <si>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</si>
  <si>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</si>
  <si>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</si>
  <si>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</si>
  <si>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</si>
  <si>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</si>
  <si>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</si>
  <si>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</si>
  <si>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</si>
  <si>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</si>
  <si>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</si>
  <si>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</si>
  <si>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</si>
  <si>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</si>
  <si>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</si>
  <si>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</si>
  <si>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</si>
  <si>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</si>
  <si>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</si>
  <si>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</si>
  <si>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</si>
  <si>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</si>
  <si>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</si>
  <si>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</si>
  <si>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 xml:space="preserve">Numerarios 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</si>
  <si>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</si>
  <si>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</si>
  <si>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</si>
  <si>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</si>
  <si>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</si>
  <si>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 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</si>
  <si>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</si>
  <si>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</si>
  <si>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</si>
  <si>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</si>
  <si>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</si>
  <si>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 xml:space="preserve">http://www.cegaipslp.org.mx/webcegaip2018N2.nsf/af56201fa851b94c862580be005c7aa5/7AD590EAE9D27D16862582F300511E1F?OpenDocument </t>
  </si>
  <si>
    <t xml:space="preserve">Pasajes Terrestres </t>
  </si>
  <si>
    <t xml:space="preserve">Viáticos en el país </t>
  </si>
  <si>
    <t>Gastos de Representación</t>
  </si>
  <si>
    <t>M</t>
  </si>
  <si>
    <t>Comisionada Numeraria</t>
  </si>
  <si>
    <t xml:space="preserve">Mariajose </t>
  </si>
  <si>
    <t xml:space="preserve">González </t>
  </si>
  <si>
    <t xml:space="preserve">Zarzosa </t>
  </si>
  <si>
    <t>http://www.cegaipslp.org.mx/HV2021.nsf/nombre_de_la_vista/C553B146C2304A2C8625872C0059193F/$File/nota+informativa+de+no+comprobación..docx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</si>
  <si>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</si>
  <si>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</si>
  <si>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</si>
  <si>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</si>
  <si>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</si>
  <si>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municipiosa de Ebano, Tamuin, Ciudad Valles y Tamasopo para la entrega de documentos .</t>
  </si>
  <si>
    <t xml:space="preserve">Ebano, Tamuin, Ciudad Valles y Tamasopo </t>
  </si>
  <si>
    <t xml:space="preserve">Director de Vigilancia, Anlisis y gestion Documental </t>
  </si>
  <si>
    <t xml:space="preserve">Dirección de Vigilancia, Anlisis y gestion Documental </t>
  </si>
  <si>
    <t xml:space="preserve">Gabriel Francisco </t>
  </si>
  <si>
    <t xml:space="preserve">Cortés </t>
  </si>
  <si>
    <t xml:space="preserve">López </t>
  </si>
  <si>
    <t>Viáticos los dias 22 al 24 de septiembre a municipios de husateca Sur, para realizar notificaciones.</t>
  </si>
  <si>
    <t xml:space="preserve">Jefa de Verificaciones </t>
  </si>
  <si>
    <t xml:space="preserve">Verificaciones </t>
  </si>
  <si>
    <t xml:space="preserve">Fatima Adriana </t>
  </si>
  <si>
    <t xml:space="preserve">Martínez </t>
  </si>
  <si>
    <t>Viáticos los dias 20 al 23  de septiembre a  15 diferentes municipios de la capital.</t>
  </si>
  <si>
    <t>J</t>
  </si>
  <si>
    <t>G-2</t>
  </si>
  <si>
    <t>H</t>
  </si>
  <si>
    <t>Villa Hidalgo, Villa de Arista,Moctezuma,Venado,Charcas , Guadalcazar, Villa de Guadalupe , Matehuala, Villa de la Paz, Cedral, Vanegas, Cerritos, Villa Juarez, Cd. Fernandez , Rioverde.</t>
  </si>
  <si>
    <t>Aquismón Tancanhuitz , Tanlajas, San Antonio, Tampamolón Corona, Huehuetlán, Xilitla,Coxcatlán,Axtla de Terrazas, Tampacan, Tamazunchale, y San Martín Chachicuahuatla, San Vicente Tancuayalab.</t>
  </si>
  <si>
    <t>Zacatecas</t>
  </si>
  <si>
    <t xml:space="preserve">Zacatecas </t>
  </si>
  <si>
    <t>Auxiliar de administración</t>
  </si>
  <si>
    <t xml:space="preserve">Dirección de Administración   y finanzas </t>
  </si>
  <si>
    <t>Jose Carlos</t>
  </si>
  <si>
    <t xml:space="preserve"> Larrea </t>
  </si>
  <si>
    <t>Rodriguez</t>
  </si>
  <si>
    <t>Viáticos a los municipios  de Ebano, Tamuin, Ciudad Valles y Tamasopo para la entrega de documentos .</t>
  </si>
  <si>
    <t>Comisionado Numerario</t>
  </si>
  <si>
    <t xml:space="preserve">Jose Alfredo </t>
  </si>
  <si>
    <t xml:space="preserve"> Ramírez </t>
  </si>
  <si>
    <t xml:space="preserve">Viáticos a Queretaro los dias 28 y 29 de Octubre del 2021, para asistir a " Segunda Sesión Extraordinaria de la Región Centro Occidente del Sistema Nacinal de Transparencia </t>
  </si>
  <si>
    <t xml:space="preserve">Querétaro </t>
  </si>
  <si>
    <t>Comida de Trabajo con Maestro Alfonso Rojas Vega Director General de Estudios y de Información del INAI,</t>
  </si>
  <si>
    <t>Invitación para Auditores del Sistema Acercate.</t>
  </si>
  <si>
    <t>Viáticos el dia 27 de septiembre  a Zacatecas, para asistir como chofer a los Comisionados Lic. David Menchaca Zuñiga y Lic. Jose Alfredo Solis Ramírez.</t>
  </si>
  <si>
    <t>Viáticos los dias 27, 28 y  29 de septiembre para asistir al Evento " Semana Nacional de Transparencia"</t>
  </si>
  <si>
    <t>Viáticos a la Cuidad de México los dias 17  y 18 de octubre para asistir a la 43° edición de la Asamblea Global de Privacidad.</t>
  </si>
  <si>
    <t>Pasajes aereos</t>
  </si>
  <si>
    <t xml:space="preserve">Reunión de trabajo </t>
  </si>
  <si>
    <t xml:space="preserve">Solis </t>
  </si>
  <si>
    <t>http://www.cegaipslp.org.mx/HV2021Dos.nsf/nombre_de_la_vista/F6820C2FD34F694B862587840052F75C/$File/informe.PDF</t>
  </si>
  <si>
    <t>http://www.cegaipslp.org.mx/HV2021Dos.nsf/nombre_de_la_vista/4649C15D551420B08625878400530AA2/$File/comprobacion.PDF</t>
  </si>
  <si>
    <t>http://www.cegaipslp.org.mx/HV2021Dos.nsf/nombre_de_la_vista/B11B2A72C2FD37208625878400531FEF/$File/informe.PDF</t>
  </si>
  <si>
    <t>http://www.cegaipslp.org.mx/HV2021Dos.nsf/nombre_de_la_vista/979DD53F02E6D9D68625878400533E56/$File/comporbación.rar</t>
  </si>
  <si>
    <t>http://www.cegaipslp.org.mx/HV2021Dos.nsf/nombre_de_la_vista/D69E5FE7E4DA34058625878400536F21/$File/Informe.pdf</t>
  </si>
  <si>
    <t>http://www.cegaipslp.org.mx/HV2021Dos.nsf/nombre_de_la_vista/A48230862EF3E1808625878400537B21/$File/Comprobación.rar</t>
  </si>
  <si>
    <t>http://www.cegaipslp.org.mx/HV2021Dos.nsf/nombre_de_la_vista/D48EB436AD4A1DE48625878400539C04/$File/informe.PDF</t>
  </si>
  <si>
    <t>http://www.cegaipslp.org.mx/HV2021Dos.nsf/nombre_de_la_vista/2D75C33EAA489012862587840053A8F1/$File/comprobacion.PDF</t>
  </si>
  <si>
    <t>http://www.cegaipslp.org.mx/HV2021Dos.nsf/nombre_de_la_vista/CEA534556285EC5286258784005425BA/$File/informe.PDF</t>
  </si>
  <si>
    <t>http://www.cegaipslp.org.mx/HV2021Dos.nsf/nombre_de_la_vista/68C7BC68EEE714398625878400551A73/$File/viaticos+zacatecas+27+sept+2021.PDF</t>
  </si>
  <si>
    <t>http://www.cegaipslp.org.mx/HV2021Dos.nsf/nombre_de_la_vista/73F51EE2CF3D4E3B8625878400552C64/$File/informe+de+viaje.pdf</t>
  </si>
  <si>
    <t>http://www.cegaipslp.org.mx/HV2021Dos.nsf/nombre_de_la_vista/D4CD8C84A8664B568625878400554BE7/$File/Comprobación.rar</t>
  </si>
  <si>
    <t>http://www.cegaipslp.org.mx/HV2021Dos.nsf/nombre_de_la_vista/F1942BC10A92D0758625878400556C14/$File/informe+de+viaje.pdf</t>
  </si>
  <si>
    <t>http://www.cegaipslp.org.mx/HV2021Dos.nsf/nombre_de_la_vista/3F74FC1FFB41873A8625878400557D19/$File/Comprobación.rar</t>
  </si>
  <si>
    <t>http://www.cegaipslp.org.mx/HV2021Dos.nsf/nombre_de_la_vista/E429B042676F2C968625878400559627/$File/informe.PDF</t>
  </si>
  <si>
    <t>http://www.cegaipslp.org.mx/HV2021Dos.nsf/nombre_de_la_vista/1830B8D2EB0BBA7C862587840055A3FC/$File/comprobación.rar</t>
  </si>
  <si>
    <t>http://www.cegaipslp.org.mx/HV2021Dos.nsf/nombre_de_la_vista/F9BE621D10FB398D862587840055B357/$File/comprobacion+2.rar</t>
  </si>
  <si>
    <t>http://www.cegaipslp.org.mx/HV2021Dos.nsf/nombre_de_la_vista/EC6352FF3A5100998625878400560322/$File/comprobacion+3.rar</t>
  </si>
  <si>
    <t>http://www.cegaipslp.org.mx/HV2021Dos.nsf/nombre_de_la_vista/4E9280DAA9F56D4F86258784005610CC/$File/comprobacion+4.rar</t>
  </si>
  <si>
    <t>http://www.cegaipslp.org.mx/HV2021Dos.nsf/nombre_de_la_vista/70933E353DB463708625878400562637/$File/INFORME.PDF</t>
  </si>
  <si>
    <t>http://www.cegaipslp.org.mx/HV2021Dos.nsf/nombre_de_la_vista/E75E0A3417ED03378625878400564A03/$File/informe.PDF</t>
  </si>
  <si>
    <t>http://www.cegaipslp.org.mx/HV2021Dos.nsf/nombre_de_la_vista/30DB80E38A5EFA6E86258784005721A7/$File/cOMPROBACIÓN.rar</t>
  </si>
  <si>
    <t>http://www.cegaipslp.org.mx/HV2021Dos.nsf/nombre_de_la_vista/A3AA341C94905B0686258784005733F5/$File/COMPROBACION+2.rar</t>
  </si>
  <si>
    <t>http://www.cegaipslp.org.mx/HV2021Dos.nsf/nombre_de_la_vista/6917F92940D992598625878400680A2E/$File/comprobacion+sara.PDF</t>
  </si>
  <si>
    <t>http://www.cegaipslp.org.mx/HV2021Dos.nsf/nombre_de_la_vista/2E4695DBF1D7783B862587840068D4C4/$File/nota.docx</t>
  </si>
  <si>
    <t>http://www.cegaipslp.org.mx/HV2021Dos.nsf/nombre_de_la_vista/042D907BB800806D86258788005979A2/$File/Informe.pdf</t>
  </si>
  <si>
    <t>http://www.cegaipslp.org.mx/HV2021Dos.nsf/nombre_de_la_vista/6E5D2A8B7C3AD131862587880059BB26/$File/Comprobación+2.rar</t>
  </si>
  <si>
    <t>http://www.cegaipslp.org.mx/HV2021Dos.nsf/nombre_de_la_vista/2F5462075138A417862587880059E64C/$File/Comprobación.rar</t>
  </si>
  <si>
    <t>http://www.cegaipslp.org.mx/HV2021Dos.nsf/nombre_de_la_vista/9290F756AE9FBC1C86258788005A04EA/$File/comprobacion+3.rar</t>
  </si>
  <si>
    <t>http://www.cegaipslp.org.mx/HV2021Dos.nsf/nombre_de_la_vista/2D2034EA8EF1292886258788005ABE68/$File/INFORME.pdf</t>
  </si>
  <si>
    <t>http://www.cegaipslp.org.mx/HV2021Dos.nsf/nombre_de_la_vista/893F4312789228C686258788005ACC74/$File/Comprobación.rar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</si>
</sst>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5" fillId="3" borderId="0" xfId="2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0" fillId="3" borderId="0" xfId="0" applyFill="1" applyBorder="1" applyAlignment="1"/>
    <xf numFmtId="0" fontId="0" fillId="0" borderId="0" xfId="0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1" applyNumberFormat="1" applyFont="1" applyFill="1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5" fillId="3" borderId="0" xfId="2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/>
    <xf numFmtId="0" fontId="5" fillId="0" borderId="0" xfId="2" applyFill="1"/>
    <xf numFmtId="0" fontId="5" fillId="3" borderId="0" xfId="2" applyAlignment="1">
      <alignment wrapText="1"/>
    </xf>
    <xf numFmtId="0" fontId="0" fillId="0" borderId="0" xfId="0"/>
    <xf numFmtId="0" fontId="0" fillId="0" borderId="0" xfId="0"/>
    <xf numFmtId="43" fontId="0" fillId="3" borderId="0" xfId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3" fontId="0" fillId="0" borderId="0" xfId="1" applyFont="1"/>
    <xf numFmtId="0" fontId="0" fillId="0" borderId="0" xfId="0"/>
    <xf numFmtId="0" fontId="7" fillId="0" borderId="0" xfId="0" applyFont="1" applyFill="1" applyBorder="1" applyAlignment="1">
      <alignment horizontal="center" vertical="center" wrapText="1"/>
    </xf>
    <xf numFmtId="0" fontId="0" fillId="0" borderId="0" xfId="0"/>
    <xf numFmtId="43" fontId="0" fillId="0" borderId="0" xfId="1" applyFont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43" fontId="5" fillId="0" borderId="0" xfId="2" applyNumberFormat="1" applyFill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3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3" Type="http://schemas.openxmlformats.org/officeDocument/2006/relationships/hyperlink" Target="http://www.cegaipslp.org.mx/webcegaip2018N2.nsf/af56201fa851b94c862580be005c7aa5/7AD590EAE9D27D16862582F300511E1F?OpenDocument" TargetMode="External"/><Relationship Id="rId7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2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2" Type="http://schemas.openxmlformats.org/officeDocument/2006/relationships/hyperlink" Target="http://www.cegaipslp.org.mx/webcegaip2018N2.nsf/af56201fa851b94c862580be005c7aa5/7AD590EAE9D27D16862582F300511E1F?OpenDocument" TargetMode="External"/><Relationship Id="rId1" Type="http://schemas.openxmlformats.org/officeDocument/2006/relationships/hyperlink" Target="http://www.cegaipslp.org.mx/webcegaip2018N2.nsf/af56201fa851b94c862580be005c7aa5/7AD590EAE9D27D16862582F300511E1F?OpenDocument" TargetMode="External"/><Relationship Id="rId6" Type="http://schemas.openxmlformats.org/officeDocument/2006/relationships/hyperlink" Target="http://www.cegaipslp.org.mx/HV2021Dos.nsf/nombre_de_la_vista/D48EB436AD4A1DE48625878400539C04/$File/informe.PDF" TargetMode="External"/><Relationship Id="rId11" Type="http://schemas.openxmlformats.org/officeDocument/2006/relationships/hyperlink" Target="http://www.cegaipslp.org.mx/HV2021Dos.nsf/nombre_de_la_vista/E75E0A3417ED03378625878400564A03/$File/informe.PDF" TargetMode="External"/><Relationship Id="rId5" Type="http://schemas.openxmlformats.org/officeDocument/2006/relationships/hyperlink" Target="http://www.cegaipslp.org.mx/HV2021Dos.nsf/nombre_de_la_vista/B11B2A72C2FD37208625878400531FEF/$File/informe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4" Type="http://schemas.openxmlformats.org/officeDocument/2006/relationships/hyperlink" Target="http://www.cegaipslp.org.mx/webcegaip2018N2.nsf/af56201fa851b94c862580be005c7aa5/7AD590EAE9D27D16862582F300511E1F?OpenDocument" TargetMode="External"/><Relationship Id="rId9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4" Type="http://schemas.openxmlformats.org/officeDocument/2006/relationships/hyperlink" Target="http://www.cegaipslp.org.mx/HV2021Dos.nsf/nombre_de_la_vista/042D907BB800806D86258788005979A2/$File/Informe.pd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3" Type="http://schemas.openxmlformats.org/officeDocument/2006/relationships/hyperlink" Target="http://www.cegaipslp.org.mx/HV2021Dos.nsf/nombre_de_la_vista/1830B8D2EB0BBA7C862587840055A3FC/$File/comprobaci&#243;n.rar" TargetMode="External"/><Relationship Id="rId18" Type="http://schemas.openxmlformats.org/officeDocument/2006/relationships/hyperlink" Target="http://www.cegaipslp.org.mx/HV2021Dos.nsf/nombre_de_la_vista/A3AA341C94905B0686258784005733F5/$File/COMPROBACION+2.rar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http://www.cegaipslp.org.mx/HV2021Dos.nsf/nombre_de_la_vista/A48230862EF3E1808625878400537B21/$File/Comprobaci&#243;n.rar" TargetMode="External"/><Relationship Id="rId21" Type="http://schemas.openxmlformats.org/officeDocument/2006/relationships/hyperlink" Target="http://www.cegaipslp.org.mx/HV2021Dos.nsf/nombre_de_la_vista/6E5D2A8B7C3AD131862587880059BB26/$File/Comprobaci&#243;n+2.rar" TargetMode="External"/><Relationship Id="rId7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2" Type="http://schemas.openxmlformats.org/officeDocument/2006/relationships/hyperlink" Target="http://www.cegaipslp.org.mx/HV2021Dos.nsf/nombre_de_la_vista/3F74FC1FFB41873A8625878400557D19/$File/Comprobaci&#243;n.rar" TargetMode="External"/><Relationship Id="rId17" Type="http://schemas.openxmlformats.org/officeDocument/2006/relationships/hyperlink" Target="http://www.cegaipslp.org.mx/HV2021Dos.nsf/nombre_de_la_vista/30DB80E38A5EFA6E86258784005721A7/$File/cOMPROBACI&#211;N.rar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1Dos.nsf/nombre_de_la_vista/979DD53F02E6D9D68625878400533E56/$File/comporbaci&#243;n.rar" TargetMode="External"/><Relationship Id="rId16" Type="http://schemas.openxmlformats.org/officeDocument/2006/relationships/hyperlink" Target="http://www.cegaipslp.org.mx/HV2021Dos.nsf/nombre_de_la_vista/4E9280DAA9F56D4F86258784005610CC/$File/comprobacion+4.rar" TargetMode="External"/><Relationship Id="rId20" Type="http://schemas.openxmlformats.org/officeDocument/2006/relationships/hyperlink" Target="http://www.cegaipslp.org.mx/HV2021Dos.nsf/nombre_de_la_vista/2E4695DBF1D7783B862587840068D4C4/$File/nota.docx" TargetMode="External"/><Relationship Id="rId1" Type="http://schemas.openxmlformats.org/officeDocument/2006/relationships/hyperlink" Target="http://www.cegaipslp.org.mx/HV2021Dos.nsf/nombre_de_la_vista/4649C15D551420B08625878400530AA2/$File/comprobacion.PDF" TargetMode="External"/><Relationship Id="rId6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1" Type="http://schemas.openxmlformats.org/officeDocument/2006/relationships/hyperlink" Target="http://www.cegaipslp.org.mx/HV2021Dos.nsf/nombre_de_la_vista/D4CD8C84A8664B568625878400554BE7/$File/Comprobaci&#243;n.rar" TargetMode="External"/><Relationship Id="rId24" Type="http://schemas.openxmlformats.org/officeDocument/2006/relationships/hyperlink" Target="http://www.cegaipslp.org.mx/HV2021Dos.nsf/nombre_de_la_vista/893F4312789228C686258788005ACC74/$File/Comprobaci&#243;n.rar" TargetMode="External"/><Relationship Id="rId5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5" Type="http://schemas.openxmlformats.org/officeDocument/2006/relationships/hyperlink" Target="http://www.cegaipslp.org.mx/HV2021Dos.nsf/nombre_de_la_vista/EC6352FF3A5100998625878400560322/$File/comprobacion+3.rar" TargetMode="External"/><Relationship Id="rId23" Type="http://schemas.openxmlformats.org/officeDocument/2006/relationships/hyperlink" Target="http://www.cegaipslp.org.mx/HV2021Dos.nsf/nombre_de_la_vista/9290F756AE9FBC1C86258788005A04EA/$File/comprobacion+3.rar" TargetMode="External"/><Relationship Id="rId10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9" Type="http://schemas.openxmlformats.org/officeDocument/2006/relationships/hyperlink" Target="http://www.cegaipslp.org.mx/HV2021Dos.nsf/nombre_de_la_vista/6917F92940D992598625878400680A2E/$File/comprobacion+sara.PDF" TargetMode="External"/><Relationship Id="rId4" Type="http://schemas.openxmlformats.org/officeDocument/2006/relationships/hyperlink" Target="http://www.cegaipslp.org.mx/HV2021Dos.nsf/nombre_de_la_vista/2D75C33EAA489012862587840053A8F1/$File/comprobacion.PDF" TargetMode="External"/><Relationship Id="rId9" Type="http://schemas.openxmlformats.org/officeDocument/2006/relationships/hyperlink" Target="http://www.cegaipslp.org.mx/HV2021.nsf/nombre_de_la_vista/C553B146C2304A2C8625872C0059193F/$File/nota+informativa+de+no+comprobaci&#243;n..docx" TargetMode="External"/><Relationship Id="rId14" Type="http://schemas.openxmlformats.org/officeDocument/2006/relationships/hyperlink" Target="http://www.cegaipslp.org.mx/HV2021Dos.nsf/nombre_de_la_vista/F9BE621D10FB398D862587840055B357/$File/comprobacion+2.rar" TargetMode="External"/><Relationship Id="rId22" Type="http://schemas.openxmlformats.org/officeDocument/2006/relationships/hyperlink" Target="http://www.cegaipslp.org.mx/HV2021Dos.nsf/nombre_de_la_vista/2F5462075138A417862587880059E64C/$File/Comprobaci&#243;n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6"/>
  <sheetViews>
    <sheetView tabSelected="1" topLeftCell="AE21" zoomScale="78" zoomScaleNormal="78" workbookViewId="0">
      <selection activeCell="AD2" sqref="AD1:AD1048576"/>
    </sheetView>
  </sheetViews>
  <sheetFormatPr baseColWidth="10" defaultColWidth="9.140625" defaultRowHeight="15"/>
  <cols>
    <col min="1" max="1" width="8" bestFit="1" customWidth="1"/>
    <col min="2" max="7" width="12.85546875" customWidth="1"/>
    <col min="8" max="8" width="15.5703125" customWidth="1"/>
    <col min="9" max="11" width="12.85546875" customWidth="1"/>
    <col min="12" max="12" width="27.7109375" customWidth="1"/>
    <col min="13" max="13" width="3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13.5703125" customWidth="1"/>
    <col min="22" max="22" width="44" customWidth="1"/>
    <col min="23" max="23" width="24.140625" customWidth="1"/>
    <col min="24" max="26" width="19.42578125" customWidth="1"/>
    <col min="27" max="27" width="30" customWidth="1"/>
    <col min="28" max="28" width="20.5703125" customWidth="1"/>
    <col min="29" max="29" width="26.140625" customWidth="1"/>
    <col min="30" max="30" width="55.42578125" style="39" customWidth="1"/>
    <col min="31" max="31" width="29.85546875" customWidth="1"/>
    <col min="32" max="32" width="43.5703125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</row>
    <row r="3" spans="1:36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39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39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35" t="s">
        <v>53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40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4" customFormat="1" ht="61.5" customHeight="1">
      <c r="A8" s="9">
        <v>2021</v>
      </c>
      <c r="B8" s="10">
        <v>44470</v>
      </c>
      <c r="C8" s="10">
        <v>44500</v>
      </c>
      <c r="D8" s="11" t="s">
        <v>90</v>
      </c>
      <c r="E8" s="11" t="s">
        <v>156</v>
      </c>
      <c r="F8" s="11" t="s">
        <v>137</v>
      </c>
      <c r="G8" s="11" t="s">
        <v>137</v>
      </c>
      <c r="H8" s="11" t="s">
        <v>138</v>
      </c>
      <c r="I8" s="11" t="s">
        <v>139</v>
      </c>
      <c r="J8" s="11" t="s">
        <v>140</v>
      </c>
      <c r="K8" s="11" t="s">
        <v>141</v>
      </c>
      <c r="L8" s="12" t="s">
        <v>101</v>
      </c>
      <c r="M8" s="20" t="s">
        <v>167</v>
      </c>
      <c r="N8" s="12" t="s">
        <v>103</v>
      </c>
      <c r="O8" s="12">
        <v>0</v>
      </c>
      <c r="P8" s="9">
        <v>0</v>
      </c>
      <c r="Q8" s="11" t="s">
        <v>116</v>
      </c>
      <c r="R8" s="11" t="s">
        <v>117</v>
      </c>
      <c r="S8" s="11" t="s">
        <v>117</v>
      </c>
      <c r="T8" s="11" t="s">
        <v>118</v>
      </c>
      <c r="U8" s="11" t="s">
        <v>117</v>
      </c>
      <c r="V8" s="11" t="s">
        <v>143</v>
      </c>
      <c r="W8" s="20" t="s">
        <v>142</v>
      </c>
      <c r="X8" s="13">
        <v>44461</v>
      </c>
      <c r="Y8" s="13">
        <v>44463</v>
      </c>
      <c r="Z8" s="14">
        <v>1</v>
      </c>
      <c r="AA8" s="14">
        <v>3584.8</v>
      </c>
      <c r="AB8" s="14">
        <v>0</v>
      </c>
      <c r="AC8" s="10">
        <v>44475</v>
      </c>
      <c r="AD8" s="38" t="s">
        <v>201</v>
      </c>
      <c r="AE8" s="14">
        <v>1</v>
      </c>
      <c r="AF8" s="16" t="s">
        <v>119</v>
      </c>
      <c r="AG8" s="17" t="s">
        <v>120</v>
      </c>
      <c r="AH8" s="10">
        <v>44509</v>
      </c>
      <c r="AI8" s="10">
        <v>44509</v>
      </c>
      <c r="AJ8" s="18"/>
    </row>
    <row r="9" spans="1:36" s="14" customFormat="1" ht="61.5" customHeight="1">
      <c r="A9" s="9">
        <v>2021</v>
      </c>
      <c r="B9" s="10">
        <v>44470</v>
      </c>
      <c r="C9" s="10">
        <v>44500</v>
      </c>
      <c r="D9" s="11" t="s">
        <v>90</v>
      </c>
      <c r="E9" s="11" t="s">
        <v>155</v>
      </c>
      <c r="F9" s="11" t="s">
        <v>144</v>
      </c>
      <c r="G9" s="11" t="s">
        <v>144</v>
      </c>
      <c r="H9" s="11" t="s">
        <v>145</v>
      </c>
      <c r="I9" s="11" t="s">
        <v>146</v>
      </c>
      <c r="J9" s="11" t="s">
        <v>147</v>
      </c>
      <c r="K9" s="11" t="s">
        <v>148</v>
      </c>
      <c r="L9" s="12" t="s">
        <v>101</v>
      </c>
      <c r="M9" s="20" t="s">
        <v>149</v>
      </c>
      <c r="N9" s="12" t="s">
        <v>103</v>
      </c>
      <c r="O9" s="12">
        <v>0</v>
      </c>
      <c r="P9" s="9">
        <v>0</v>
      </c>
      <c r="Q9" s="11" t="s">
        <v>116</v>
      </c>
      <c r="R9" s="11" t="s">
        <v>117</v>
      </c>
      <c r="S9" s="11" t="s">
        <v>117</v>
      </c>
      <c r="T9" s="11" t="s">
        <v>118</v>
      </c>
      <c r="U9" s="11" t="s">
        <v>117</v>
      </c>
      <c r="V9" s="27" t="s">
        <v>159</v>
      </c>
      <c r="W9" s="20" t="s">
        <v>149</v>
      </c>
      <c r="X9" s="13">
        <v>44461</v>
      </c>
      <c r="Y9" s="13">
        <v>44463</v>
      </c>
      <c r="Z9" s="14">
        <v>2</v>
      </c>
      <c r="AA9" s="14">
        <v>4660.24</v>
      </c>
      <c r="AB9" s="14">
        <v>0</v>
      </c>
      <c r="AC9" s="10">
        <v>44473</v>
      </c>
      <c r="AD9" s="38" t="s">
        <v>195</v>
      </c>
      <c r="AE9" s="14">
        <v>2</v>
      </c>
      <c r="AF9" s="16" t="s">
        <v>119</v>
      </c>
      <c r="AG9" s="17" t="s">
        <v>120</v>
      </c>
      <c r="AH9" s="10">
        <v>44509</v>
      </c>
      <c r="AI9" s="10">
        <v>44509</v>
      </c>
      <c r="AJ9" s="18"/>
    </row>
    <row r="10" spans="1:36" s="14" customFormat="1" ht="61.5" customHeight="1">
      <c r="A10" s="9">
        <v>2021</v>
      </c>
      <c r="B10" s="10">
        <v>44470</v>
      </c>
      <c r="C10" s="10">
        <v>44500</v>
      </c>
      <c r="D10" s="11" t="s">
        <v>90</v>
      </c>
      <c r="E10" s="11" t="s">
        <v>157</v>
      </c>
      <c r="F10" s="11" t="s">
        <v>150</v>
      </c>
      <c r="G10" s="11" t="s">
        <v>150</v>
      </c>
      <c r="H10" s="11" t="s">
        <v>151</v>
      </c>
      <c r="I10" s="11" t="s">
        <v>152</v>
      </c>
      <c r="J10" s="11" t="s">
        <v>148</v>
      </c>
      <c r="K10" s="11" t="s">
        <v>153</v>
      </c>
      <c r="L10" s="12" t="s">
        <v>101</v>
      </c>
      <c r="M10" s="20" t="s">
        <v>154</v>
      </c>
      <c r="N10" s="12" t="s">
        <v>103</v>
      </c>
      <c r="O10" s="12">
        <v>0</v>
      </c>
      <c r="P10" s="9">
        <v>0</v>
      </c>
      <c r="Q10" s="11" t="s">
        <v>116</v>
      </c>
      <c r="R10" s="11" t="s">
        <v>117</v>
      </c>
      <c r="S10" s="11" t="s">
        <v>117</v>
      </c>
      <c r="T10" s="11" t="s">
        <v>118</v>
      </c>
      <c r="U10" s="11" t="s">
        <v>117</v>
      </c>
      <c r="V10" s="27" t="s">
        <v>158</v>
      </c>
      <c r="W10" s="20" t="s">
        <v>154</v>
      </c>
      <c r="X10" s="13">
        <v>44459</v>
      </c>
      <c r="Y10" s="13">
        <v>44462</v>
      </c>
      <c r="Z10" s="14">
        <v>3</v>
      </c>
      <c r="AA10" s="14">
        <v>2150.88</v>
      </c>
      <c r="AB10" s="14">
        <v>0</v>
      </c>
      <c r="AC10" s="10">
        <v>44498</v>
      </c>
      <c r="AD10" s="38" t="s">
        <v>200</v>
      </c>
      <c r="AE10" s="14">
        <v>3</v>
      </c>
      <c r="AF10" s="16" t="s">
        <v>119</v>
      </c>
      <c r="AG10" s="17" t="s">
        <v>120</v>
      </c>
      <c r="AH10" s="10">
        <v>44509</v>
      </c>
      <c r="AI10" s="10">
        <v>44509</v>
      </c>
      <c r="AJ10" s="18"/>
    </row>
    <row r="11" spans="1:36" s="14" customFormat="1" ht="61.5" customHeight="1">
      <c r="A11" s="9">
        <v>2021</v>
      </c>
      <c r="B11" s="10">
        <v>44470</v>
      </c>
      <c r="C11" s="10">
        <v>44500</v>
      </c>
      <c r="D11" s="11" t="s">
        <v>90</v>
      </c>
      <c r="E11" s="11" t="s">
        <v>114</v>
      </c>
      <c r="F11" s="11" t="s">
        <v>162</v>
      </c>
      <c r="G11" s="11" t="s">
        <v>162</v>
      </c>
      <c r="H11" s="11" t="s">
        <v>163</v>
      </c>
      <c r="I11" s="11" t="s">
        <v>164</v>
      </c>
      <c r="J11" s="11" t="s">
        <v>165</v>
      </c>
      <c r="K11" s="11" t="s">
        <v>166</v>
      </c>
      <c r="L11" s="12" t="s">
        <v>101</v>
      </c>
      <c r="M11" s="20" t="s">
        <v>175</v>
      </c>
      <c r="N11" s="12" t="s">
        <v>103</v>
      </c>
      <c r="O11" s="12">
        <v>0</v>
      </c>
      <c r="P11" s="9">
        <v>0</v>
      </c>
      <c r="Q11" s="11" t="s">
        <v>116</v>
      </c>
      <c r="R11" s="11" t="s">
        <v>117</v>
      </c>
      <c r="S11" s="11" t="s">
        <v>117</v>
      </c>
      <c r="T11" s="11" t="s">
        <v>118</v>
      </c>
      <c r="U11" s="11" t="s">
        <v>160</v>
      </c>
      <c r="V11" s="27" t="s">
        <v>161</v>
      </c>
      <c r="W11" s="20" t="s">
        <v>175</v>
      </c>
      <c r="X11" s="13">
        <v>44466</v>
      </c>
      <c r="Y11" s="13">
        <v>44466</v>
      </c>
      <c r="Z11" s="14">
        <v>4</v>
      </c>
      <c r="AA11" s="14">
        <v>485</v>
      </c>
      <c r="AB11" s="14">
        <v>1307.4000000000001</v>
      </c>
      <c r="AC11" s="10">
        <v>44490</v>
      </c>
      <c r="AD11" s="38" t="s">
        <v>189</v>
      </c>
      <c r="AE11" s="14">
        <v>4</v>
      </c>
      <c r="AF11" s="16" t="s">
        <v>119</v>
      </c>
      <c r="AG11" s="17" t="s">
        <v>120</v>
      </c>
      <c r="AH11" s="10">
        <v>44509</v>
      </c>
      <c r="AI11" s="10">
        <v>44509</v>
      </c>
      <c r="AJ11" s="18"/>
    </row>
    <row r="12" spans="1:36" s="14" customFormat="1" ht="61.5" customHeight="1">
      <c r="A12" s="9">
        <v>2021</v>
      </c>
      <c r="B12" s="10">
        <v>44470</v>
      </c>
      <c r="C12" s="10">
        <v>44500</v>
      </c>
      <c r="D12" s="11" t="s">
        <v>90</v>
      </c>
      <c r="E12" s="11" t="s">
        <v>121</v>
      </c>
      <c r="F12" s="11" t="s">
        <v>122</v>
      </c>
      <c r="G12" s="11" t="s">
        <v>122</v>
      </c>
      <c r="H12" s="11" t="s">
        <v>123</v>
      </c>
      <c r="I12" s="11" t="s">
        <v>124</v>
      </c>
      <c r="J12" s="11" t="s">
        <v>125</v>
      </c>
      <c r="K12" s="11" t="s">
        <v>126</v>
      </c>
      <c r="L12" s="12" t="s">
        <v>101</v>
      </c>
      <c r="M12" s="30" t="s">
        <v>176</v>
      </c>
      <c r="N12" s="12" t="s">
        <v>103</v>
      </c>
      <c r="O12" s="12">
        <v>0</v>
      </c>
      <c r="P12" s="12">
        <v>0</v>
      </c>
      <c r="Q12" s="11" t="s">
        <v>116</v>
      </c>
      <c r="R12" s="11" t="s">
        <v>117</v>
      </c>
      <c r="S12" s="11" t="s">
        <v>117</v>
      </c>
      <c r="T12" s="11" t="s">
        <v>118</v>
      </c>
      <c r="U12" s="11" t="s">
        <v>161</v>
      </c>
      <c r="V12" s="27" t="s">
        <v>161</v>
      </c>
      <c r="W12" s="30" t="s">
        <v>176</v>
      </c>
      <c r="X12" s="13">
        <v>44466</v>
      </c>
      <c r="Y12" s="13">
        <v>44468</v>
      </c>
      <c r="Z12" s="14">
        <v>5</v>
      </c>
      <c r="AA12" s="14">
        <v>12203.99</v>
      </c>
      <c r="AB12" s="14">
        <f>12994.9-AA12</f>
        <v>790.90999999999985</v>
      </c>
      <c r="AC12" s="10">
        <v>44497</v>
      </c>
      <c r="AD12" s="38" t="s">
        <v>206</v>
      </c>
      <c r="AE12" s="14">
        <v>5</v>
      </c>
      <c r="AF12" s="16" t="s">
        <v>119</v>
      </c>
      <c r="AG12" s="17" t="s">
        <v>120</v>
      </c>
      <c r="AH12" s="10">
        <v>44509</v>
      </c>
      <c r="AI12" s="10">
        <v>44509</v>
      </c>
      <c r="AJ12" s="18"/>
    </row>
    <row r="13" spans="1:36" s="14" customFormat="1" ht="61.5" customHeight="1">
      <c r="A13" s="9">
        <v>2021</v>
      </c>
      <c r="B13" s="10">
        <v>44470</v>
      </c>
      <c r="C13" s="10">
        <v>44500</v>
      </c>
      <c r="D13" s="11" t="s">
        <v>90</v>
      </c>
      <c r="E13" s="11" t="s">
        <v>131</v>
      </c>
      <c r="F13" s="11" t="s">
        <v>132</v>
      </c>
      <c r="G13" s="11" t="s">
        <v>132</v>
      </c>
      <c r="H13" s="11" t="s">
        <v>115</v>
      </c>
      <c r="I13" s="11" t="s">
        <v>133</v>
      </c>
      <c r="J13" s="11" t="s">
        <v>134</v>
      </c>
      <c r="K13" s="11" t="s">
        <v>135</v>
      </c>
      <c r="L13" s="12" t="s">
        <v>101</v>
      </c>
      <c r="M13" s="30" t="s">
        <v>176</v>
      </c>
      <c r="N13" s="12" t="s">
        <v>103</v>
      </c>
      <c r="O13" s="12">
        <v>0</v>
      </c>
      <c r="P13" s="12">
        <v>0</v>
      </c>
      <c r="Q13" s="11" t="s">
        <v>116</v>
      </c>
      <c r="R13" s="11" t="s">
        <v>117</v>
      </c>
      <c r="S13" s="11" t="s">
        <v>117</v>
      </c>
      <c r="T13" s="11" t="s">
        <v>118</v>
      </c>
      <c r="U13" s="11" t="s">
        <v>161</v>
      </c>
      <c r="V13" s="27" t="s">
        <v>161</v>
      </c>
      <c r="W13" s="30" t="s">
        <v>176</v>
      </c>
      <c r="X13" s="13">
        <v>44466</v>
      </c>
      <c r="Y13" s="13">
        <v>44468</v>
      </c>
      <c r="Z13" s="14">
        <v>6</v>
      </c>
      <c r="AA13" s="14">
        <v>0</v>
      </c>
      <c r="AB13" s="14">
        <v>0</v>
      </c>
      <c r="AC13" s="10">
        <v>44499</v>
      </c>
      <c r="AD13" s="38" t="s">
        <v>136</v>
      </c>
      <c r="AE13" s="14">
        <v>6</v>
      </c>
      <c r="AF13" s="16" t="s">
        <v>119</v>
      </c>
      <c r="AG13" s="17" t="s">
        <v>120</v>
      </c>
      <c r="AH13" s="10">
        <v>44509</v>
      </c>
      <c r="AI13" s="10">
        <v>44509</v>
      </c>
      <c r="AJ13" s="18"/>
    </row>
    <row r="14" spans="1:36" s="14" customFormat="1" ht="61.5" customHeight="1">
      <c r="A14" s="9">
        <v>2021</v>
      </c>
      <c r="B14" s="10">
        <v>44470</v>
      </c>
      <c r="C14" s="10">
        <v>44500</v>
      </c>
      <c r="D14" s="11" t="s">
        <v>90</v>
      </c>
      <c r="E14" s="11" t="s">
        <v>131</v>
      </c>
      <c r="F14" s="11" t="s">
        <v>168</v>
      </c>
      <c r="G14" s="11" t="s">
        <v>168</v>
      </c>
      <c r="H14" s="11" t="s">
        <v>115</v>
      </c>
      <c r="I14" s="11" t="s">
        <v>169</v>
      </c>
      <c r="J14" s="11" t="s">
        <v>180</v>
      </c>
      <c r="K14" s="11" t="s">
        <v>170</v>
      </c>
      <c r="L14" s="12" t="s">
        <v>101</v>
      </c>
      <c r="M14" s="30" t="s">
        <v>176</v>
      </c>
      <c r="N14" s="12" t="s">
        <v>103</v>
      </c>
      <c r="O14" s="12">
        <v>0</v>
      </c>
      <c r="P14" s="12">
        <v>0</v>
      </c>
      <c r="Q14" s="11" t="s">
        <v>116</v>
      </c>
      <c r="R14" s="11" t="s">
        <v>117</v>
      </c>
      <c r="S14" s="11" t="s">
        <v>117</v>
      </c>
      <c r="T14" s="11" t="s">
        <v>118</v>
      </c>
      <c r="U14" s="11" t="s">
        <v>161</v>
      </c>
      <c r="V14" s="27" t="s">
        <v>161</v>
      </c>
      <c r="W14" s="30" t="s">
        <v>176</v>
      </c>
      <c r="X14" s="13">
        <v>44466</v>
      </c>
      <c r="Y14" s="13">
        <v>44468</v>
      </c>
      <c r="Z14" s="14">
        <v>7</v>
      </c>
      <c r="AA14" s="14">
        <f>12840.29+5481</f>
        <v>18321.29</v>
      </c>
      <c r="AB14" s="14">
        <v>0</v>
      </c>
      <c r="AC14" s="10">
        <v>44489</v>
      </c>
      <c r="AD14" s="38" t="s">
        <v>193</v>
      </c>
      <c r="AE14" s="14">
        <v>7</v>
      </c>
      <c r="AF14" s="16" t="s">
        <v>119</v>
      </c>
      <c r="AG14" s="17" t="s">
        <v>120</v>
      </c>
      <c r="AH14" s="10">
        <v>44509</v>
      </c>
      <c r="AI14" s="10">
        <v>44509</v>
      </c>
      <c r="AJ14" s="18"/>
    </row>
    <row r="15" spans="1:36" s="14" customFormat="1" ht="61.5" customHeight="1">
      <c r="A15" s="9">
        <v>2021</v>
      </c>
      <c r="B15" s="10">
        <v>44470</v>
      </c>
      <c r="C15" s="10">
        <v>44500</v>
      </c>
      <c r="D15" s="11" t="s">
        <v>90</v>
      </c>
      <c r="E15" s="11" t="s">
        <v>121</v>
      </c>
      <c r="F15" s="11" t="s">
        <v>122</v>
      </c>
      <c r="G15" s="11" t="s">
        <v>122</v>
      </c>
      <c r="H15" s="11" t="s">
        <v>123</v>
      </c>
      <c r="I15" s="11" t="s">
        <v>124</v>
      </c>
      <c r="J15" s="11" t="s">
        <v>125</v>
      </c>
      <c r="K15" s="11" t="s">
        <v>126</v>
      </c>
      <c r="L15" s="12" t="s">
        <v>101</v>
      </c>
      <c r="M15" s="20" t="s">
        <v>171</v>
      </c>
      <c r="N15" s="12" t="s">
        <v>103</v>
      </c>
      <c r="O15" s="12">
        <v>0</v>
      </c>
      <c r="P15" s="9">
        <v>0</v>
      </c>
      <c r="Q15" s="11" t="s">
        <v>116</v>
      </c>
      <c r="R15" s="11" t="s">
        <v>117</v>
      </c>
      <c r="S15" s="11" t="s">
        <v>117</v>
      </c>
      <c r="T15" s="11" t="s">
        <v>118</v>
      </c>
      <c r="U15" s="11" t="s">
        <v>172</v>
      </c>
      <c r="V15" s="11" t="s">
        <v>172</v>
      </c>
      <c r="W15" s="20" t="s">
        <v>171</v>
      </c>
      <c r="X15" s="13">
        <v>44497</v>
      </c>
      <c r="Y15" s="13">
        <v>44498</v>
      </c>
      <c r="Z15" s="14">
        <v>8</v>
      </c>
      <c r="AA15" s="14">
        <v>0</v>
      </c>
      <c r="AB15" s="14">
        <v>0</v>
      </c>
      <c r="AC15" s="10">
        <v>44499</v>
      </c>
      <c r="AD15" s="38" t="s">
        <v>136</v>
      </c>
      <c r="AE15" s="14">
        <v>8</v>
      </c>
      <c r="AF15" s="16" t="s">
        <v>119</v>
      </c>
      <c r="AG15" s="17" t="s">
        <v>120</v>
      </c>
      <c r="AH15" s="10">
        <v>44509</v>
      </c>
      <c r="AI15" s="10">
        <v>44509</v>
      </c>
      <c r="AJ15" s="18"/>
    </row>
    <row r="16" spans="1:36" s="14" customFormat="1" ht="61.5" customHeight="1">
      <c r="A16" s="9">
        <v>2021</v>
      </c>
      <c r="B16" s="10">
        <v>44470</v>
      </c>
      <c r="C16" s="10">
        <v>44500</v>
      </c>
      <c r="D16" s="11" t="s">
        <v>90</v>
      </c>
      <c r="E16" s="11" t="s">
        <v>131</v>
      </c>
      <c r="F16" s="11" t="s">
        <v>132</v>
      </c>
      <c r="G16" s="11" t="s">
        <v>132</v>
      </c>
      <c r="H16" s="11" t="s">
        <v>115</v>
      </c>
      <c r="I16" s="11" t="s">
        <v>133</v>
      </c>
      <c r="J16" s="11" t="s">
        <v>134</v>
      </c>
      <c r="K16" s="11" t="s">
        <v>135</v>
      </c>
      <c r="L16" s="12" t="s">
        <v>101</v>
      </c>
      <c r="M16" s="20" t="s">
        <v>177</v>
      </c>
      <c r="N16" s="12" t="s">
        <v>103</v>
      </c>
      <c r="O16" s="12">
        <v>0</v>
      </c>
      <c r="P16" s="9">
        <v>0</v>
      </c>
      <c r="Q16" s="11" t="s">
        <v>116</v>
      </c>
      <c r="R16" s="11" t="s">
        <v>117</v>
      </c>
      <c r="S16" s="11" t="s">
        <v>117</v>
      </c>
      <c r="T16" s="11" t="s">
        <v>118</v>
      </c>
      <c r="U16" s="11" t="s">
        <v>172</v>
      </c>
      <c r="V16" s="11" t="s">
        <v>118</v>
      </c>
      <c r="W16" s="20" t="s">
        <v>177</v>
      </c>
      <c r="X16" s="13">
        <v>44486</v>
      </c>
      <c r="Y16" s="13">
        <v>44487</v>
      </c>
      <c r="Z16" s="14">
        <v>9</v>
      </c>
      <c r="AA16" s="14">
        <v>0</v>
      </c>
      <c r="AB16" s="14">
        <v>0</v>
      </c>
      <c r="AC16" s="10">
        <v>44499</v>
      </c>
      <c r="AD16" s="38" t="s">
        <v>136</v>
      </c>
      <c r="AE16" s="14">
        <v>9</v>
      </c>
      <c r="AF16" s="16" t="s">
        <v>119</v>
      </c>
      <c r="AG16" s="17" t="s">
        <v>120</v>
      </c>
      <c r="AH16" s="10">
        <v>44509</v>
      </c>
      <c r="AI16" s="10">
        <v>44509</v>
      </c>
      <c r="AJ16" s="18"/>
    </row>
    <row r="17" spans="1:36" s="14" customFormat="1" ht="61.5" customHeight="1">
      <c r="A17" s="9">
        <v>2021</v>
      </c>
      <c r="B17" s="10">
        <v>44470</v>
      </c>
      <c r="C17" s="10">
        <v>44500</v>
      </c>
      <c r="D17" s="11" t="s">
        <v>90</v>
      </c>
      <c r="E17" s="11" t="s">
        <v>131</v>
      </c>
      <c r="F17" s="11" t="s">
        <v>168</v>
      </c>
      <c r="G17" s="11" t="s">
        <v>168</v>
      </c>
      <c r="H17" s="11" t="s">
        <v>115</v>
      </c>
      <c r="I17" s="11" t="s">
        <v>169</v>
      </c>
      <c r="J17" s="11" t="s">
        <v>180</v>
      </c>
      <c r="K17" s="11" t="s">
        <v>170</v>
      </c>
      <c r="L17" s="12" t="s">
        <v>101</v>
      </c>
      <c r="M17" s="20" t="s">
        <v>177</v>
      </c>
      <c r="N17" s="12" t="s">
        <v>103</v>
      </c>
      <c r="O17" s="12">
        <v>0</v>
      </c>
      <c r="P17" s="9">
        <v>0</v>
      </c>
      <c r="Q17" s="11" t="s">
        <v>116</v>
      </c>
      <c r="R17" s="11" t="s">
        <v>117</v>
      </c>
      <c r="S17" s="11" t="s">
        <v>117</v>
      </c>
      <c r="T17" s="11" t="s">
        <v>118</v>
      </c>
      <c r="U17" s="11" t="s">
        <v>172</v>
      </c>
      <c r="V17" s="11" t="s">
        <v>118</v>
      </c>
      <c r="W17" s="20" t="s">
        <v>177</v>
      </c>
      <c r="X17" s="13">
        <v>44486</v>
      </c>
      <c r="Y17" s="13">
        <v>44487</v>
      </c>
      <c r="Z17" s="14">
        <v>10</v>
      </c>
      <c r="AA17" s="14">
        <f>7617.7-AB17</f>
        <v>7401.0199999999995</v>
      </c>
      <c r="AB17" s="14">
        <v>216.68</v>
      </c>
      <c r="AC17" s="10">
        <v>44496</v>
      </c>
      <c r="AD17" s="38" t="s">
        <v>191</v>
      </c>
      <c r="AE17" s="14">
        <v>10</v>
      </c>
      <c r="AF17" s="16" t="s">
        <v>119</v>
      </c>
      <c r="AG17" s="17" t="s">
        <v>120</v>
      </c>
      <c r="AH17" s="10">
        <v>44509</v>
      </c>
      <c r="AI17" s="10">
        <v>44509</v>
      </c>
      <c r="AJ17" s="18"/>
    </row>
    <row r="18" spans="1:36" s="14" customFormat="1" ht="61.5" customHeight="1">
      <c r="A18" s="9">
        <v>2021</v>
      </c>
      <c r="B18" s="10">
        <v>44470</v>
      </c>
      <c r="C18" s="10">
        <v>44500</v>
      </c>
      <c r="D18" s="11" t="s">
        <v>90</v>
      </c>
      <c r="E18" s="11" t="s">
        <v>121</v>
      </c>
      <c r="F18" s="11" t="s">
        <v>122</v>
      </c>
      <c r="G18" s="11" t="s">
        <v>122</v>
      </c>
      <c r="H18" s="11" t="s">
        <v>123</v>
      </c>
      <c r="I18" s="11" t="s">
        <v>124</v>
      </c>
      <c r="J18" s="11" t="s">
        <v>125</v>
      </c>
      <c r="K18" s="11" t="s">
        <v>126</v>
      </c>
      <c r="L18" s="12" t="s">
        <v>101</v>
      </c>
      <c r="M18" s="20" t="s">
        <v>177</v>
      </c>
      <c r="N18" s="12" t="s">
        <v>103</v>
      </c>
      <c r="O18" s="12">
        <v>0</v>
      </c>
      <c r="P18" s="9">
        <v>0</v>
      </c>
      <c r="Q18" s="11" t="s">
        <v>116</v>
      </c>
      <c r="R18" s="11" t="s">
        <v>117</v>
      </c>
      <c r="S18" s="11" t="s">
        <v>117</v>
      </c>
      <c r="T18" s="11" t="s">
        <v>118</v>
      </c>
      <c r="U18" s="11" t="s">
        <v>172</v>
      </c>
      <c r="V18" s="11" t="s">
        <v>118</v>
      </c>
      <c r="W18" s="20" t="s">
        <v>177</v>
      </c>
      <c r="X18" s="13">
        <v>44486</v>
      </c>
      <c r="Y18" s="13">
        <v>44487</v>
      </c>
      <c r="Z18" s="14">
        <v>11</v>
      </c>
      <c r="AA18" s="14">
        <f>7617.7+676.23</f>
        <v>8293.93</v>
      </c>
      <c r="AB18" s="14">
        <v>0</v>
      </c>
      <c r="AC18" s="10">
        <v>44494</v>
      </c>
      <c r="AD18" s="38" t="s">
        <v>210</v>
      </c>
      <c r="AE18" s="14">
        <v>11</v>
      </c>
      <c r="AF18" s="16" t="s">
        <v>119</v>
      </c>
      <c r="AG18" s="17" t="s">
        <v>120</v>
      </c>
      <c r="AH18" s="10">
        <v>44509</v>
      </c>
      <c r="AI18" s="10">
        <v>44509</v>
      </c>
      <c r="AJ18" s="18"/>
    </row>
    <row r="19" spans="1:36" s="14" customFormat="1" ht="61.5" customHeight="1">
      <c r="A19" s="9">
        <v>2021</v>
      </c>
      <c r="B19" s="10">
        <v>44470</v>
      </c>
      <c r="C19" s="10">
        <v>44500</v>
      </c>
      <c r="D19" s="11" t="s">
        <v>90</v>
      </c>
      <c r="E19" s="11" t="s">
        <v>131</v>
      </c>
      <c r="F19" s="11" t="s">
        <v>132</v>
      </c>
      <c r="G19" s="11" t="s">
        <v>132</v>
      </c>
      <c r="H19" s="11" t="s">
        <v>115</v>
      </c>
      <c r="I19" s="11" t="s">
        <v>133</v>
      </c>
      <c r="J19" s="11" t="s">
        <v>134</v>
      </c>
      <c r="K19" s="11" t="s">
        <v>135</v>
      </c>
      <c r="L19" s="12" t="s">
        <v>101</v>
      </c>
      <c r="M19" s="20" t="s">
        <v>171</v>
      </c>
      <c r="N19" s="12" t="s">
        <v>103</v>
      </c>
      <c r="O19" s="12">
        <v>0</v>
      </c>
      <c r="P19" s="9">
        <v>0</v>
      </c>
      <c r="Q19" s="11" t="s">
        <v>116</v>
      </c>
      <c r="R19" s="11" t="s">
        <v>117</v>
      </c>
      <c r="S19" s="11" t="s">
        <v>117</v>
      </c>
      <c r="T19" s="11" t="s">
        <v>118</v>
      </c>
      <c r="U19" s="11" t="s">
        <v>172</v>
      </c>
      <c r="V19" s="11" t="s">
        <v>172</v>
      </c>
      <c r="W19" s="20" t="s">
        <v>171</v>
      </c>
      <c r="X19" s="13">
        <v>44497</v>
      </c>
      <c r="Y19" s="13">
        <v>44498</v>
      </c>
      <c r="Z19" s="14">
        <v>12</v>
      </c>
      <c r="AA19" s="14">
        <v>0</v>
      </c>
      <c r="AB19" s="14">
        <v>0</v>
      </c>
      <c r="AC19" s="10">
        <v>44499</v>
      </c>
      <c r="AD19" s="38" t="s">
        <v>136</v>
      </c>
      <c r="AE19" s="14">
        <v>12</v>
      </c>
      <c r="AF19" s="16" t="s">
        <v>119</v>
      </c>
      <c r="AG19" s="17" t="s">
        <v>120</v>
      </c>
      <c r="AH19" s="10">
        <v>44509</v>
      </c>
      <c r="AI19" s="10">
        <v>44509</v>
      </c>
      <c r="AJ19" s="18"/>
    </row>
    <row r="20" spans="1:36" s="14" customFormat="1" ht="61.5" customHeight="1">
      <c r="A20" s="9">
        <v>2021</v>
      </c>
      <c r="B20" s="10">
        <v>44470</v>
      </c>
      <c r="C20" s="10">
        <v>44500</v>
      </c>
      <c r="D20" s="11" t="s">
        <v>90</v>
      </c>
      <c r="E20" s="11" t="s">
        <v>131</v>
      </c>
      <c r="F20" s="11" t="s">
        <v>168</v>
      </c>
      <c r="G20" s="11" t="s">
        <v>168</v>
      </c>
      <c r="H20" s="11" t="s">
        <v>115</v>
      </c>
      <c r="I20" s="11" t="s">
        <v>169</v>
      </c>
      <c r="J20" s="11" t="s">
        <v>180</v>
      </c>
      <c r="K20" s="11" t="s">
        <v>170</v>
      </c>
      <c r="L20" s="12" t="s">
        <v>101</v>
      </c>
      <c r="M20" s="20" t="s">
        <v>171</v>
      </c>
      <c r="N20" s="12" t="s">
        <v>103</v>
      </c>
      <c r="O20" s="12">
        <v>0</v>
      </c>
      <c r="P20" s="9">
        <v>0</v>
      </c>
      <c r="Q20" s="11" t="s">
        <v>116</v>
      </c>
      <c r="R20" s="11" t="s">
        <v>117</v>
      </c>
      <c r="S20" s="11" t="s">
        <v>117</v>
      </c>
      <c r="T20" s="11" t="s">
        <v>118</v>
      </c>
      <c r="U20" s="11" t="s">
        <v>172</v>
      </c>
      <c r="V20" s="11" t="s">
        <v>172</v>
      </c>
      <c r="W20" s="20" t="s">
        <v>171</v>
      </c>
      <c r="X20" s="13">
        <v>44497</v>
      </c>
      <c r="Y20" s="13">
        <v>44498</v>
      </c>
      <c r="Z20" s="14">
        <v>13</v>
      </c>
      <c r="AA20" s="14">
        <v>0</v>
      </c>
      <c r="AB20" s="14">
        <v>0</v>
      </c>
      <c r="AC20" s="10">
        <v>44499</v>
      </c>
      <c r="AD20" s="38" t="s">
        <v>136</v>
      </c>
      <c r="AE20" s="14">
        <v>13</v>
      </c>
      <c r="AF20" s="16" t="s">
        <v>119</v>
      </c>
      <c r="AG20" s="17" t="s">
        <v>120</v>
      </c>
      <c r="AH20" s="10">
        <v>44509</v>
      </c>
      <c r="AI20" s="10">
        <v>44509</v>
      </c>
      <c r="AJ20" s="18"/>
    </row>
    <row r="21" spans="1:36" s="14" customFormat="1" ht="61.5" customHeight="1">
      <c r="A21" s="9">
        <v>2021</v>
      </c>
      <c r="B21" s="10">
        <v>44470</v>
      </c>
      <c r="C21" s="10">
        <v>44500</v>
      </c>
      <c r="D21" s="11" t="s">
        <v>90</v>
      </c>
      <c r="E21" s="11" t="s">
        <v>114</v>
      </c>
      <c r="F21" s="11" t="s">
        <v>162</v>
      </c>
      <c r="G21" s="11" t="s">
        <v>162</v>
      </c>
      <c r="H21" s="11" t="s">
        <v>163</v>
      </c>
      <c r="I21" s="11" t="s">
        <v>164</v>
      </c>
      <c r="J21" s="11" t="s">
        <v>165</v>
      </c>
      <c r="K21" s="11" t="s">
        <v>166</v>
      </c>
      <c r="L21" s="12" t="s">
        <v>101</v>
      </c>
      <c r="M21" s="20" t="s">
        <v>171</v>
      </c>
      <c r="N21" s="12" t="s">
        <v>103</v>
      </c>
      <c r="O21" s="12">
        <v>0</v>
      </c>
      <c r="P21" s="9">
        <v>0</v>
      </c>
      <c r="Q21" s="11" t="s">
        <v>116</v>
      </c>
      <c r="R21" s="11" t="s">
        <v>117</v>
      </c>
      <c r="S21" s="11" t="s">
        <v>117</v>
      </c>
      <c r="T21" s="11" t="s">
        <v>118</v>
      </c>
      <c r="U21" s="11" t="s">
        <v>172</v>
      </c>
      <c r="V21" s="11" t="s">
        <v>172</v>
      </c>
      <c r="W21" s="20" t="s">
        <v>171</v>
      </c>
      <c r="X21" s="13">
        <v>44497</v>
      </c>
      <c r="Y21" s="13">
        <v>44498</v>
      </c>
      <c r="Z21" s="14">
        <v>14</v>
      </c>
      <c r="AA21" s="14">
        <v>0</v>
      </c>
      <c r="AB21" s="14">
        <v>0</v>
      </c>
      <c r="AC21" s="10">
        <v>44499</v>
      </c>
      <c r="AD21" s="38" t="s">
        <v>136</v>
      </c>
      <c r="AE21" s="14">
        <v>14</v>
      </c>
      <c r="AF21" s="16" t="s">
        <v>119</v>
      </c>
      <c r="AG21" s="17" t="s">
        <v>120</v>
      </c>
      <c r="AH21" s="10">
        <v>44509</v>
      </c>
      <c r="AI21" s="10">
        <v>44509</v>
      </c>
      <c r="AJ21" s="18"/>
    </row>
    <row r="22" spans="1:36" s="12" customFormat="1" ht="61.5" customHeight="1">
      <c r="A22" s="9">
        <v>2021</v>
      </c>
      <c r="B22" s="10">
        <v>44470</v>
      </c>
      <c r="C22" s="10">
        <v>44500</v>
      </c>
      <c r="D22" s="11" t="s">
        <v>90</v>
      </c>
      <c r="E22" s="11" t="s">
        <v>121</v>
      </c>
      <c r="F22" s="11" t="s">
        <v>122</v>
      </c>
      <c r="G22" s="11" t="s">
        <v>122</v>
      </c>
      <c r="H22" s="11" t="s">
        <v>123</v>
      </c>
      <c r="I22" s="11" t="s">
        <v>124</v>
      </c>
      <c r="J22" s="11" t="s">
        <v>125</v>
      </c>
      <c r="K22" s="11" t="s">
        <v>126</v>
      </c>
      <c r="L22" s="14" t="s">
        <v>102</v>
      </c>
      <c r="M22" s="11" t="s">
        <v>174</v>
      </c>
      <c r="N22" s="12" t="s">
        <v>103</v>
      </c>
      <c r="O22" s="12">
        <v>0</v>
      </c>
      <c r="P22" s="9">
        <v>0</v>
      </c>
      <c r="Q22" s="11" t="s">
        <v>116</v>
      </c>
      <c r="R22" s="11" t="s">
        <v>117</v>
      </c>
      <c r="S22" s="11" t="s">
        <v>117</v>
      </c>
      <c r="T22" s="11" t="s">
        <v>118</v>
      </c>
      <c r="U22" s="11" t="s">
        <v>117</v>
      </c>
      <c r="V22" s="11" t="s">
        <v>117</v>
      </c>
      <c r="W22" s="11" t="s">
        <v>174</v>
      </c>
      <c r="X22" s="13">
        <v>44476</v>
      </c>
      <c r="Y22" s="10">
        <v>44476</v>
      </c>
      <c r="Z22" s="14">
        <v>15</v>
      </c>
      <c r="AA22" s="14">
        <v>6210</v>
      </c>
      <c r="AB22" s="14">
        <v>0</v>
      </c>
      <c r="AC22" s="10">
        <v>44495</v>
      </c>
      <c r="AD22" s="38" t="s">
        <v>181</v>
      </c>
      <c r="AE22" s="14">
        <v>15</v>
      </c>
      <c r="AF22" s="19" t="s">
        <v>127</v>
      </c>
      <c r="AG22" s="17" t="s">
        <v>120</v>
      </c>
      <c r="AH22" s="10">
        <v>44509</v>
      </c>
      <c r="AI22" s="10">
        <v>44509</v>
      </c>
      <c r="AJ22" s="18"/>
    </row>
    <row r="23" spans="1:36" s="12" customFormat="1" ht="61.5" customHeight="1">
      <c r="A23" s="9">
        <v>2021</v>
      </c>
      <c r="B23" s="10">
        <v>44470</v>
      </c>
      <c r="C23" s="10">
        <v>44500</v>
      </c>
      <c r="D23" s="11" t="s">
        <v>90</v>
      </c>
      <c r="E23" s="11" t="s">
        <v>121</v>
      </c>
      <c r="F23" s="11" t="s">
        <v>122</v>
      </c>
      <c r="G23" s="11" t="s">
        <v>122</v>
      </c>
      <c r="H23" s="11" t="s">
        <v>123</v>
      </c>
      <c r="I23" s="11" t="s">
        <v>124</v>
      </c>
      <c r="J23" s="11" t="s">
        <v>125</v>
      </c>
      <c r="K23" s="11" t="s">
        <v>126</v>
      </c>
      <c r="L23" s="14" t="s">
        <v>102</v>
      </c>
      <c r="M23" s="20" t="s">
        <v>173</v>
      </c>
      <c r="N23" s="12" t="s">
        <v>103</v>
      </c>
      <c r="O23" s="12">
        <v>0</v>
      </c>
      <c r="P23" s="9">
        <v>0</v>
      </c>
      <c r="Q23" s="11" t="s">
        <v>116</v>
      </c>
      <c r="R23" s="11" t="s">
        <v>117</v>
      </c>
      <c r="S23" s="11" t="s">
        <v>117</v>
      </c>
      <c r="T23" s="11" t="s">
        <v>118</v>
      </c>
      <c r="U23" s="11" t="s">
        <v>117</v>
      </c>
      <c r="V23" s="11" t="s">
        <v>117</v>
      </c>
      <c r="W23" s="20" t="s">
        <v>173</v>
      </c>
      <c r="X23" s="13">
        <v>44477</v>
      </c>
      <c r="Y23" s="13">
        <v>44477</v>
      </c>
      <c r="Z23" s="14">
        <v>16</v>
      </c>
      <c r="AA23" s="14">
        <v>7412.9</v>
      </c>
      <c r="AB23" s="14">
        <v>0</v>
      </c>
      <c r="AC23" s="10">
        <v>44495</v>
      </c>
      <c r="AD23" s="38" t="s">
        <v>183</v>
      </c>
      <c r="AE23" s="14">
        <v>16</v>
      </c>
      <c r="AF23" s="19" t="s">
        <v>127</v>
      </c>
      <c r="AG23" s="17" t="s">
        <v>120</v>
      </c>
      <c r="AH23" s="10">
        <v>44509</v>
      </c>
      <c r="AI23" s="10">
        <v>44509</v>
      </c>
      <c r="AJ23" s="18"/>
    </row>
    <row r="24" spans="1:36" s="14" customFormat="1" ht="61.5" customHeight="1">
      <c r="A24" s="9">
        <v>2021</v>
      </c>
      <c r="B24" s="10">
        <v>44470</v>
      </c>
      <c r="C24" s="10">
        <v>44500</v>
      </c>
      <c r="D24" s="11" t="s">
        <v>90</v>
      </c>
      <c r="E24" s="11" t="s">
        <v>131</v>
      </c>
      <c r="F24" s="11" t="s">
        <v>168</v>
      </c>
      <c r="G24" s="11" t="s">
        <v>168</v>
      </c>
      <c r="H24" s="11" t="s">
        <v>115</v>
      </c>
      <c r="I24" s="11" t="s">
        <v>169</v>
      </c>
      <c r="J24" s="11" t="s">
        <v>180</v>
      </c>
      <c r="K24" s="11" t="s">
        <v>170</v>
      </c>
      <c r="L24" s="14" t="s">
        <v>102</v>
      </c>
      <c r="M24" s="20" t="s">
        <v>173</v>
      </c>
      <c r="N24" s="12" t="s">
        <v>103</v>
      </c>
      <c r="O24" s="14">
        <v>0</v>
      </c>
      <c r="P24" s="14">
        <v>0</v>
      </c>
      <c r="Q24" s="11" t="s">
        <v>116</v>
      </c>
      <c r="R24" s="11" t="s">
        <v>117</v>
      </c>
      <c r="S24" s="11" t="s">
        <v>117</v>
      </c>
      <c r="T24" s="11" t="s">
        <v>118</v>
      </c>
      <c r="U24" s="11" t="s">
        <v>117</v>
      </c>
      <c r="V24" s="11" t="s">
        <v>117</v>
      </c>
      <c r="W24" s="20" t="s">
        <v>173</v>
      </c>
      <c r="X24" s="13">
        <v>44489</v>
      </c>
      <c r="Y24" s="13">
        <v>44489</v>
      </c>
      <c r="Z24" s="14">
        <v>17</v>
      </c>
      <c r="AA24" s="14">
        <f>2040+481.04+252.1</f>
        <v>2773.14</v>
      </c>
      <c r="AB24" s="14">
        <v>0</v>
      </c>
      <c r="AC24" s="13">
        <v>44491</v>
      </c>
      <c r="AD24" s="38" t="s">
        <v>185</v>
      </c>
      <c r="AE24" s="14">
        <v>17</v>
      </c>
      <c r="AF24" s="19" t="s">
        <v>127</v>
      </c>
      <c r="AG24" s="17" t="s">
        <v>120</v>
      </c>
      <c r="AH24" s="10">
        <v>44509</v>
      </c>
      <c r="AI24" s="10">
        <v>44509</v>
      </c>
    </row>
    <row r="25" spans="1:36" s="14" customFormat="1" ht="61.5" customHeight="1">
      <c r="A25" s="9">
        <v>2021</v>
      </c>
      <c r="B25" s="10">
        <v>44470</v>
      </c>
      <c r="C25" s="10">
        <v>44500</v>
      </c>
      <c r="D25" s="11" t="s">
        <v>90</v>
      </c>
      <c r="E25" s="11" t="s">
        <v>121</v>
      </c>
      <c r="F25" s="11" t="s">
        <v>122</v>
      </c>
      <c r="G25" s="11" t="s">
        <v>122</v>
      </c>
      <c r="H25" s="11" t="s">
        <v>123</v>
      </c>
      <c r="I25" s="11" t="s">
        <v>124</v>
      </c>
      <c r="J25" s="11" t="s">
        <v>125</v>
      </c>
      <c r="K25" s="11" t="s">
        <v>126</v>
      </c>
      <c r="L25" s="14" t="s">
        <v>102</v>
      </c>
      <c r="M25" s="14" t="s">
        <v>179</v>
      </c>
      <c r="N25" s="12" t="s">
        <v>103</v>
      </c>
      <c r="O25" s="14">
        <v>0</v>
      </c>
      <c r="P25" s="14">
        <v>0</v>
      </c>
      <c r="Q25" s="11" t="s">
        <v>116</v>
      </c>
      <c r="R25" s="11" t="s">
        <v>117</v>
      </c>
      <c r="S25" s="11" t="s">
        <v>117</v>
      </c>
      <c r="T25" s="11" t="s">
        <v>118</v>
      </c>
      <c r="U25" s="11" t="s">
        <v>117</v>
      </c>
      <c r="V25" s="11" t="s">
        <v>117</v>
      </c>
      <c r="W25" s="14" t="s">
        <v>179</v>
      </c>
      <c r="X25" s="13">
        <v>44489</v>
      </c>
      <c r="Y25" s="13">
        <v>44489</v>
      </c>
      <c r="Z25" s="14">
        <v>18</v>
      </c>
      <c r="AA25" s="14">
        <v>438</v>
      </c>
      <c r="AB25" s="14">
        <v>0</v>
      </c>
      <c r="AC25" s="13">
        <v>44495</v>
      </c>
      <c r="AD25" s="38" t="s">
        <v>187</v>
      </c>
      <c r="AE25" s="14">
        <v>18</v>
      </c>
      <c r="AF25" s="19" t="s">
        <v>127</v>
      </c>
      <c r="AG25" s="17" t="s">
        <v>120</v>
      </c>
      <c r="AH25" s="10">
        <v>44509</v>
      </c>
      <c r="AI25" s="10">
        <v>44509</v>
      </c>
    </row>
    <row r="26" spans="1:36">
      <c r="AA26" s="1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14">
      <formula1>Hidden_13</formula1>
    </dataValidation>
    <dataValidation type="list" allowBlank="1" showErrorMessage="1" sqref="L8:L214">
      <formula1>Hidden_211</formula1>
    </dataValidation>
    <dataValidation type="list" allowBlank="1" showErrorMessage="1" sqref="N8:N214">
      <formula1>Hidden_313</formula1>
    </dataValidation>
  </dataValidations>
  <hyperlinks>
    <hyperlink ref="AF22" r:id="rId1"/>
    <hyperlink ref="AF23" r:id="rId2"/>
    <hyperlink ref="AF24" r:id="rId3"/>
    <hyperlink ref="AF25" r:id="rId4"/>
    <hyperlink ref="AD23" r:id="rId5"/>
    <hyperlink ref="AD25" r:id="rId6"/>
    <hyperlink ref="AD13" r:id="rId7"/>
    <hyperlink ref="AD19" r:id="rId8"/>
    <hyperlink ref="AD20" r:id="rId9"/>
    <hyperlink ref="AD21" r:id="rId10"/>
    <hyperlink ref="AD8" r:id="rId11"/>
    <hyperlink ref="AD16" r:id="rId12"/>
    <hyperlink ref="AD15" r:id="rId13"/>
    <hyperlink ref="AD12" r:id="rId14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9"/>
  <sheetViews>
    <sheetView topLeftCell="A3" zoomScale="73" zoomScaleNormal="73" workbookViewId="0">
      <selection activeCell="B12" sqref="B12:D14"/>
    </sheetView>
  </sheetViews>
  <sheetFormatPr baseColWidth="10" defaultColWidth="9.140625" defaultRowHeight="15"/>
  <cols>
    <col min="1" max="1" width="3.7109375" bestFit="1" customWidth="1"/>
    <col min="2" max="2" width="70.5703125" bestFit="1" customWidth="1"/>
    <col min="3" max="3" width="79.5703125" bestFit="1" customWidth="1"/>
    <col min="4" max="4" width="21.28515625" customWidth="1"/>
  </cols>
  <sheetData>
    <row r="1" spans="1:7" hidden="1">
      <c r="B1" t="s">
        <v>7</v>
      </c>
      <c r="C1" t="s">
        <v>10</v>
      </c>
      <c r="D1" t="s">
        <v>12</v>
      </c>
    </row>
    <row r="2" spans="1:7" hidden="1">
      <c r="B2" t="s">
        <v>105</v>
      </c>
      <c r="C2" t="s">
        <v>106</v>
      </c>
      <c r="D2" t="s">
        <v>107</v>
      </c>
    </row>
    <row r="3" spans="1:7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7" s="24" customFormat="1">
      <c r="A4" s="3">
        <v>1</v>
      </c>
      <c r="B4" s="5">
        <v>3751</v>
      </c>
      <c r="C4" s="5" t="s">
        <v>129</v>
      </c>
      <c r="D4" s="28">
        <f>83.3+777+1100+195+115.5</f>
        <v>2270.8000000000002</v>
      </c>
    </row>
    <row r="5" spans="1:7" s="24" customFormat="1">
      <c r="A5" s="3">
        <v>1</v>
      </c>
      <c r="B5" s="5">
        <v>3721</v>
      </c>
      <c r="C5" s="5" t="s">
        <v>128</v>
      </c>
      <c r="D5" s="28">
        <f>46+294+52+322+600</f>
        <v>1314</v>
      </c>
    </row>
    <row r="6" spans="1:7" s="24" customFormat="1">
      <c r="A6" s="3">
        <v>2</v>
      </c>
      <c r="B6" s="5">
        <v>3751</v>
      </c>
      <c r="C6" s="5" t="s">
        <v>129</v>
      </c>
      <c r="D6" s="28">
        <f>696+257+950+120+80+100+100+70+66+52+70+50.71</f>
        <v>2611.71</v>
      </c>
    </row>
    <row r="7" spans="1:7" s="24" customFormat="1">
      <c r="A7" s="3">
        <v>2</v>
      </c>
      <c r="B7" s="5">
        <v>3721</v>
      </c>
      <c r="C7" s="5" t="s">
        <v>128</v>
      </c>
      <c r="D7" s="28">
        <f>215.34+391.19+408+43+161+300+500+30</f>
        <v>2048.5299999999997</v>
      </c>
    </row>
    <row r="8" spans="1:7" s="24" customFormat="1">
      <c r="A8" s="3">
        <v>3</v>
      </c>
      <c r="B8" s="5">
        <v>3751</v>
      </c>
      <c r="C8" s="5" t="s">
        <v>129</v>
      </c>
      <c r="D8" s="32">
        <v>942</v>
      </c>
    </row>
    <row r="9" spans="1:7" s="24" customFormat="1">
      <c r="A9" s="3">
        <v>3</v>
      </c>
      <c r="B9" s="5">
        <v>3721</v>
      </c>
      <c r="C9" s="5" t="s">
        <v>128</v>
      </c>
      <c r="D9" s="32">
        <v>1208.8800000000001</v>
      </c>
    </row>
    <row r="10" spans="1:7" s="25" customFormat="1">
      <c r="A10" s="3">
        <v>4</v>
      </c>
      <c r="B10" s="5">
        <v>3751</v>
      </c>
      <c r="C10" s="5" t="s">
        <v>129</v>
      </c>
      <c r="D10" s="32">
        <f>310+127</f>
        <v>437</v>
      </c>
    </row>
    <row r="11" spans="1:7" s="25" customFormat="1">
      <c r="A11" s="3">
        <v>4</v>
      </c>
      <c r="B11" s="5">
        <v>3721</v>
      </c>
      <c r="C11" s="5" t="s">
        <v>128</v>
      </c>
      <c r="D11" s="32">
        <v>48</v>
      </c>
    </row>
    <row r="12" spans="1:7" s="29" customFormat="1">
      <c r="A12" s="3">
        <v>5</v>
      </c>
      <c r="B12" s="5">
        <v>3710</v>
      </c>
      <c r="C12" s="6" t="s">
        <v>178</v>
      </c>
      <c r="D12" s="32">
        <f>3834.99+3262</f>
        <v>7096.99</v>
      </c>
      <c r="G12" s="31"/>
    </row>
    <row r="13" spans="1:7" s="29" customFormat="1">
      <c r="A13" s="3">
        <v>5</v>
      </c>
      <c r="B13" s="5">
        <v>3751</v>
      </c>
      <c r="C13" s="5" t="s">
        <v>129</v>
      </c>
      <c r="D13" s="32">
        <f>3107+2000</f>
        <v>5107</v>
      </c>
    </row>
    <row r="14" spans="1:7" s="29" customFormat="1">
      <c r="A14" s="3">
        <v>5</v>
      </c>
      <c r="B14" s="5">
        <v>3721</v>
      </c>
      <c r="C14" s="5" t="s">
        <v>128</v>
      </c>
      <c r="D14" s="32">
        <v>0</v>
      </c>
    </row>
    <row r="15" spans="1:7" s="31" customFormat="1">
      <c r="A15" s="3">
        <v>6</v>
      </c>
      <c r="B15" s="5">
        <v>3751</v>
      </c>
      <c r="C15" s="5" t="s">
        <v>129</v>
      </c>
      <c r="D15" s="32">
        <v>0</v>
      </c>
    </row>
    <row r="16" spans="1:7" s="31" customFormat="1">
      <c r="A16" s="3">
        <v>6</v>
      </c>
      <c r="B16" s="5">
        <v>3721</v>
      </c>
      <c r="C16" s="5" t="s">
        <v>128</v>
      </c>
      <c r="D16" s="32">
        <v>0</v>
      </c>
    </row>
    <row r="17" spans="1:4" s="29" customFormat="1">
      <c r="A17" s="3">
        <v>7</v>
      </c>
      <c r="B17" s="5">
        <v>3710</v>
      </c>
      <c r="C17" s="6" t="s">
        <v>178</v>
      </c>
      <c r="D17" s="32">
        <f>7096.99+5481</f>
        <v>12577.99</v>
      </c>
    </row>
    <row r="18" spans="1:4" s="29" customFormat="1">
      <c r="A18" s="3">
        <v>7</v>
      </c>
      <c r="B18" s="5">
        <v>3751</v>
      </c>
      <c r="C18" s="5" t="s">
        <v>129</v>
      </c>
      <c r="D18" s="32">
        <f>3240+920+1070+13.3</f>
        <v>5243.3</v>
      </c>
    </row>
    <row r="19" spans="1:4" s="29" customFormat="1">
      <c r="A19" s="3">
        <v>7</v>
      </c>
      <c r="B19" s="5">
        <v>3721</v>
      </c>
      <c r="C19" s="5" t="s">
        <v>128</v>
      </c>
      <c r="D19" s="32">
        <v>500</v>
      </c>
    </row>
    <row r="20" spans="1:4" s="31" customFormat="1">
      <c r="A20" s="3">
        <v>8</v>
      </c>
      <c r="B20" s="5">
        <v>3751</v>
      </c>
      <c r="C20" s="5" t="s">
        <v>129</v>
      </c>
      <c r="D20" s="28"/>
    </row>
    <row r="21" spans="1:4" s="31" customFormat="1">
      <c r="A21" s="3">
        <v>8</v>
      </c>
      <c r="B21" s="5">
        <v>3721</v>
      </c>
      <c r="C21" s="5" t="s">
        <v>128</v>
      </c>
      <c r="D21" s="28"/>
    </row>
    <row r="22" spans="1:4" s="31" customFormat="1">
      <c r="A22" s="3">
        <v>9</v>
      </c>
      <c r="B22" s="5">
        <v>3751</v>
      </c>
      <c r="C22" s="5" t="s">
        <v>129</v>
      </c>
      <c r="D22" s="28">
        <v>0</v>
      </c>
    </row>
    <row r="23" spans="1:4" s="31" customFormat="1">
      <c r="A23" s="3">
        <v>9</v>
      </c>
      <c r="B23" s="5">
        <v>3721</v>
      </c>
      <c r="C23" s="5" t="s">
        <v>128</v>
      </c>
      <c r="D23" s="28">
        <v>0</v>
      </c>
    </row>
    <row r="24" spans="1:4">
      <c r="A24" s="3">
        <v>10</v>
      </c>
      <c r="B24" s="5">
        <v>3710</v>
      </c>
      <c r="C24" s="6" t="s">
        <v>178</v>
      </c>
      <c r="D24" s="28">
        <v>5854</v>
      </c>
    </row>
    <row r="25" spans="1:4">
      <c r="A25" s="3">
        <v>10</v>
      </c>
      <c r="B25" s="5">
        <v>3751</v>
      </c>
      <c r="C25" s="5" t="s">
        <v>129</v>
      </c>
      <c r="D25" s="28">
        <v>1547.02</v>
      </c>
    </row>
    <row r="26" spans="1:4">
      <c r="A26" s="3">
        <v>10</v>
      </c>
      <c r="B26" s="5">
        <v>3721</v>
      </c>
      <c r="C26" s="5" t="s">
        <v>128</v>
      </c>
      <c r="D26" s="28">
        <v>0</v>
      </c>
    </row>
    <row r="27" spans="1:4">
      <c r="A27" s="3">
        <v>11</v>
      </c>
      <c r="B27" s="5">
        <v>3710</v>
      </c>
      <c r="C27" s="6" t="s">
        <v>178</v>
      </c>
      <c r="D27" s="28">
        <v>5854</v>
      </c>
    </row>
    <row r="28" spans="1:4">
      <c r="A28" s="3">
        <v>11</v>
      </c>
      <c r="B28" s="5">
        <v>3751</v>
      </c>
      <c r="C28" s="5" t="s">
        <v>129</v>
      </c>
      <c r="D28" s="28">
        <f>480+1547.02+42.91</f>
        <v>2069.9299999999998</v>
      </c>
    </row>
    <row r="29" spans="1:4">
      <c r="A29" s="3">
        <v>11</v>
      </c>
      <c r="B29" s="5">
        <v>3721</v>
      </c>
      <c r="C29" s="5" t="s">
        <v>128</v>
      </c>
      <c r="D29" s="28">
        <v>370</v>
      </c>
    </row>
    <row r="30" spans="1:4">
      <c r="A30" s="3">
        <v>12</v>
      </c>
      <c r="B30" s="5">
        <v>3751</v>
      </c>
      <c r="C30" s="5" t="s">
        <v>129</v>
      </c>
      <c r="D30" s="28">
        <v>0</v>
      </c>
    </row>
    <row r="31" spans="1:4">
      <c r="A31" s="3">
        <v>12</v>
      </c>
      <c r="B31" s="5">
        <v>3721</v>
      </c>
      <c r="C31" s="5" t="s">
        <v>128</v>
      </c>
      <c r="D31" s="28">
        <v>0</v>
      </c>
    </row>
    <row r="32" spans="1:4">
      <c r="A32" s="3">
        <v>13</v>
      </c>
      <c r="B32" s="5">
        <v>3751</v>
      </c>
      <c r="C32" s="5" t="s">
        <v>129</v>
      </c>
      <c r="D32" s="28">
        <v>0</v>
      </c>
    </row>
    <row r="33" spans="1:4">
      <c r="A33" s="3">
        <v>13</v>
      </c>
      <c r="B33" s="5">
        <v>3721</v>
      </c>
      <c r="C33" s="5" t="s">
        <v>128</v>
      </c>
      <c r="D33" s="28">
        <v>0</v>
      </c>
    </row>
    <row r="34" spans="1:4" s="31" customFormat="1">
      <c r="A34" s="3">
        <v>14</v>
      </c>
      <c r="B34" s="5">
        <v>3751</v>
      </c>
      <c r="C34" s="5" t="s">
        <v>129</v>
      </c>
      <c r="D34" s="28">
        <v>0</v>
      </c>
    </row>
    <row r="35" spans="1:4" s="31" customFormat="1">
      <c r="A35" s="3">
        <v>14</v>
      </c>
      <c r="B35" s="5">
        <v>3721</v>
      </c>
      <c r="C35" s="5" t="s">
        <v>128</v>
      </c>
      <c r="D35" s="28">
        <v>0</v>
      </c>
    </row>
    <row r="36" spans="1:4">
      <c r="A36">
        <v>15</v>
      </c>
      <c r="B36" s="5">
        <v>3851</v>
      </c>
      <c r="C36" s="6" t="s">
        <v>130</v>
      </c>
      <c r="D36" s="26">
        <v>6210</v>
      </c>
    </row>
    <row r="37" spans="1:4">
      <c r="A37" s="3">
        <v>16</v>
      </c>
      <c r="B37" s="5">
        <v>3851</v>
      </c>
      <c r="C37" s="6" t="s">
        <v>130</v>
      </c>
      <c r="D37" s="26">
        <v>7412.9</v>
      </c>
    </row>
    <row r="38" spans="1:4">
      <c r="A38">
        <v>17</v>
      </c>
      <c r="B38" s="5">
        <v>3851</v>
      </c>
      <c r="C38" s="6" t="s">
        <v>130</v>
      </c>
      <c r="D38" s="26">
        <f>2040+481.04+252.1</f>
        <v>2773.14</v>
      </c>
    </row>
    <row r="39" spans="1:4">
      <c r="A39">
        <v>18</v>
      </c>
      <c r="B39" s="5">
        <v>3851</v>
      </c>
      <c r="C39" s="6" t="s">
        <v>130</v>
      </c>
      <c r="D39" s="26">
        <v>438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8"/>
  <sheetViews>
    <sheetView topLeftCell="A3" workbookViewId="0">
      <selection activeCell="B21" sqref="B21"/>
    </sheetView>
  </sheetViews>
  <sheetFormatPr baseColWidth="10" defaultColWidth="9.140625" defaultRowHeight="15"/>
  <cols>
    <col min="1" max="1" width="3.42578125" bestFit="1" customWidth="1"/>
    <col min="2" max="2" width="148.140625" customWidth="1"/>
  </cols>
  <sheetData>
    <row r="1" spans="1:2" hidden="1">
      <c r="B1" t="s">
        <v>14</v>
      </c>
    </row>
    <row r="2" spans="1:2" hidden="1">
      <c r="B2" t="s">
        <v>112</v>
      </c>
    </row>
    <row r="3" spans="1:2">
      <c r="A3" s="1" t="s">
        <v>108</v>
      </c>
      <c r="B3" s="1" t="s">
        <v>113</v>
      </c>
    </row>
    <row r="4" spans="1:2">
      <c r="A4" s="7">
        <v>1</v>
      </c>
      <c r="B4" s="23" t="s">
        <v>205</v>
      </c>
    </row>
    <row r="5" spans="1:2" s="24" customFormat="1">
      <c r="A5" s="7">
        <v>2</v>
      </c>
      <c r="B5" s="22" t="s">
        <v>196</v>
      </c>
    </row>
    <row r="6" spans="1:2" s="25" customFormat="1">
      <c r="A6" s="7">
        <v>2</v>
      </c>
      <c r="B6" s="22" t="s">
        <v>197</v>
      </c>
    </row>
    <row r="7" spans="1:2" s="33" customFormat="1">
      <c r="A7" s="7">
        <v>2</v>
      </c>
      <c r="B7" s="22" t="s">
        <v>198</v>
      </c>
    </row>
    <row r="8" spans="1:2" s="33" customFormat="1">
      <c r="A8" s="7">
        <v>2</v>
      </c>
      <c r="B8" s="22" t="s">
        <v>199</v>
      </c>
    </row>
    <row r="9" spans="1:2" s="8" customFormat="1">
      <c r="A9" s="7">
        <v>3</v>
      </c>
      <c r="B9" s="16" t="s">
        <v>202</v>
      </c>
    </row>
    <row r="10" spans="1:2" s="33" customFormat="1">
      <c r="A10" s="7">
        <v>3</v>
      </c>
      <c r="B10" s="16" t="s">
        <v>203</v>
      </c>
    </row>
    <row r="11" spans="1:2" s="21" customFormat="1">
      <c r="A11" s="7">
        <v>3</v>
      </c>
      <c r="B11" s="4" t="s">
        <v>204</v>
      </c>
    </row>
    <row r="12" spans="1:2" s="21" customFormat="1">
      <c r="A12" s="7">
        <v>4</v>
      </c>
      <c r="B12" s="16" t="s">
        <v>190</v>
      </c>
    </row>
    <row r="13" spans="1:2" s="21" customFormat="1">
      <c r="A13" s="7">
        <v>5</v>
      </c>
      <c r="B13" s="38" t="s">
        <v>208</v>
      </c>
    </row>
    <row r="14" spans="1:2" s="34" customFormat="1">
      <c r="A14" s="7">
        <v>5</v>
      </c>
      <c r="B14" s="38" t="s">
        <v>207</v>
      </c>
    </row>
    <row r="15" spans="1:2" s="34" customFormat="1">
      <c r="A15" s="7">
        <v>5</v>
      </c>
      <c r="B15" s="38" t="s">
        <v>209</v>
      </c>
    </row>
    <row r="16" spans="1:2" s="24" customFormat="1" ht="24.75" customHeight="1">
      <c r="A16" s="7">
        <v>6</v>
      </c>
      <c r="B16" s="16" t="s">
        <v>136</v>
      </c>
    </row>
    <row r="17" spans="1:2">
      <c r="A17" s="7">
        <v>7</v>
      </c>
      <c r="B17" s="4" t="s">
        <v>194</v>
      </c>
    </row>
    <row r="18" spans="1:2">
      <c r="A18" s="7">
        <v>8</v>
      </c>
      <c r="B18" s="16" t="s">
        <v>136</v>
      </c>
    </row>
    <row r="19" spans="1:2">
      <c r="A19" s="7">
        <v>9</v>
      </c>
      <c r="B19" s="16" t="s">
        <v>136</v>
      </c>
    </row>
    <row r="20" spans="1:2">
      <c r="A20" s="7">
        <v>10</v>
      </c>
      <c r="B20" s="22" t="s">
        <v>192</v>
      </c>
    </row>
    <row r="21" spans="1:2">
      <c r="A21" s="7">
        <v>11</v>
      </c>
      <c r="B21" s="22" t="s">
        <v>211</v>
      </c>
    </row>
    <row r="22" spans="1:2">
      <c r="A22">
        <v>12</v>
      </c>
      <c r="B22" s="16" t="s">
        <v>136</v>
      </c>
    </row>
    <row r="23" spans="1:2">
      <c r="A23">
        <v>13</v>
      </c>
      <c r="B23" s="16" t="s">
        <v>136</v>
      </c>
    </row>
    <row r="24" spans="1:2">
      <c r="A24">
        <v>14</v>
      </c>
      <c r="B24" s="16" t="s">
        <v>136</v>
      </c>
    </row>
    <row r="25" spans="1:2">
      <c r="A25">
        <v>15</v>
      </c>
      <c r="B25" s="22" t="s">
        <v>182</v>
      </c>
    </row>
    <row r="26" spans="1:2">
      <c r="A26">
        <v>16</v>
      </c>
      <c r="B26" s="22" t="s">
        <v>184</v>
      </c>
    </row>
    <row r="27" spans="1:2">
      <c r="A27">
        <v>17</v>
      </c>
      <c r="B27" s="22" t="s">
        <v>186</v>
      </c>
    </row>
    <row r="28" spans="1:2">
      <c r="A28">
        <v>18</v>
      </c>
      <c r="B28" s="22" t="s">
        <v>188</v>
      </c>
    </row>
  </sheetData>
  <hyperlinks>
    <hyperlink ref="B25" r:id="rId1"/>
    <hyperlink ref="B26" r:id="rId2"/>
    <hyperlink ref="B27" r:id="rId3"/>
    <hyperlink ref="B28" r:id="rId4"/>
    <hyperlink ref="B22" r:id="rId5"/>
    <hyperlink ref="B23" r:id="rId6"/>
    <hyperlink ref="B24" r:id="rId7"/>
    <hyperlink ref="B19" r:id="rId8"/>
    <hyperlink ref="B18" r:id="rId9"/>
    <hyperlink ref="B16" r:id="rId10"/>
    <hyperlink ref="B20" r:id="rId11"/>
    <hyperlink ref="B17" r:id="rId12"/>
    <hyperlink ref="B5" r:id="rId13"/>
    <hyperlink ref="B6" r:id="rId14"/>
    <hyperlink ref="B7" r:id="rId15"/>
    <hyperlink ref="B8" r:id="rId16"/>
    <hyperlink ref="B9" r:id="rId17"/>
    <hyperlink ref="B10" r:id="rId18"/>
    <hyperlink ref="B11" r:id="rId19"/>
    <hyperlink ref="B4" r:id="rId20"/>
    <hyperlink ref="B14" r:id="rId21"/>
    <hyperlink ref="B13" r:id="rId22"/>
    <hyperlink ref="B15" r:id="rId23"/>
    <hyperlink ref="B21" r:id="rId24"/>
  </hyperlinks>
  <pageMargins left="0.7" right="0.7" top="0.75" bottom="0.75" header="0.3" footer="0.3"/>
  <pageSetup orientation="portrait" verticalDpi="0" r:id="rId25"/>
  <drawing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2021-11-09T16:32:51Z</dcterms:modified>
</cp:coreProperties>
</file>