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NOVIEMBRE\"/>
    </mc:Choice>
  </mc:AlternateContent>
  <bookViews>
    <workbookView xWindow="0" yWindow="0" windowWidth="17970" windowHeight="8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D22" i="5" l="1"/>
  <c r="AB20" i="1"/>
  <c r="D21" i="5"/>
  <c r="D20" i="5"/>
  <c r="AB18" i="1"/>
  <c r="AB17" i="1"/>
  <c r="AB16" i="1"/>
  <c r="AB15" i="1"/>
  <c r="AB14" i="1"/>
  <c r="AB13" i="1"/>
  <c r="D19" i="5"/>
  <c r="D18" i="5"/>
  <c r="D17" i="5"/>
  <c r="D16" i="5"/>
  <c r="D15" i="5"/>
  <c r="D14" i="5"/>
  <c r="D13" i="5"/>
  <c r="D12" i="5"/>
  <c r="D11" i="5"/>
  <c r="D10" i="5"/>
  <c r="D9" i="5"/>
  <c r="D8" i="5"/>
  <c r="D7" i="5"/>
  <c r="AB9" i="1"/>
  <c r="D6" i="5"/>
  <c r="D5" i="5"/>
  <c r="AB8" i="1"/>
  <c r="D4" i="5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AA8" i="1"/>
</calcChain>
</file>

<file path=xl/sharedStrings.xml><?xml version="1.0" encoding="utf-8"?>
<sst xmlns="http://schemas.openxmlformats.org/spreadsheetml/2006/main" count="491" uniqueCount="216">
  <si>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</si>
  <si>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</si>
  <si>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</si>
  <si>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</si>
  <si>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</si>
  <si>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</si>
  <si>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</si>
  <si>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</si>
  <si>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</si>
  <si>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</si>
  <si>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</si>
  <si>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</si>
  <si>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</si>
  <si>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</si>
  <si>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</si>
  <si>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</si>
  <si>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</si>
  <si>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</si>
  <si>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</si>
  <si>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</si>
  <si>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</si>
  <si>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</si>
  <si>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</si>
  <si>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</si>
  <si>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</si>
  <si>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</si>
  <si>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</si>
  <si>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</si>
  <si>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</si>
  <si>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</si>
  <si>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</si>
  <si>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</si>
  <si>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</si>
  <si>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</si>
  <si>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</si>
  <si>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</si>
  <si>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</si>
  <si>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</si>
  <si>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</si>
  <si>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</si>
  <si>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</si>
  <si>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</si>
  <si>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</si>
  <si>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</si>
  <si>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</si>
  <si>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</si>
  <si>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</si>
  <si>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</si>
  <si>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</si>
  <si>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</si>
  <si>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</si>
  <si>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</si>
  <si>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</si>
  <si>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</si>
  <si>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</si>
  <si>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</si>
  <si>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</si>
  <si>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</si>
  <si>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</si>
  <si>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</si>
  <si>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</si>
  <si>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</si>
  <si>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</si>
  <si>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</si>
  <si>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</si>
  <si>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</si>
  <si>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</si>
  <si>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</si>
  <si>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</si>
  <si>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</si>
  <si>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</si>
  <si>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</si>
  <si>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</si>
  <si>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</si>
  <si>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</si>
  <si>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</si>
  <si>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</si>
  <si>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</si>
  <si>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</si>
  <si>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</si>
  <si>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</si>
  <si>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</si>
  <si>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</si>
  <si>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</si>
  <si>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</si>
  <si>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</si>
  <si>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</si>
  <si>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</si>
  <si>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</si>
  <si>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</si>
  <si>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</si>
  <si>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</si>
  <si>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</si>
  <si>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</si>
  <si>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</si>
  <si>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</si>
  <si>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</si>
  <si>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</si>
  <si>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</si>
  <si>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</si>
  <si>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</si>
  <si>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</si>
  <si>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</si>
  <si>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</si>
  <si>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</si>
  <si>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</si>
  <si>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</si>
  <si>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</si>
  <si>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</si>
  <si>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</si>
  <si>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</si>
  <si>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</si>
  <si>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</si>
  <si>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</si>
  <si>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</si>
  <si>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</si>
  <si>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San Luis Potosí</t>
  </si>
  <si>
    <t>03 28 001 411 11 11 000 3751</t>
  </si>
  <si>
    <t>No se genera</t>
  </si>
  <si>
    <t>Alimentos y Hospedaje</t>
  </si>
  <si>
    <t>Comisión</t>
  </si>
  <si>
    <t>http://www.cegaipslp.org.mx/HV2019.nsf/nombre_de_la_vista/0F4182EDD77CAD33862583B80078C25B/$File/normatividadviaticos.pdf</t>
  </si>
  <si>
    <t>03 28 001 411 11 11 000 3752</t>
  </si>
  <si>
    <t>Combustible y Peaje</t>
  </si>
  <si>
    <t>José Arturo</t>
  </si>
  <si>
    <t>Ávila</t>
  </si>
  <si>
    <t>Vázquez</t>
  </si>
  <si>
    <t>Oscar Gerardo</t>
  </si>
  <si>
    <t>Paredes</t>
  </si>
  <si>
    <t>Secretaría de Seguridad Pública del Estado</t>
  </si>
  <si>
    <t>Hernández</t>
  </si>
  <si>
    <t>San Luis PotosÍ</t>
  </si>
  <si>
    <t>Tampamolón Corona</t>
  </si>
  <si>
    <t>Castro</t>
  </si>
  <si>
    <t>Ciudad Valles</t>
  </si>
  <si>
    <t>González</t>
  </si>
  <si>
    <t>Jesús</t>
  </si>
  <si>
    <t>Martínez</t>
  </si>
  <si>
    <t>Valerio</t>
  </si>
  <si>
    <t>Ciudad de México</t>
  </si>
  <si>
    <t>Armando</t>
  </si>
  <si>
    <t>Artea</t>
  </si>
  <si>
    <t>Ayala</t>
  </si>
  <si>
    <t>Orozco</t>
  </si>
  <si>
    <t>Israel</t>
  </si>
  <si>
    <t>Reyes</t>
  </si>
  <si>
    <t>SubDirector</t>
  </si>
  <si>
    <t>Dirección General de Prevención y Reinserción Social</t>
  </si>
  <si>
    <t>José Luis</t>
  </si>
  <si>
    <t>Fonseca</t>
  </si>
  <si>
    <t>Granados</t>
  </si>
  <si>
    <t>José Armando</t>
  </si>
  <si>
    <t>Mendoza</t>
  </si>
  <si>
    <t>Salazar</t>
  </si>
  <si>
    <t>Director</t>
  </si>
  <si>
    <t>Roberto</t>
  </si>
  <si>
    <t>Estrada</t>
  </si>
  <si>
    <t>Ramírez</t>
  </si>
  <si>
    <t>Pablo</t>
  </si>
  <si>
    <t>Rivera</t>
  </si>
  <si>
    <t>Guillermo</t>
  </si>
  <si>
    <t>Barrientos</t>
  </si>
  <si>
    <t>Pérez</t>
  </si>
  <si>
    <t>Horlando</t>
  </si>
  <si>
    <t>Rodríguez</t>
  </si>
  <si>
    <t>Eduardo</t>
  </si>
  <si>
    <t>Solís</t>
  </si>
  <si>
    <t>David</t>
  </si>
  <si>
    <t>Miranda</t>
  </si>
  <si>
    <t>Oficial Administrativo de Seguridad "C"</t>
  </si>
  <si>
    <t>Martín</t>
  </si>
  <si>
    <t>De la Fuente</t>
  </si>
  <si>
    <t>Realizar reparación de transformador trifásico del sitio de repetición denominado "La Colmena" para ser reubicado en el sitio de repetición denominado "Tiutzen" en el Municipio de Tampamolón Corona, S.L.P.</t>
  </si>
  <si>
    <t>A fin de presentarse en la Dirección de Comercialización de Armamento y Municiones de la Secretaría de la Defensa Nacional,  a efecto de que reciba material bélico.</t>
  </si>
  <si>
    <t>A fin de presentarse en la Dirección General de Registro Federal de Armas de Fuego y Control de Explosivos de la Secretaría de la Defensa Nacional, a efecto de que entregue recibos de pago de exclusión de Armas de Fuego y recibir oficios de baja de las mismas, así como baja y alta de personal de la Licencia Oficial Colectiva  No. 196.</t>
  </si>
  <si>
    <t>Zacatecas</t>
  </si>
  <si>
    <t>Brindar Seguridad y Custodia a Funcionarios y actividades propias del encargo.</t>
  </si>
  <si>
    <t>Ciudad Valles y Rioverde</t>
  </si>
  <si>
    <t>Para la instalación de rayos X, el cual fue donado por la embajada de los Estados Unidos de Norteamérica en México.</t>
  </si>
  <si>
    <t>Trasladar documentación oficial.</t>
  </si>
  <si>
    <t>Rioverde</t>
  </si>
  <si>
    <t xml:space="preserve">Policía Primero </t>
  </si>
  <si>
    <t>Oficial</t>
  </si>
  <si>
    <t>Policía Primero</t>
  </si>
  <si>
    <t>Policía Tercero</t>
  </si>
  <si>
    <t>Policía Segundo</t>
  </si>
  <si>
    <t>Policia Tercero</t>
  </si>
  <si>
    <t>Sub-Inspector</t>
  </si>
  <si>
    <t>Analista Especializado</t>
  </si>
  <si>
    <t>http://www.cegaipslp.org.mx/HV2020Tres.nsf/nombre_de_la_vista/37960460C830F4BF8625863A006C24AD/$File/Escaneo-01.PDF</t>
  </si>
  <si>
    <t>http://www.cegaipslp.org.mx/HV2020Tres.nsf/nombre_de_la_vista/7AA8742F9D3096958625863A006C3B15/$File/Escaneo-02.PDF</t>
  </si>
  <si>
    <t>http://www.cegaipslp.org.mx/HV2020Tres.nsf/nombre_de_la_vista/A310B787775172C88625863A006C7959/$File/Escaneo-04.PDF</t>
  </si>
  <si>
    <t>http://www.cegaipslp.org.mx/HV2020Tres.nsf/nombre_de_la_vista/4D70A692EDCC057B8625863A006C847B/$File/Escaneo-05.PDF</t>
  </si>
  <si>
    <t>http://www.cegaipslp.org.mx/HV2020Tres.nsf/nombre_de_la_vista/E4B6F993D08319498625863A006C9563/$File/Escaneo-06.PDF</t>
  </si>
  <si>
    <t>http://www.cegaipslp.org.mx/HV2020Tres.nsf/nombre_de_la_vista/36A3553B965FE02B8625863A006CA132/$File/Escaneo-07.PDF</t>
  </si>
  <si>
    <t>http://www.cegaipslp.org.mx/HV2020Tres.nsf/nombre_de_la_vista/4DF7E9557EA25C758625863A006CAB79/$File/Escaneo-08.PDF</t>
  </si>
  <si>
    <t>http://www.cegaipslp.org.mx/HV2020Tres.nsf/nombre_de_la_vista/ABBAE9E8A0B867408625863A006CB581/$File/Escaneo-09.PDF</t>
  </si>
  <si>
    <t>http://www.cegaipslp.org.mx/HV2020Tres.nsf/nombre_de_la_vista/CD91CFD374C3A29E8625863A006CF223/$File/Escaneo-10.PDF</t>
  </si>
  <si>
    <t>http://www.cegaipslp.org.mx/HV2020Tres.nsf/nombre_de_la_vista/78574630619937798625863A006CFBB2/$File/Escaneo-11.PDF</t>
  </si>
  <si>
    <t>http://www.cegaipslp.org.mx/HV2020Tres.nsf/nombre_de_la_vista/526F8A066228F28F8625863A006D61B0/$File/Escaneo-12.PDF</t>
  </si>
  <si>
    <t>http://www.cegaipslp.org.mx/HV2020Tres.nsf/nombre_de_la_vista/CEA97A10BC7FC2668625863A006D6F5F/$File/Escaneo-13.PDF</t>
  </si>
  <si>
    <t>http://www.cegaipslp.org.mx/HV2020Tres.nsf/nombre_de_la_vista/C63423993E477AD68625863A006D7802/$File/Escaneo-14.PDF</t>
  </si>
  <si>
    <t>http://www.cegaipslp.org.mx/HV2020Tres.nsf/nombre_de_la_vista/03249117845674228625863A006D82D1/$File/Escaneo-15.PDF</t>
  </si>
  <si>
    <t>http://www.cegaipslp.org.mx/HV2020Tres.nsf/nombre_de_la_vista/E889580464453D618625863A006D8B74/$File/Escaneo-16.PDF</t>
  </si>
  <si>
    <t>http://www.cegaipslp.org.mx/HV2020Tres.nsf/nombre_de_la_vista/C95F40D5EB1E887D8625863A006D9466/$File/Escaneo-17.PDF</t>
  </si>
  <si>
    <t>http://www.cegaipslp.org.mx/HV2020Tres.nsf/nombre_de_la_vista/B85F66C317982D388625863A006D9C59/$File/Escaneo-18.PDF</t>
  </si>
  <si>
    <t>http://www.cegaipslp.org.mx/HV2020Tres.nsf/nombre_de_la_vista/10639234D095D3E18625863A006DA81A/$File/Escaneo-19.PDF</t>
  </si>
  <si>
    <t>http://www.cegaipslp.org.mx/HV2020Tres.nsf/nombre_de_la_vista/4F1D2D41A6ABDC8B8625863A006DB1A9/$File/Escaneo-20.PDF</t>
  </si>
  <si>
    <t>http://www.cegaipslp.org.mx/HV2020Tres.nsf/nombre_de_la_vista/16806E19E7B1F9AD8625863A006DBE19/$File/Escaneo-21.PDF</t>
  </si>
  <si>
    <t>http://www.cegaipslp.org.mx/HV2020Tres.nsf/nombre_de_la_vista/F9C9835651584FF18625863A006DC6F6/$File/Escaneo-22.PDF</t>
  </si>
  <si>
    <t>http://www.cegaipslp.org.mx/HV2020Tres.nsf/nombre_de_la_vista/848572B4F89FBF388625863A006DE0BB/$File/Escaneo-23.PDF</t>
  </si>
  <si>
    <t>http://www.cegaipslp.org.mx/HV2020Tres.nsf/nombre_de_la_vista/30B388B00869D8508625863A006DE9BF/$File/Escaneo-24.PDF</t>
  </si>
  <si>
    <t>http://www.cegaipslp.org.mx/HV2020Tres.nsf/nombre_de_la_vista/1075DC431AF9258D8625863A006DF1E5/$File/Escaneo-25.PDF</t>
  </si>
  <si>
    <t>http://www.cegaipslp.org.mx/HV2020Tres.nsf/nombre_de_la_vista/949D74DCDC1DE24B8625863A006DFB9B/$File/Escaneo-26.PDF</t>
  </si>
  <si>
    <t>http://www.cegaipslp.org.mx/HV2020Tres.nsf/nombre_de_la_vista/AFB8500B722725368625863A006E0528/$File/Escaneo-27.PDF</t>
  </si>
  <si>
    <t>http://www.cegaipslp.org.mx/HV2020Tres.nsf/nombre_de_la_vista/7C88AAAB76D5CCDA8625863A006E0CD1/$File/Escaneo-28.PDF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</si>
</sst>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dd/mm/yyyy;@"/>
    <numFmt numFmtId="165" formatCode="0_ ;[Red]\-0\ "/>
    <numFmt numFmtId="166" formatCode="0\6\ \-\ \1\7"/>
    <numFmt numFmtId="172" formatCode="0_ ;\-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u/>
      <sz val="1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/>
    <xf numFmtId="0" fontId="0" fillId="0" borderId="0" xfId="0" applyFont="1" applyFill="1"/>
    <xf numFmtId="0" fontId="4" fillId="0" borderId="0" xfId="0" applyFont="1" applyFill="1"/>
    <xf numFmtId="0" fontId="5" fillId="0" borderId="0" xfId="0" applyFont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6" fillId="0" borderId="0" xfId="1" applyFont="1"/>
    <xf numFmtId="0" fontId="7" fillId="0" borderId="0" xfId="0" applyFont="1"/>
    <xf numFmtId="0" fontId="4" fillId="0" borderId="0" xfId="0" applyFont="1" applyAlignment="1">
      <alignment horizontal="center"/>
    </xf>
    <xf numFmtId="164" fontId="4" fillId="0" borderId="0" xfId="0" applyNumberFormat="1" applyFont="1" applyFill="1"/>
    <xf numFmtId="0" fontId="0" fillId="0" borderId="0" xfId="0"/>
    <xf numFmtId="0" fontId="4" fillId="0" borderId="0" xfId="0" applyFont="1" applyFill="1" applyAlignment="1"/>
    <xf numFmtId="0" fontId="4" fillId="0" borderId="0" xfId="0" applyFont="1" applyFill="1" applyBorder="1"/>
    <xf numFmtId="0" fontId="4" fillId="0" borderId="0" xfId="0" applyNumberFormat="1" applyFont="1" applyFill="1" applyBorder="1" applyAlignment="1"/>
    <xf numFmtId="166" fontId="4" fillId="0" borderId="0" xfId="0" applyNumberFormat="1" applyFont="1" applyFill="1" applyAlignment="1"/>
    <xf numFmtId="14" fontId="4" fillId="0" borderId="0" xfId="0" applyNumberFormat="1" applyFont="1" applyFill="1" applyAlignment="1">
      <alignment horizontal="right"/>
    </xf>
    <xf numFmtId="0" fontId="0" fillId="0" borderId="0" xfId="0"/>
    <xf numFmtId="165" fontId="4" fillId="0" borderId="0" xfId="0" applyNumberFormat="1" applyFont="1" applyFill="1"/>
    <xf numFmtId="4" fontId="4" fillId="0" borderId="0" xfId="0" applyNumberFormat="1" applyFont="1" applyFill="1"/>
    <xf numFmtId="4" fontId="4" fillId="0" borderId="0" xfId="0" applyNumberFormat="1" applyFont="1" applyAlignment="1">
      <alignment horizontal="right"/>
    </xf>
    <xf numFmtId="14" fontId="4" fillId="0" borderId="0" xfId="0" applyNumberFormat="1" applyFont="1" applyFill="1"/>
    <xf numFmtId="0" fontId="4" fillId="0" borderId="0" xfId="0" applyFont="1" applyFill="1" applyAlignment="1">
      <alignment horizontal="center"/>
    </xf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2" fontId="4" fillId="0" borderId="0" xfId="0" applyNumberFormat="1" applyFont="1" applyFill="1" applyAlignment="1">
      <alignment horizontal="center"/>
    </xf>
    <xf numFmtId="0" fontId="4" fillId="0" borderId="0" xfId="0" applyNumberFormat="1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AD4E23"/>
      <color rgb="FF00CC00"/>
      <color rgb="FFFF972F"/>
      <color rgb="FF8CEA58"/>
      <color rgb="FFDDA087"/>
      <color rgb="FFFF00FF"/>
      <color rgb="FF61FFD6"/>
      <color rgb="FFFFD55D"/>
      <color rgb="FFC3ED77"/>
      <color rgb="FF75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8574630619937798625863A006CFBB2/$File/Escaneo-11.PDF" TargetMode="External"/><Relationship Id="rId13" Type="http://schemas.openxmlformats.org/officeDocument/2006/relationships/hyperlink" Target="http://www.cegaipslp.org.mx/HV2020Tres.nsf/nombre_de_la_vista/16806E19E7B1F9AD8625863A006DBE19/$File/Escaneo-21.PDF" TargetMode="External"/><Relationship Id="rId3" Type="http://schemas.openxmlformats.org/officeDocument/2006/relationships/hyperlink" Target="http://www.cegaipslp.org.mx/HV2020Tres.nsf/nombre_de_la_vista/37960460C830F4BF8625863A006C24AD/$File/Escaneo-01.PDF" TargetMode="External"/><Relationship Id="rId7" Type="http://schemas.openxmlformats.org/officeDocument/2006/relationships/hyperlink" Target="http://www.cegaipslp.org.mx/HV2020Tres.nsf/nombre_de_la_vista/ABBAE9E8A0B867408625863A006CB581/$File/Escaneo-09.PDF" TargetMode="External"/><Relationship Id="rId12" Type="http://schemas.openxmlformats.org/officeDocument/2006/relationships/hyperlink" Target="http://www.cegaipslp.org.mx/HV2020Tres.nsf/nombre_de_la_vista/10639234D095D3E18625863A006DA81A/$File/Escaneo-19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F4182EDD77CAD33862583B80078C25B/$File/normatividadviaticos.pdf" TargetMode="External"/><Relationship Id="rId16" Type="http://schemas.openxmlformats.org/officeDocument/2006/relationships/hyperlink" Target="http://www.cegaipslp.org.mx/HV2020Tres.nsf/nombre_de_la_vista/AFB8500B722725368625863A006E0528/$File/Escaneo-27.PDF" TargetMode="External"/><Relationship Id="rId1" Type="http://schemas.openxmlformats.org/officeDocument/2006/relationships/hyperlink" Target="http://www.cegaipslp.org.mx/HV2019.nsf/nombre_de_la_vista/0F4182EDD77CAD33862583B80078C25B/$File/normatividadviaticos.pdf" TargetMode="External"/><Relationship Id="rId6" Type="http://schemas.openxmlformats.org/officeDocument/2006/relationships/hyperlink" Target="http://www.cegaipslp.org.mx/HV2020Tres.nsf/nombre_de_la_vista/36A3553B965FE02B8625863A006CA132/$File/Escaneo-07.PDF" TargetMode="External"/><Relationship Id="rId11" Type="http://schemas.openxmlformats.org/officeDocument/2006/relationships/hyperlink" Target="http://www.cegaipslp.org.mx/HV2020Tres.nsf/nombre_de_la_vista/C95F40D5EB1E887D8625863A006D9466/$File/Escaneo-17.PDF" TargetMode="External"/><Relationship Id="rId5" Type="http://schemas.openxmlformats.org/officeDocument/2006/relationships/hyperlink" Target="http://www.cegaipslp.org.mx/HV2020Tres.nsf/nombre_de_la_vista/4D70A692EDCC057B8625863A006C847B/$File/Escaneo-05.PDF" TargetMode="External"/><Relationship Id="rId15" Type="http://schemas.openxmlformats.org/officeDocument/2006/relationships/hyperlink" Target="http://www.cegaipslp.org.mx/HV2020Tres.nsf/nombre_de_la_vista/1075DC431AF9258D8625863A006DF1E5/$File/Escaneo-25.PDF" TargetMode="External"/><Relationship Id="rId10" Type="http://schemas.openxmlformats.org/officeDocument/2006/relationships/hyperlink" Target="http://www.cegaipslp.org.mx/HV2020Tres.nsf/nombre_de_la_vista/03249117845674228625863A006D82D1/$File/Escaneo-15.PDF" TargetMode="External"/><Relationship Id="rId4" Type="http://schemas.openxmlformats.org/officeDocument/2006/relationships/hyperlink" Target="http://www.cegaipslp.org.mx/HV2020Tres.nsf/nombre_de_la_vista/7AA8742F9D3096958625863A006C3B15/$File/Escaneo-02.PDF" TargetMode="External"/><Relationship Id="rId9" Type="http://schemas.openxmlformats.org/officeDocument/2006/relationships/hyperlink" Target="http://www.cegaipslp.org.mx/HV2020Tres.nsf/nombre_de_la_vista/CEA97A10BC7FC2668625863A006D6F5F/$File/Escaneo-13.PDF" TargetMode="External"/><Relationship Id="rId14" Type="http://schemas.openxmlformats.org/officeDocument/2006/relationships/hyperlink" Target="http://www.cegaipslp.org.mx/HV2020Tres.nsf/nombre_de_la_vista/848572B4F89FBF388625863A006DE0BB/$File/Escaneo-23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style="2" bestFit="1" customWidth="1"/>
    <col min="35" max="35" width="20" style="2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8" t="s">
        <v>6</v>
      </c>
      <c r="H3" s="6"/>
      <c r="I3" s="6"/>
    </row>
    <row r="4" spans="1:36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2" t="s">
        <v>8</v>
      </c>
      <c r="AI4" s="2" t="s">
        <v>15</v>
      </c>
      <c r="AJ4" t="s">
        <v>16</v>
      </c>
    </row>
    <row r="5" spans="1:36" hidden="1" x14ac:dyDescent="0.25">
      <c r="A5" t="s">
        <v>17</v>
      </c>
      <c r="B5" s="2" t="s">
        <v>18</v>
      </c>
      <c r="C5" s="2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2" t="s">
        <v>50</v>
      </c>
      <c r="AI5" s="2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s="6" customFormat="1" x14ac:dyDescent="0.25">
      <c r="A7" s="4" t="s">
        <v>54</v>
      </c>
      <c r="B7" s="5" t="s">
        <v>55</v>
      </c>
      <c r="C7" s="5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7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7" t="s">
        <v>84</v>
      </c>
      <c r="AF7" s="4" t="s">
        <v>85</v>
      </c>
      <c r="AG7" s="4" t="s">
        <v>86</v>
      </c>
      <c r="AH7" s="5" t="s">
        <v>87</v>
      </c>
      <c r="AI7" s="5" t="s">
        <v>88</v>
      </c>
      <c r="AJ7" s="4" t="s">
        <v>89</v>
      </c>
    </row>
    <row r="8" spans="1:36" s="10" customFormat="1" x14ac:dyDescent="0.25">
      <c r="A8" s="10">
        <v>2020</v>
      </c>
      <c r="B8" s="18">
        <v>44136</v>
      </c>
      <c r="C8" s="18">
        <v>44165</v>
      </c>
      <c r="D8" s="10" t="s">
        <v>91</v>
      </c>
      <c r="E8" s="35">
        <v>1330</v>
      </c>
      <c r="F8" s="20" t="s">
        <v>187</v>
      </c>
      <c r="G8" s="20" t="s">
        <v>187</v>
      </c>
      <c r="H8" s="21" t="s">
        <v>129</v>
      </c>
      <c r="I8" s="21" t="s">
        <v>127</v>
      </c>
      <c r="J8" s="21" t="s">
        <v>128</v>
      </c>
      <c r="K8" s="21" t="s">
        <v>143</v>
      </c>
      <c r="L8" s="10" t="s">
        <v>101</v>
      </c>
      <c r="M8" s="21" t="s">
        <v>120</v>
      </c>
      <c r="N8" s="10" t="s">
        <v>103</v>
      </c>
      <c r="O8" s="10">
        <v>0</v>
      </c>
      <c r="P8" s="10">
        <v>0</v>
      </c>
      <c r="Q8" s="10" t="s">
        <v>115</v>
      </c>
      <c r="R8" s="10" t="s">
        <v>116</v>
      </c>
      <c r="S8" s="10" t="s">
        <v>116</v>
      </c>
      <c r="T8" s="10" t="s">
        <v>115</v>
      </c>
      <c r="U8" s="10" t="s">
        <v>131</v>
      </c>
      <c r="V8" s="10" t="s">
        <v>134</v>
      </c>
      <c r="W8" s="21" t="s">
        <v>172</v>
      </c>
      <c r="X8" s="24">
        <v>44106</v>
      </c>
      <c r="Y8" s="24">
        <v>44107</v>
      </c>
      <c r="Z8" s="26">
        <v>1</v>
      </c>
      <c r="AA8" s="27">
        <f>496+394+304</f>
        <v>1194</v>
      </c>
      <c r="AB8" s="28">
        <f>288.5-226</f>
        <v>62.5</v>
      </c>
      <c r="AC8" s="29">
        <v>44109</v>
      </c>
      <c r="AD8" s="3" t="s">
        <v>189</v>
      </c>
      <c r="AE8" s="14">
        <v>1</v>
      </c>
      <c r="AF8" s="3" t="s">
        <v>121</v>
      </c>
      <c r="AG8" s="10" t="s">
        <v>114</v>
      </c>
      <c r="AH8" s="18">
        <v>44175</v>
      </c>
      <c r="AI8" s="18">
        <v>44175</v>
      </c>
      <c r="AJ8" s="10" t="s">
        <v>118</v>
      </c>
    </row>
    <row r="9" spans="1:36" s="10" customFormat="1" x14ac:dyDescent="0.25">
      <c r="A9" s="10">
        <v>2020</v>
      </c>
      <c r="B9" s="18">
        <v>44136</v>
      </c>
      <c r="C9" s="18">
        <v>44165</v>
      </c>
      <c r="D9" s="10" t="s">
        <v>91</v>
      </c>
      <c r="E9" s="35">
        <v>806</v>
      </c>
      <c r="F9" s="20" t="s">
        <v>188</v>
      </c>
      <c r="G9" s="20" t="s">
        <v>188</v>
      </c>
      <c r="H9" s="21" t="s">
        <v>129</v>
      </c>
      <c r="I9" s="21" t="s">
        <v>124</v>
      </c>
      <c r="J9" s="21" t="s">
        <v>125</v>
      </c>
      <c r="K9" s="21" t="s">
        <v>126</v>
      </c>
      <c r="L9" s="10" t="s">
        <v>101</v>
      </c>
      <c r="M9" s="21" t="s">
        <v>120</v>
      </c>
      <c r="N9" s="10" t="s">
        <v>103</v>
      </c>
      <c r="O9" s="10">
        <v>0</v>
      </c>
      <c r="P9" s="10">
        <v>0</v>
      </c>
      <c r="Q9" s="10" t="s">
        <v>115</v>
      </c>
      <c r="R9" s="10" t="s">
        <v>116</v>
      </c>
      <c r="S9" s="10" t="s">
        <v>116</v>
      </c>
      <c r="T9" s="10" t="s">
        <v>115</v>
      </c>
      <c r="U9" s="10" t="s">
        <v>131</v>
      </c>
      <c r="V9" s="10" t="s">
        <v>132</v>
      </c>
      <c r="W9" s="21" t="s">
        <v>172</v>
      </c>
      <c r="X9" s="24">
        <v>44106</v>
      </c>
      <c r="Y9" s="24">
        <v>44107</v>
      </c>
      <c r="Z9" s="26">
        <v>2</v>
      </c>
      <c r="AA9" s="27">
        <f>496+400+304+710</f>
        <v>1910</v>
      </c>
      <c r="AB9" s="28">
        <f>288.5-231.5+188.5-188</f>
        <v>57.5</v>
      </c>
      <c r="AC9" s="29">
        <v>44109</v>
      </c>
      <c r="AD9" s="3" t="s">
        <v>190</v>
      </c>
      <c r="AE9" s="14">
        <v>2</v>
      </c>
      <c r="AF9" s="3" t="s">
        <v>121</v>
      </c>
      <c r="AG9" s="10" t="s">
        <v>114</v>
      </c>
      <c r="AH9" s="18">
        <v>44175</v>
      </c>
      <c r="AI9" s="18">
        <v>44175</v>
      </c>
      <c r="AJ9" s="10" t="s">
        <v>118</v>
      </c>
    </row>
    <row r="10" spans="1:36" s="10" customFormat="1" x14ac:dyDescent="0.25">
      <c r="A10" s="10">
        <v>2020</v>
      </c>
      <c r="B10" s="18">
        <v>44136</v>
      </c>
      <c r="C10" s="18">
        <v>44165</v>
      </c>
      <c r="D10" s="10" t="s">
        <v>91</v>
      </c>
      <c r="E10" s="35">
        <v>808</v>
      </c>
      <c r="F10" s="20" t="s">
        <v>181</v>
      </c>
      <c r="G10" s="20" t="s">
        <v>181</v>
      </c>
      <c r="H10" s="21" t="s">
        <v>129</v>
      </c>
      <c r="I10" s="21" t="s">
        <v>136</v>
      </c>
      <c r="J10" s="21" t="s">
        <v>137</v>
      </c>
      <c r="K10" s="21" t="s">
        <v>138</v>
      </c>
      <c r="L10" s="10" t="s">
        <v>101</v>
      </c>
      <c r="M10" s="21" t="s">
        <v>120</v>
      </c>
      <c r="N10" s="10" t="s">
        <v>103</v>
      </c>
      <c r="O10" s="10">
        <v>0</v>
      </c>
      <c r="P10" s="10">
        <v>0</v>
      </c>
      <c r="Q10" s="10" t="s">
        <v>115</v>
      </c>
      <c r="R10" s="10" t="s">
        <v>116</v>
      </c>
      <c r="S10" s="10" t="s">
        <v>116</v>
      </c>
      <c r="T10" s="10" t="s">
        <v>115</v>
      </c>
      <c r="U10" s="10" t="s">
        <v>139</v>
      </c>
      <c r="V10" s="10" t="s">
        <v>139</v>
      </c>
      <c r="W10" s="21" t="s">
        <v>173</v>
      </c>
      <c r="X10" s="24">
        <v>44118</v>
      </c>
      <c r="Y10" s="24">
        <v>44118</v>
      </c>
      <c r="Z10" s="26">
        <v>3</v>
      </c>
      <c r="AA10" s="27">
        <f>800</f>
        <v>800</v>
      </c>
      <c r="AB10" s="28">
        <v>0</v>
      </c>
      <c r="AC10" s="29">
        <v>44126</v>
      </c>
      <c r="AD10" s="3" t="s">
        <v>192</v>
      </c>
      <c r="AE10" s="14">
        <v>3</v>
      </c>
      <c r="AF10" s="3" t="s">
        <v>121</v>
      </c>
      <c r="AG10" s="10" t="s">
        <v>114</v>
      </c>
      <c r="AH10" s="18">
        <v>44175</v>
      </c>
      <c r="AI10" s="18">
        <v>44175</v>
      </c>
      <c r="AJ10" s="10" t="s">
        <v>118</v>
      </c>
    </row>
    <row r="11" spans="1:36" s="10" customFormat="1" x14ac:dyDescent="0.25">
      <c r="A11" s="10">
        <v>2020</v>
      </c>
      <c r="B11" s="18">
        <v>44136</v>
      </c>
      <c r="C11" s="18">
        <v>44165</v>
      </c>
      <c r="D11" s="10" t="s">
        <v>91</v>
      </c>
      <c r="E11" s="35">
        <v>808</v>
      </c>
      <c r="F11" s="20" t="s">
        <v>181</v>
      </c>
      <c r="G11" s="20" t="s">
        <v>181</v>
      </c>
      <c r="H11" s="21" t="s">
        <v>129</v>
      </c>
      <c r="I11" s="21" t="s">
        <v>140</v>
      </c>
      <c r="J11" s="21" t="s">
        <v>141</v>
      </c>
      <c r="K11" s="21" t="s">
        <v>142</v>
      </c>
      <c r="L11" s="10" t="s">
        <v>101</v>
      </c>
      <c r="M11" s="21" t="s">
        <v>120</v>
      </c>
      <c r="N11" s="10" t="s">
        <v>103</v>
      </c>
      <c r="O11" s="10">
        <v>0</v>
      </c>
      <c r="P11" s="10">
        <v>0</v>
      </c>
      <c r="Q11" s="10" t="s">
        <v>115</v>
      </c>
      <c r="R11" s="10" t="s">
        <v>116</v>
      </c>
      <c r="S11" s="10" t="s">
        <v>116</v>
      </c>
      <c r="T11" s="10" t="s">
        <v>115</v>
      </c>
      <c r="U11" s="10" t="s">
        <v>139</v>
      </c>
      <c r="V11" s="10" t="s">
        <v>139</v>
      </c>
      <c r="W11" s="21" t="s">
        <v>174</v>
      </c>
      <c r="X11" s="24">
        <v>44118</v>
      </c>
      <c r="Y11" s="24">
        <v>44118</v>
      </c>
      <c r="Z11" s="26">
        <v>4</v>
      </c>
      <c r="AA11" s="27">
        <f>800+280+1500</f>
        <v>2580</v>
      </c>
      <c r="AB11" s="28">
        <v>0</v>
      </c>
      <c r="AC11" s="29">
        <v>44126</v>
      </c>
      <c r="AD11" s="3" t="s">
        <v>194</v>
      </c>
      <c r="AE11" s="14">
        <v>4</v>
      </c>
      <c r="AF11" s="3" t="s">
        <v>121</v>
      </c>
      <c r="AG11" s="10" t="s">
        <v>114</v>
      </c>
      <c r="AH11" s="18">
        <v>44175</v>
      </c>
      <c r="AI11" s="18">
        <v>44175</v>
      </c>
      <c r="AJ11" s="10" t="s">
        <v>118</v>
      </c>
    </row>
    <row r="12" spans="1:36" s="10" customFormat="1" x14ac:dyDescent="0.25">
      <c r="A12" s="10">
        <v>2020</v>
      </c>
      <c r="B12" s="18">
        <v>44136</v>
      </c>
      <c r="C12" s="18">
        <v>44165</v>
      </c>
      <c r="D12" s="10" t="s">
        <v>91</v>
      </c>
      <c r="E12" s="35">
        <v>1505</v>
      </c>
      <c r="F12" s="20" t="s">
        <v>154</v>
      </c>
      <c r="G12" s="20" t="s">
        <v>154</v>
      </c>
      <c r="H12" s="22" t="s">
        <v>129</v>
      </c>
      <c r="I12" s="21" t="s">
        <v>151</v>
      </c>
      <c r="J12" s="21" t="s">
        <v>152</v>
      </c>
      <c r="K12" s="21" t="s">
        <v>153</v>
      </c>
      <c r="L12" s="10" t="s">
        <v>101</v>
      </c>
      <c r="M12" s="21" t="s">
        <v>120</v>
      </c>
      <c r="N12" s="10" t="s">
        <v>103</v>
      </c>
      <c r="O12" s="10">
        <v>0</v>
      </c>
      <c r="P12" s="10">
        <v>0</v>
      </c>
      <c r="Q12" s="10" t="s">
        <v>115</v>
      </c>
      <c r="R12" s="10" t="s">
        <v>116</v>
      </c>
      <c r="S12" s="10" t="s">
        <v>116</v>
      </c>
      <c r="T12" s="10" t="s">
        <v>115</v>
      </c>
      <c r="U12" s="10" t="s">
        <v>175</v>
      </c>
      <c r="V12" s="10" t="s">
        <v>175</v>
      </c>
      <c r="W12" s="21" t="s">
        <v>176</v>
      </c>
      <c r="X12" s="24">
        <v>44125</v>
      </c>
      <c r="Y12" s="24">
        <v>44126</v>
      </c>
      <c r="Z12" s="26">
        <v>5</v>
      </c>
      <c r="AA12" s="27">
        <f>1090.04+1050+1050</f>
        <v>3190.04</v>
      </c>
      <c r="AB12" s="28">
        <v>0</v>
      </c>
      <c r="AC12" s="29">
        <v>44127</v>
      </c>
      <c r="AD12" s="3" t="s">
        <v>196</v>
      </c>
      <c r="AE12" s="14">
        <v>5</v>
      </c>
      <c r="AF12" s="3" t="s">
        <v>121</v>
      </c>
      <c r="AG12" s="10" t="s">
        <v>114</v>
      </c>
      <c r="AH12" s="18">
        <v>44175</v>
      </c>
      <c r="AI12" s="18">
        <v>44175</v>
      </c>
      <c r="AJ12" s="10" t="s">
        <v>118</v>
      </c>
    </row>
    <row r="13" spans="1:36" s="10" customFormat="1" x14ac:dyDescent="0.25">
      <c r="A13" s="10">
        <v>2020</v>
      </c>
      <c r="B13" s="18">
        <v>44136</v>
      </c>
      <c r="C13" s="18">
        <v>44165</v>
      </c>
      <c r="D13" s="10" t="s">
        <v>91</v>
      </c>
      <c r="E13" s="35">
        <v>1130</v>
      </c>
      <c r="F13" s="20" t="s">
        <v>182</v>
      </c>
      <c r="G13" s="20" t="s">
        <v>182</v>
      </c>
      <c r="H13" s="21" t="s">
        <v>129</v>
      </c>
      <c r="I13" s="21" t="s">
        <v>155</v>
      </c>
      <c r="J13" s="21" t="s">
        <v>156</v>
      </c>
      <c r="K13" s="21" t="s">
        <v>157</v>
      </c>
      <c r="L13" s="10" t="s">
        <v>101</v>
      </c>
      <c r="M13" s="21" t="s">
        <v>120</v>
      </c>
      <c r="N13" s="10" t="s">
        <v>103</v>
      </c>
      <c r="O13" s="10">
        <v>0</v>
      </c>
      <c r="P13" s="10">
        <v>0</v>
      </c>
      <c r="Q13" s="10" t="s">
        <v>115</v>
      </c>
      <c r="R13" s="10" t="s">
        <v>116</v>
      </c>
      <c r="S13" s="10" t="s">
        <v>116</v>
      </c>
      <c r="T13" s="10" t="s">
        <v>115</v>
      </c>
      <c r="U13" s="10" t="s">
        <v>175</v>
      </c>
      <c r="V13" s="10" t="s">
        <v>175</v>
      </c>
      <c r="W13" s="21" t="s">
        <v>176</v>
      </c>
      <c r="X13" s="24">
        <v>44125</v>
      </c>
      <c r="Y13" s="24">
        <v>44126</v>
      </c>
      <c r="Z13" s="26">
        <v>6</v>
      </c>
      <c r="AA13" s="27">
        <f>604.52+800+800.01</f>
        <v>2204.5299999999997</v>
      </c>
      <c r="AB13" s="28">
        <f t="shared" ref="AB13:AB18" si="0">800.01-800</f>
        <v>9.9999999999909051E-3</v>
      </c>
      <c r="AC13" s="29">
        <v>44127</v>
      </c>
      <c r="AD13" s="3" t="s">
        <v>198</v>
      </c>
      <c r="AE13" s="14">
        <v>6</v>
      </c>
      <c r="AF13" s="3" t="s">
        <v>121</v>
      </c>
      <c r="AG13" s="10" t="s">
        <v>114</v>
      </c>
      <c r="AH13" s="18">
        <v>44175</v>
      </c>
      <c r="AI13" s="18">
        <v>44175</v>
      </c>
      <c r="AJ13" s="10" t="s">
        <v>118</v>
      </c>
    </row>
    <row r="14" spans="1:36" x14ac:dyDescent="0.25">
      <c r="A14" s="10">
        <v>2020</v>
      </c>
      <c r="B14" s="18">
        <v>44136</v>
      </c>
      <c r="C14" s="18">
        <v>44165</v>
      </c>
      <c r="D14" s="10" t="s">
        <v>91</v>
      </c>
      <c r="E14" s="35">
        <v>808</v>
      </c>
      <c r="F14" s="20" t="s">
        <v>183</v>
      </c>
      <c r="G14" s="20" t="s">
        <v>183</v>
      </c>
      <c r="H14" s="21" t="s">
        <v>129</v>
      </c>
      <c r="I14" s="21" t="s">
        <v>158</v>
      </c>
      <c r="J14" s="21" t="s">
        <v>130</v>
      </c>
      <c r="K14" s="21" t="s">
        <v>159</v>
      </c>
      <c r="L14" s="10" t="s">
        <v>101</v>
      </c>
      <c r="M14" s="21" t="s">
        <v>120</v>
      </c>
      <c r="N14" s="10" t="s">
        <v>103</v>
      </c>
      <c r="O14" s="10">
        <v>0</v>
      </c>
      <c r="P14" s="10">
        <v>0</v>
      </c>
      <c r="Q14" s="10" t="s">
        <v>115</v>
      </c>
      <c r="R14" s="10" t="s">
        <v>116</v>
      </c>
      <c r="S14" s="10" t="s">
        <v>116</v>
      </c>
      <c r="T14" s="10" t="s">
        <v>115</v>
      </c>
      <c r="U14" s="10" t="s">
        <v>175</v>
      </c>
      <c r="V14" s="10" t="s">
        <v>175</v>
      </c>
      <c r="W14" s="21" t="s">
        <v>176</v>
      </c>
      <c r="X14" s="24">
        <v>44125</v>
      </c>
      <c r="Y14" s="24">
        <v>44126</v>
      </c>
      <c r="Z14" s="26">
        <v>7</v>
      </c>
      <c r="AA14" s="27">
        <f>604.52+800+800.01</f>
        <v>2204.5299999999997</v>
      </c>
      <c r="AB14" s="28">
        <f t="shared" si="0"/>
        <v>9.9999999999909051E-3</v>
      </c>
      <c r="AC14" s="29">
        <v>44127</v>
      </c>
      <c r="AD14" s="3" t="s">
        <v>200</v>
      </c>
      <c r="AE14" s="14">
        <v>7</v>
      </c>
      <c r="AF14" s="3" t="s">
        <v>121</v>
      </c>
      <c r="AG14" s="10" t="s">
        <v>114</v>
      </c>
      <c r="AH14" s="18">
        <v>44175</v>
      </c>
      <c r="AI14" s="18">
        <v>44175</v>
      </c>
      <c r="AJ14" s="10" t="s">
        <v>118</v>
      </c>
    </row>
    <row r="15" spans="1:36" s="10" customFormat="1" x14ac:dyDescent="0.25">
      <c r="A15" s="10">
        <v>2020</v>
      </c>
      <c r="B15" s="18">
        <v>44136</v>
      </c>
      <c r="C15" s="18">
        <v>44165</v>
      </c>
      <c r="D15" s="10" t="s">
        <v>91</v>
      </c>
      <c r="E15" s="35">
        <v>808</v>
      </c>
      <c r="F15" s="20" t="s">
        <v>183</v>
      </c>
      <c r="G15" s="20" t="s">
        <v>183</v>
      </c>
      <c r="H15" s="21" t="s">
        <v>129</v>
      </c>
      <c r="I15" s="21" t="s">
        <v>160</v>
      </c>
      <c r="J15" s="21" t="s">
        <v>161</v>
      </c>
      <c r="K15" s="21" t="s">
        <v>162</v>
      </c>
      <c r="L15" s="10" t="s">
        <v>101</v>
      </c>
      <c r="M15" s="21" t="s">
        <v>120</v>
      </c>
      <c r="N15" s="10" t="s">
        <v>103</v>
      </c>
      <c r="O15" s="10">
        <v>0</v>
      </c>
      <c r="P15" s="10">
        <v>0</v>
      </c>
      <c r="Q15" s="10" t="s">
        <v>115</v>
      </c>
      <c r="R15" s="10" t="s">
        <v>116</v>
      </c>
      <c r="S15" s="10" t="s">
        <v>116</v>
      </c>
      <c r="T15" s="10" t="s">
        <v>115</v>
      </c>
      <c r="U15" s="10" t="s">
        <v>175</v>
      </c>
      <c r="V15" s="10" t="s">
        <v>175</v>
      </c>
      <c r="W15" s="21" t="s">
        <v>176</v>
      </c>
      <c r="X15" s="24">
        <v>44125</v>
      </c>
      <c r="Y15" s="24">
        <v>44126</v>
      </c>
      <c r="Z15" s="26">
        <v>8</v>
      </c>
      <c r="AA15" s="27">
        <f>604.52+800+800.01</f>
        <v>2204.5299999999997</v>
      </c>
      <c r="AB15" s="28">
        <f t="shared" si="0"/>
        <v>9.9999999999909051E-3</v>
      </c>
      <c r="AC15" s="29">
        <v>44127</v>
      </c>
      <c r="AD15" s="3" t="s">
        <v>202</v>
      </c>
      <c r="AE15" s="14">
        <v>8</v>
      </c>
      <c r="AF15" s="3" t="s">
        <v>121</v>
      </c>
      <c r="AG15" s="10" t="s">
        <v>114</v>
      </c>
      <c r="AH15" s="18">
        <v>44175</v>
      </c>
      <c r="AI15" s="18">
        <v>44175</v>
      </c>
      <c r="AJ15" s="10" t="s">
        <v>118</v>
      </c>
    </row>
    <row r="16" spans="1:36" s="10" customFormat="1" x14ac:dyDescent="0.25">
      <c r="A16" s="10">
        <v>2020</v>
      </c>
      <c r="B16" s="18">
        <v>44136</v>
      </c>
      <c r="C16" s="18">
        <v>44165</v>
      </c>
      <c r="D16" s="10" t="s">
        <v>91</v>
      </c>
      <c r="E16" s="35">
        <v>617</v>
      </c>
      <c r="F16" s="20" t="s">
        <v>184</v>
      </c>
      <c r="G16" s="20" t="s">
        <v>184</v>
      </c>
      <c r="H16" s="22" t="s">
        <v>129</v>
      </c>
      <c r="I16" s="21" t="s">
        <v>163</v>
      </c>
      <c r="J16" s="21" t="s">
        <v>164</v>
      </c>
      <c r="K16" s="21" t="s">
        <v>137</v>
      </c>
      <c r="L16" s="10" t="s">
        <v>101</v>
      </c>
      <c r="M16" s="21" t="s">
        <v>120</v>
      </c>
      <c r="N16" s="10" t="s">
        <v>103</v>
      </c>
      <c r="O16" s="10">
        <v>0</v>
      </c>
      <c r="P16" s="10">
        <v>0</v>
      </c>
      <c r="Q16" s="10" t="s">
        <v>115</v>
      </c>
      <c r="R16" s="10" t="s">
        <v>116</v>
      </c>
      <c r="S16" s="10" t="s">
        <v>116</v>
      </c>
      <c r="T16" s="10" t="s">
        <v>115</v>
      </c>
      <c r="U16" s="10" t="s">
        <v>175</v>
      </c>
      <c r="V16" s="10" t="s">
        <v>175</v>
      </c>
      <c r="W16" s="21" t="s">
        <v>176</v>
      </c>
      <c r="X16" s="24">
        <v>44125</v>
      </c>
      <c r="Y16" s="24">
        <v>44126</v>
      </c>
      <c r="Z16" s="26">
        <v>9</v>
      </c>
      <c r="AA16" s="27">
        <f>604.52+800+800.01+800</f>
        <v>3004.5299999999997</v>
      </c>
      <c r="AB16" s="28">
        <f t="shared" si="0"/>
        <v>9.9999999999909051E-3</v>
      </c>
      <c r="AC16" s="29">
        <v>44127</v>
      </c>
      <c r="AD16" s="3" t="s">
        <v>204</v>
      </c>
      <c r="AE16" s="14">
        <v>9</v>
      </c>
      <c r="AF16" s="3" t="s">
        <v>121</v>
      </c>
      <c r="AG16" s="10" t="s">
        <v>114</v>
      </c>
      <c r="AH16" s="18">
        <v>44175</v>
      </c>
      <c r="AI16" s="18">
        <v>44175</v>
      </c>
      <c r="AJ16" s="10" t="s">
        <v>118</v>
      </c>
    </row>
    <row r="17" spans="1:36" s="10" customFormat="1" x14ac:dyDescent="0.25">
      <c r="A17" s="10">
        <v>2020</v>
      </c>
      <c r="B17" s="18">
        <v>44136</v>
      </c>
      <c r="C17" s="18">
        <v>44165</v>
      </c>
      <c r="D17" s="10" t="s">
        <v>91</v>
      </c>
      <c r="E17" s="35">
        <v>713</v>
      </c>
      <c r="F17" s="20" t="s">
        <v>185</v>
      </c>
      <c r="G17" s="20" t="s">
        <v>185</v>
      </c>
      <c r="H17" s="22" t="s">
        <v>129</v>
      </c>
      <c r="I17" s="21" t="s">
        <v>165</v>
      </c>
      <c r="J17" s="21" t="s">
        <v>166</v>
      </c>
      <c r="K17" s="21" t="s">
        <v>137</v>
      </c>
      <c r="L17" s="10" t="s">
        <v>101</v>
      </c>
      <c r="M17" s="21" t="s">
        <v>120</v>
      </c>
      <c r="N17" s="10" t="s">
        <v>103</v>
      </c>
      <c r="O17" s="10">
        <v>0</v>
      </c>
      <c r="P17" s="10">
        <v>0</v>
      </c>
      <c r="Q17" s="10" t="s">
        <v>115</v>
      </c>
      <c r="R17" s="10" t="s">
        <v>116</v>
      </c>
      <c r="S17" s="10" t="s">
        <v>116</v>
      </c>
      <c r="T17" s="10" t="s">
        <v>115</v>
      </c>
      <c r="U17" s="10" t="s">
        <v>175</v>
      </c>
      <c r="V17" s="10" t="s">
        <v>175</v>
      </c>
      <c r="W17" s="21" t="s">
        <v>176</v>
      </c>
      <c r="X17" s="24">
        <v>44125</v>
      </c>
      <c r="Y17" s="24">
        <v>44126</v>
      </c>
      <c r="Z17" s="26">
        <v>10</v>
      </c>
      <c r="AA17" s="27">
        <f t="shared" ref="AA17" si="1">604.52+800+800.01</f>
        <v>2204.5299999999997</v>
      </c>
      <c r="AB17" s="28">
        <f t="shared" si="0"/>
        <v>9.9999999999909051E-3</v>
      </c>
      <c r="AC17" s="29">
        <v>44127</v>
      </c>
      <c r="AD17" s="3" t="s">
        <v>206</v>
      </c>
      <c r="AE17" s="14">
        <v>10</v>
      </c>
      <c r="AF17" s="3" t="s">
        <v>121</v>
      </c>
      <c r="AG17" s="10" t="s">
        <v>114</v>
      </c>
      <c r="AH17" s="18">
        <v>44175</v>
      </c>
      <c r="AI17" s="18">
        <v>44175</v>
      </c>
      <c r="AJ17" s="10" t="s">
        <v>118</v>
      </c>
    </row>
    <row r="18" spans="1:36" x14ac:dyDescent="0.25">
      <c r="A18" s="10">
        <v>2020</v>
      </c>
      <c r="B18" s="18">
        <v>44136</v>
      </c>
      <c r="C18" s="18">
        <v>44165</v>
      </c>
      <c r="D18" s="10" t="s">
        <v>91</v>
      </c>
      <c r="E18" s="35">
        <v>617</v>
      </c>
      <c r="F18" s="20" t="s">
        <v>184</v>
      </c>
      <c r="G18" s="20" t="s">
        <v>184</v>
      </c>
      <c r="H18" s="22" t="s">
        <v>129</v>
      </c>
      <c r="I18" s="21" t="s">
        <v>167</v>
      </c>
      <c r="J18" s="21" t="s">
        <v>133</v>
      </c>
      <c r="K18" s="21" t="s">
        <v>168</v>
      </c>
      <c r="L18" s="10" t="s">
        <v>101</v>
      </c>
      <c r="M18" s="21" t="s">
        <v>120</v>
      </c>
      <c r="N18" s="10" t="s">
        <v>103</v>
      </c>
      <c r="O18" s="10">
        <v>0</v>
      </c>
      <c r="P18" s="10">
        <v>0</v>
      </c>
      <c r="Q18" s="10" t="s">
        <v>115</v>
      </c>
      <c r="R18" s="10" t="s">
        <v>116</v>
      </c>
      <c r="S18" s="10" t="s">
        <v>116</v>
      </c>
      <c r="T18" s="10" t="s">
        <v>115</v>
      </c>
      <c r="U18" s="10" t="s">
        <v>175</v>
      </c>
      <c r="V18" s="10" t="s">
        <v>175</v>
      </c>
      <c r="W18" s="21" t="s">
        <v>176</v>
      </c>
      <c r="X18" s="24">
        <v>44125</v>
      </c>
      <c r="Y18" s="24">
        <v>44126</v>
      </c>
      <c r="Z18" s="26">
        <v>11</v>
      </c>
      <c r="AA18" s="27">
        <f>604.52+800+800.01+800.14</f>
        <v>3004.6699999999996</v>
      </c>
      <c r="AB18" s="28">
        <f t="shared" si="0"/>
        <v>9.9999999999909051E-3</v>
      </c>
      <c r="AC18" s="29">
        <v>44127</v>
      </c>
      <c r="AD18" s="3" t="s">
        <v>208</v>
      </c>
      <c r="AE18" s="14">
        <v>11</v>
      </c>
      <c r="AF18" s="3" t="s">
        <v>121</v>
      </c>
      <c r="AG18" s="10" t="s">
        <v>114</v>
      </c>
      <c r="AH18" s="18">
        <v>44175</v>
      </c>
      <c r="AI18" s="18">
        <v>44175</v>
      </c>
      <c r="AJ18" s="10" t="s">
        <v>118</v>
      </c>
    </row>
    <row r="19" spans="1:36" x14ac:dyDescent="0.25">
      <c r="A19" s="10">
        <v>2020</v>
      </c>
      <c r="B19" s="18">
        <v>44136</v>
      </c>
      <c r="C19" s="18">
        <v>44165</v>
      </c>
      <c r="D19" s="10" t="s">
        <v>91</v>
      </c>
      <c r="E19" s="35">
        <v>621</v>
      </c>
      <c r="F19" s="20" t="s">
        <v>169</v>
      </c>
      <c r="G19" s="20" t="s">
        <v>169</v>
      </c>
      <c r="H19" s="22" t="s">
        <v>129</v>
      </c>
      <c r="I19" s="21" t="s">
        <v>170</v>
      </c>
      <c r="J19" s="21" t="s">
        <v>157</v>
      </c>
      <c r="K19" s="21" t="s">
        <v>171</v>
      </c>
      <c r="L19" s="10" t="s">
        <v>101</v>
      </c>
      <c r="M19" s="21" t="s">
        <v>120</v>
      </c>
      <c r="N19" s="10" t="s">
        <v>103</v>
      </c>
      <c r="O19" s="10">
        <v>0</v>
      </c>
      <c r="P19" s="10">
        <v>0</v>
      </c>
      <c r="Q19" s="10" t="s">
        <v>115</v>
      </c>
      <c r="R19" s="10" t="s">
        <v>116</v>
      </c>
      <c r="S19" s="10" t="s">
        <v>116</v>
      </c>
      <c r="T19" s="10" t="s">
        <v>115</v>
      </c>
      <c r="U19" s="10" t="s">
        <v>131</v>
      </c>
      <c r="V19" s="10" t="s">
        <v>177</v>
      </c>
      <c r="W19" s="21" t="s">
        <v>178</v>
      </c>
      <c r="X19" s="24">
        <v>44126</v>
      </c>
      <c r="Y19" s="24">
        <v>44127</v>
      </c>
      <c r="Z19" s="26">
        <v>12</v>
      </c>
      <c r="AA19" s="27">
        <f>400+380+400</f>
        <v>1180</v>
      </c>
      <c r="AB19" s="28">
        <v>0</v>
      </c>
      <c r="AC19" s="29">
        <v>44132</v>
      </c>
      <c r="AD19" s="3" t="s">
        <v>210</v>
      </c>
      <c r="AE19" s="14">
        <v>12</v>
      </c>
      <c r="AF19" s="3" t="s">
        <v>121</v>
      </c>
      <c r="AG19" s="10" t="s">
        <v>114</v>
      </c>
      <c r="AH19" s="18">
        <v>44175</v>
      </c>
      <c r="AI19" s="18">
        <v>44175</v>
      </c>
      <c r="AJ19" s="10" t="s">
        <v>118</v>
      </c>
    </row>
    <row r="20" spans="1:36" x14ac:dyDescent="0.25">
      <c r="A20" s="10">
        <v>2020</v>
      </c>
      <c r="B20" s="18">
        <v>44136</v>
      </c>
      <c r="C20" s="18">
        <v>44165</v>
      </c>
      <c r="D20" s="10" t="s">
        <v>91</v>
      </c>
      <c r="E20" s="35">
        <v>1405</v>
      </c>
      <c r="F20" s="23" t="s">
        <v>146</v>
      </c>
      <c r="G20" s="23" t="s">
        <v>146</v>
      </c>
      <c r="H20" s="22" t="s">
        <v>147</v>
      </c>
      <c r="I20" s="22" t="s">
        <v>148</v>
      </c>
      <c r="J20" s="22" t="s">
        <v>149</v>
      </c>
      <c r="K20" s="22" t="s">
        <v>150</v>
      </c>
      <c r="L20" s="10" t="s">
        <v>101</v>
      </c>
      <c r="M20" s="21" t="s">
        <v>120</v>
      </c>
      <c r="N20" s="10" t="s">
        <v>103</v>
      </c>
      <c r="O20" s="10">
        <v>0</v>
      </c>
      <c r="P20" s="10">
        <v>0</v>
      </c>
      <c r="Q20" s="10" t="s">
        <v>115</v>
      </c>
      <c r="R20" s="10" t="s">
        <v>116</v>
      </c>
      <c r="S20" s="10" t="s">
        <v>116</v>
      </c>
      <c r="T20" s="10" t="s">
        <v>115</v>
      </c>
      <c r="U20" s="10" t="s">
        <v>131</v>
      </c>
      <c r="V20" s="10" t="s">
        <v>177</v>
      </c>
      <c r="W20" s="21" t="s">
        <v>178</v>
      </c>
      <c r="X20" s="24">
        <v>44126</v>
      </c>
      <c r="Y20" s="24">
        <v>44127</v>
      </c>
      <c r="Z20" s="26">
        <v>13</v>
      </c>
      <c r="AA20" s="27">
        <f>400+380+380</f>
        <v>1160</v>
      </c>
      <c r="AB20" s="28">
        <f>400-380</f>
        <v>20</v>
      </c>
      <c r="AC20" s="29">
        <v>44132</v>
      </c>
      <c r="AD20" s="3" t="s">
        <v>212</v>
      </c>
      <c r="AE20" s="14">
        <v>13</v>
      </c>
      <c r="AF20" s="3" t="s">
        <v>121</v>
      </c>
      <c r="AG20" s="10" t="s">
        <v>114</v>
      </c>
      <c r="AH20" s="18">
        <v>44175</v>
      </c>
      <c r="AI20" s="18">
        <v>44175</v>
      </c>
      <c r="AJ20" s="10" t="s">
        <v>118</v>
      </c>
    </row>
    <row r="21" spans="1:36" x14ac:dyDescent="0.25">
      <c r="A21" s="10">
        <v>2020</v>
      </c>
      <c r="B21" s="18">
        <v>44136</v>
      </c>
      <c r="C21" s="18">
        <v>44165</v>
      </c>
      <c r="D21" s="10" t="s">
        <v>91</v>
      </c>
      <c r="E21" s="36">
        <v>617</v>
      </c>
      <c r="F21" s="22" t="s">
        <v>186</v>
      </c>
      <c r="G21" s="22" t="s">
        <v>186</v>
      </c>
      <c r="H21" s="21" t="s">
        <v>129</v>
      </c>
      <c r="I21" s="21" t="s">
        <v>144</v>
      </c>
      <c r="J21" s="21" t="s">
        <v>135</v>
      </c>
      <c r="K21" s="21" t="s">
        <v>145</v>
      </c>
      <c r="L21" s="10" t="s">
        <v>101</v>
      </c>
      <c r="M21" s="21" t="s">
        <v>120</v>
      </c>
      <c r="N21" s="10" t="s">
        <v>103</v>
      </c>
      <c r="O21" s="10">
        <v>0</v>
      </c>
      <c r="P21" s="10">
        <v>0</v>
      </c>
      <c r="Q21" s="10" t="s">
        <v>115</v>
      </c>
      <c r="R21" s="10" t="s">
        <v>116</v>
      </c>
      <c r="S21" s="10" t="s">
        <v>116</v>
      </c>
      <c r="T21" s="10" t="s">
        <v>115</v>
      </c>
      <c r="U21" s="10" t="s">
        <v>131</v>
      </c>
      <c r="V21" s="10" t="s">
        <v>180</v>
      </c>
      <c r="W21" s="21" t="s">
        <v>179</v>
      </c>
      <c r="X21" s="24">
        <v>44134</v>
      </c>
      <c r="Y21" s="24">
        <v>44134</v>
      </c>
      <c r="Z21" s="26">
        <v>14</v>
      </c>
      <c r="AA21" s="27">
        <f>310</f>
        <v>310</v>
      </c>
      <c r="AB21" s="28">
        <v>0</v>
      </c>
      <c r="AC21" s="29">
        <v>44135</v>
      </c>
      <c r="AD21" s="3" t="s">
        <v>214</v>
      </c>
      <c r="AE21" s="14">
        <v>14</v>
      </c>
      <c r="AF21" s="3" t="s">
        <v>121</v>
      </c>
      <c r="AG21" s="10" t="s">
        <v>114</v>
      </c>
      <c r="AH21" s="18">
        <v>44175</v>
      </c>
      <c r="AI21" s="18">
        <v>44175</v>
      </c>
      <c r="AJ21" s="10" t="s">
        <v>118</v>
      </c>
    </row>
    <row r="22" spans="1:36" x14ac:dyDescent="0.25">
      <c r="A22" s="12"/>
      <c r="B22" s="31"/>
      <c r="C22" s="31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  <c r="Z22" s="12"/>
      <c r="AA22" s="12"/>
      <c r="AB22" s="12"/>
      <c r="AC22" s="12"/>
      <c r="AE22" s="25"/>
    </row>
    <row r="23" spans="1:36" x14ac:dyDescent="0.25">
      <c r="AE23" s="25"/>
    </row>
  </sheetData>
  <mergeCells count="6"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D8:D21">
      <formula1>Hidden_13</formula1>
    </dataValidation>
    <dataValidation type="list" allowBlank="1" showErrorMessage="1" sqref="L8:L21">
      <formula1>Hidden_211</formula1>
    </dataValidation>
    <dataValidation type="list" allowBlank="1" showErrorMessage="1" sqref="N8:N21">
      <formula1>Hidden_313</formula1>
    </dataValidation>
  </dataValidations>
  <hyperlinks>
    <hyperlink ref="AF8" r:id="rId1"/>
    <hyperlink ref="AF9" r:id="rId2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</hyperlinks>
  <pageMargins left="0.7" right="0.7" top="0.75" bottom="0.75" header="0.3" footer="0.3"/>
  <pageSetup paperSize="9" orientation="portrait" r:id="rId17"/>
  <ignoredErrors>
    <ignoredError sqref="AA16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14" bestFit="1" customWidth="1"/>
    <col min="2" max="2" width="62" customWidth="1"/>
    <col min="3" max="3" width="66.42578125" customWidth="1"/>
    <col min="4" max="4" width="70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3" t="s">
        <v>108</v>
      </c>
      <c r="B3" s="1" t="s">
        <v>109</v>
      </c>
      <c r="C3" s="1" t="s">
        <v>110</v>
      </c>
      <c r="D3" s="1" t="s">
        <v>111</v>
      </c>
    </row>
    <row r="4" spans="1:4" s="11" customFormat="1" x14ac:dyDescent="0.25">
      <c r="A4" s="30">
        <v>1</v>
      </c>
      <c r="B4" s="10" t="s">
        <v>117</v>
      </c>
      <c r="C4" s="10" t="s">
        <v>119</v>
      </c>
      <c r="D4" s="27">
        <f>496+78+226+182+191+21</f>
        <v>1194</v>
      </c>
    </row>
    <row r="5" spans="1:4" s="11" customFormat="1" x14ac:dyDescent="0.25">
      <c r="A5" s="30">
        <v>2</v>
      </c>
      <c r="B5" s="10" t="s">
        <v>117</v>
      </c>
      <c r="C5" s="10" t="s">
        <v>119</v>
      </c>
      <c r="D5" s="27">
        <f>231.5+72.5+188+30+182+496</f>
        <v>1200</v>
      </c>
    </row>
    <row r="6" spans="1:4" s="11" customFormat="1" x14ac:dyDescent="0.25">
      <c r="A6" s="30">
        <v>2</v>
      </c>
      <c r="B6" s="10" t="s">
        <v>122</v>
      </c>
      <c r="C6" s="10" t="s">
        <v>123</v>
      </c>
      <c r="D6" s="27">
        <f>310+400</f>
        <v>710</v>
      </c>
    </row>
    <row r="7" spans="1:4" s="11" customFormat="1" x14ac:dyDescent="0.25">
      <c r="A7" s="30">
        <v>3</v>
      </c>
      <c r="B7" s="10" t="s">
        <v>117</v>
      </c>
      <c r="C7" s="10" t="s">
        <v>119</v>
      </c>
      <c r="D7" s="27">
        <f>400+400</f>
        <v>800</v>
      </c>
    </row>
    <row r="8" spans="1:4" s="9" customFormat="1" x14ac:dyDescent="0.25">
      <c r="A8" s="30">
        <v>4</v>
      </c>
      <c r="B8" s="10" t="s">
        <v>117</v>
      </c>
      <c r="C8" s="10" t="s">
        <v>119</v>
      </c>
      <c r="D8" s="27">
        <f>400+400</f>
        <v>800</v>
      </c>
    </row>
    <row r="9" spans="1:4" s="9" customFormat="1" x14ac:dyDescent="0.25">
      <c r="A9" s="30">
        <v>4</v>
      </c>
      <c r="B9" s="10" t="s">
        <v>122</v>
      </c>
      <c r="C9" s="10" t="s">
        <v>123</v>
      </c>
      <c r="D9" s="27">
        <f>280+1500</f>
        <v>1780</v>
      </c>
    </row>
    <row r="10" spans="1:4" s="9" customFormat="1" x14ac:dyDescent="0.25">
      <c r="A10" s="30">
        <v>5</v>
      </c>
      <c r="B10" s="10" t="s">
        <v>117</v>
      </c>
      <c r="C10" s="10" t="s">
        <v>119</v>
      </c>
      <c r="D10" s="27">
        <f>1090.04+1050+1050</f>
        <v>3190.04</v>
      </c>
    </row>
    <row r="11" spans="1:4" s="9" customFormat="1" x14ac:dyDescent="0.25">
      <c r="A11" s="30">
        <v>6</v>
      </c>
      <c r="B11" s="10" t="s">
        <v>117</v>
      </c>
      <c r="C11" s="10" t="s">
        <v>119</v>
      </c>
      <c r="D11" s="27">
        <f>604.52+800+800.01</f>
        <v>2204.5299999999997</v>
      </c>
    </row>
    <row r="12" spans="1:4" s="9" customFormat="1" x14ac:dyDescent="0.25">
      <c r="A12" s="30">
        <v>7</v>
      </c>
      <c r="B12" s="10" t="s">
        <v>117</v>
      </c>
      <c r="C12" s="10" t="s">
        <v>119</v>
      </c>
      <c r="D12" s="27">
        <f>604.52+800+800.01</f>
        <v>2204.5299999999997</v>
      </c>
    </row>
    <row r="13" spans="1:4" s="9" customFormat="1" x14ac:dyDescent="0.25">
      <c r="A13" s="30">
        <v>8</v>
      </c>
      <c r="B13" s="10" t="s">
        <v>117</v>
      </c>
      <c r="C13" s="10" t="s">
        <v>119</v>
      </c>
      <c r="D13" s="27">
        <f>604.52+800+800.01</f>
        <v>2204.5299999999997</v>
      </c>
    </row>
    <row r="14" spans="1:4" x14ac:dyDescent="0.25">
      <c r="A14" s="30">
        <v>9</v>
      </c>
      <c r="B14" s="10" t="s">
        <v>117</v>
      </c>
      <c r="C14" s="10" t="s">
        <v>119</v>
      </c>
      <c r="D14" s="27">
        <f>604.52+800+800.01</f>
        <v>2204.5299999999997</v>
      </c>
    </row>
    <row r="15" spans="1:4" s="19" customFormat="1" x14ac:dyDescent="0.25">
      <c r="A15" s="30">
        <v>9</v>
      </c>
      <c r="B15" s="10" t="s">
        <v>122</v>
      </c>
      <c r="C15" s="10" t="s">
        <v>123</v>
      </c>
      <c r="D15" s="27">
        <f>800</f>
        <v>800</v>
      </c>
    </row>
    <row r="16" spans="1:4" x14ac:dyDescent="0.25">
      <c r="A16" s="30">
        <v>10</v>
      </c>
      <c r="B16" s="10" t="s">
        <v>117</v>
      </c>
      <c r="C16" s="10" t="s">
        <v>119</v>
      </c>
      <c r="D16" s="27">
        <f>604.52+800+800.01</f>
        <v>2204.5299999999997</v>
      </c>
    </row>
    <row r="17" spans="1:4" x14ac:dyDescent="0.25">
      <c r="A17" s="30">
        <v>11</v>
      </c>
      <c r="B17" s="10" t="s">
        <v>117</v>
      </c>
      <c r="C17" s="10" t="s">
        <v>119</v>
      </c>
      <c r="D17" s="27">
        <f>604.52+800+800.01</f>
        <v>2204.5299999999997</v>
      </c>
    </row>
    <row r="18" spans="1:4" x14ac:dyDescent="0.25">
      <c r="A18" s="30">
        <v>11</v>
      </c>
      <c r="B18" s="10" t="s">
        <v>122</v>
      </c>
      <c r="C18" s="10" t="s">
        <v>123</v>
      </c>
      <c r="D18" s="27">
        <f>800.14</f>
        <v>800.14</v>
      </c>
    </row>
    <row r="19" spans="1:4" x14ac:dyDescent="0.25">
      <c r="A19" s="17">
        <v>12</v>
      </c>
      <c r="B19" s="10" t="s">
        <v>117</v>
      </c>
      <c r="C19" s="10" t="s">
        <v>119</v>
      </c>
      <c r="D19" s="27">
        <f>400+400+380</f>
        <v>1180</v>
      </c>
    </row>
    <row r="20" spans="1:4" x14ac:dyDescent="0.25">
      <c r="A20" s="30">
        <v>13</v>
      </c>
      <c r="B20" s="10" t="s">
        <v>117</v>
      </c>
      <c r="C20" s="10" t="s">
        <v>119</v>
      </c>
      <c r="D20" s="27">
        <f>400+380+380</f>
        <v>1160</v>
      </c>
    </row>
    <row r="21" spans="1:4" x14ac:dyDescent="0.25">
      <c r="A21" s="17">
        <v>13</v>
      </c>
      <c r="B21" s="10" t="s">
        <v>122</v>
      </c>
      <c r="C21" s="10" t="s">
        <v>123</v>
      </c>
      <c r="D21" s="27">
        <f>150+155+50+150+50+155</f>
        <v>710</v>
      </c>
    </row>
    <row r="22" spans="1:4" x14ac:dyDescent="0.25">
      <c r="A22" s="17">
        <v>14</v>
      </c>
      <c r="B22" s="10" t="s">
        <v>122</v>
      </c>
      <c r="C22" s="10" t="s">
        <v>123</v>
      </c>
      <c r="D22" s="27">
        <f>310</f>
        <v>310</v>
      </c>
    </row>
    <row r="23" spans="1:4" x14ac:dyDescent="0.25">
      <c r="A23" s="17"/>
      <c r="B23" s="12"/>
      <c r="C23" s="12"/>
      <c r="D23" s="12"/>
    </row>
    <row r="24" spans="1:4" x14ac:dyDescent="0.25">
      <c r="A24" s="17"/>
      <c r="B24" s="12"/>
      <c r="C24" s="12"/>
      <c r="D24" s="12"/>
    </row>
  </sheetData>
  <pageMargins left="0.7" right="0.7" top="0.75" bottom="0.75" header="0.3" footer="0.3"/>
  <pageSetup paperSize="9" orientation="portrait" r:id="rId1"/>
  <ignoredErrors>
    <ignoredError sqref="D15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85546875" customWidth="1"/>
    <col min="2" max="2" width="46.140625" bestFit="1" customWidth="1"/>
    <col min="3" max="3" width="9.140625" style="12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2">
        <v>1</v>
      </c>
      <c r="B4" s="15" t="s">
        <v>190</v>
      </c>
      <c r="C4" s="16"/>
      <c r="D4" s="12"/>
    </row>
    <row r="5" spans="1:4" x14ac:dyDescent="0.25">
      <c r="A5" s="12">
        <v>2</v>
      </c>
      <c r="B5" s="15" t="s">
        <v>191</v>
      </c>
      <c r="C5" s="16"/>
      <c r="D5" s="12"/>
    </row>
    <row r="6" spans="1:4" x14ac:dyDescent="0.25">
      <c r="A6" s="12">
        <v>3</v>
      </c>
      <c r="B6" s="12" t="s">
        <v>193</v>
      </c>
      <c r="C6" s="16"/>
      <c r="D6" s="12"/>
    </row>
    <row r="7" spans="1:4" x14ac:dyDescent="0.25">
      <c r="A7" s="12">
        <v>4</v>
      </c>
      <c r="B7" s="12" t="s">
        <v>195</v>
      </c>
      <c r="C7" s="16"/>
      <c r="D7" s="12"/>
    </row>
    <row r="8" spans="1:4" x14ac:dyDescent="0.25">
      <c r="A8" s="12">
        <v>5</v>
      </c>
      <c r="B8" s="12" t="s">
        <v>197</v>
      </c>
      <c r="C8" s="16"/>
      <c r="D8" s="12"/>
    </row>
    <row r="9" spans="1:4" x14ac:dyDescent="0.25">
      <c r="A9" s="12">
        <v>6</v>
      </c>
      <c r="B9" s="12" t="s">
        <v>199</v>
      </c>
      <c r="C9" s="16"/>
      <c r="D9" s="12"/>
    </row>
    <row r="10" spans="1:4" x14ac:dyDescent="0.25">
      <c r="A10" s="12">
        <v>7</v>
      </c>
      <c r="B10" s="12" t="s">
        <v>201</v>
      </c>
      <c r="C10" s="16"/>
      <c r="D10" s="12"/>
    </row>
    <row r="11" spans="1:4" x14ac:dyDescent="0.25">
      <c r="A11" s="12">
        <v>8</v>
      </c>
      <c r="B11" s="12" t="s">
        <v>203</v>
      </c>
      <c r="C11" s="16"/>
      <c r="D11" s="12"/>
    </row>
    <row r="12" spans="1:4" x14ac:dyDescent="0.25">
      <c r="A12" s="12">
        <v>9</v>
      </c>
      <c r="B12" s="12" t="s">
        <v>205</v>
      </c>
      <c r="C12" s="16"/>
      <c r="D12" s="12"/>
    </row>
    <row r="13" spans="1:4" x14ac:dyDescent="0.25">
      <c r="A13" s="12">
        <v>10</v>
      </c>
      <c r="B13" s="12" t="s">
        <v>207</v>
      </c>
      <c r="C13" s="16"/>
      <c r="D13" s="12"/>
    </row>
    <row r="14" spans="1:4" x14ac:dyDescent="0.25">
      <c r="A14" s="12">
        <v>11</v>
      </c>
      <c r="B14" t="s">
        <v>209</v>
      </c>
      <c r="C14" s="16"/>
    </row>
    <row r="15" spans="1:4" x14ac:dyDescent="0.25">
      <c r="A15" s="12">
        <v>12</v>
      </c>
      <c r="B15" t="s">
        <v>211</v>
      </c>
      <c r="C15" s="16"/>
    </row>
    <row r="16" spans="1:4" x14ac:dyDescent="0.25">
      <c r="A16" s="12">
        <v>13</v>
      </c>
      <c r="B16" t="s">
        <v>213</v>
      </c>
      <c r="C16" s="16"/>
    </row>
    <row r="17" spans="1:3" x14ac:dyDescent="0.25">
      <c r="A17" s="12">
        <v>14</v>
      </c>
      <c r="B17" t="s">
        <v>215</v>
      </c>
      <c r="C17" s="1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dcterms:created xsi:type="dcterms:W3CDTF">2018-06-16T16:21:36Z</dcterms:created>
  <dcterms:modified xsi:type="dcterms:W3CDTF">2020-12-10T20:05:53Z</dcterms:modified>
</cp:coreProperties>
</file>