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45" yWindow="0" windowWidth="15330" windowHeight="11760"/>
  </bookViews>
  <sheets>
    <sheet name="Reporte de Formatos" sheetId="1" r:id="rId1"/>
    <sheet name="Hoja1" sheetId="2" r:id="rId2"/>
  </sheets>
  <calcPr calcId="144525"/>
</workbook>
</file>

<file path=xl/calcChain.xml><?xml version="1.0" encoding="utf-8"?>
<calcChain xmlns="http://schemas.openxmlformats.org/spreadsheetml/2006/main">
  <c r="M127" i="1" l="1"/>
  <c r="L127" i="1"/>
  <c r="K127" i="1"/>
  <c r="J127" i="1"/>
  <c r="I127" i="1"/>
  <c r="H127" i="1"/>
  <c r="I15" i="1" l="1"/>
  <c r="J15" i="1"/>
  <c r="I126" i="1" l="1"/>
  <c r="J126" i="1"/>
  <c r="K126" i="1"/>
  <c r="L126" i="1"/>
  <c r="M126" i="1"/>
  <c r="H126" i="1"/>
  <c r="I123" i="1"/>
  <c r="J123" i="1"/>
  <c r="K123" i="1"/>
  <c r="L123" i="1"/>
  <c r="M123" i="1"/>
  <c r="H123" i="1"/>
  <c r="K117" i="1"/>
  <c r="J117" i="1"/>
  <c r="L117" i="1"/>
  <c r="M117" i="1"/>
  <c r="I117" i="1"/>
  <c r="H117" i="1"/>
  <c r="M83" i="1"/>
  <c r="L83" i="1"/>
  <c r="K83" i="1"/>
  <c r="J83" i="1"/>
  <c r="I83" i="1"/>
  <c r="H83" i="1"/>
  <c r="I75" i="1"/>
  <c r="H15" i="1"/>
  <c r="M9" i="1"/>
  <c r="H112" i="1" l="1"/>
  <c r="M108" i="1"/>
  <c r="L108" i="1"/>
  <c r="K108" i="1"/>
  <c r="J108" i="1"/>
  <c r="M51" i="1" l="1"/>
  <c r="L51" i="1"/>
  <c r="M41" i="1"/>
  <c r="L41" i="1"/>
  <c r="K41" i="1"/>
  <c r="J41" i="1"/>
  <c r="I41" i="1"/>
  <c r="M121" i="1" l="1"/>
  <c r="L121" i="1"/>
  <c r="K121" i="1"/>
  <c r="J121" i="1"/>
  <c r="I121" i="1"/>
  <c r="M119" i="1"/>
  <c r="L119" i="1"/>
  <c r="K119" i="1"/>
  <c r="J119" i="1"/>
  <c r="I119" i="1"/>
  <c r="M112" i="1"/>
  <c r="L112" i="1"/>
  <c r="K112" i="1"/>
  <c r="J112" i="1"/>
  <c r="I112" i="1"/>
  <c r="I111" i="1" s="1"/>
  <c r="H121" i="1"/>
  <c r="H119" i="1"/>
  <c r="H111" i="1" s="1"/>
  <c r="I108" i="1"/>
  <c r="H108" i="1"/>
  <c r="M105" i="1"/>
  <c r="L105" i="1"/>
  <c r="K105" i="1"/>
  <c r="J105" i="1"/>
  <c r="I105" i="1"/>
  <c r="H105" i="1"/>
  <c r="M99" i="1"/>
  <c r="L99" i="1"/>
  <c r="K99" i="1"/>
  <c r="J99" i="1"/>
  <c r="I99" i="1"/>
  <c r="H99" i="1"/>
  <c r="M96" i="1"/>
  <c r="L96" i="1"/>
  <c r="K96" i="1"/>
  <c r="J96" i="1"/>
  <c r="I96" i="1"/>
  <c r="H96" i="1"/>
  <c r="M88" i="1"/>
  <c r="L88" i="1"/>
  <c r="K88" i="1"/>
  <c r="J88" i="1"/>
  <c r="I88" i="1"/>
  <c r="H88" i="1"/>
  <c r="M78" i="1"/>
  <c r="L78" i="1"/>
  <c r="K78" i="1"/>
  <c r="J78" i="1"/>
  <c r="I78" i="1"/>
  <c r="H78" i="1"/>
  <c r="M75" i="1"/>
  <c r="L75" i="1"/>
  <c r="K75" i="1"/>
  <c r="J75" i="1"/>
  <c r="H75" i="1"/>
  <c r="M66" i="1"/>
  <c r="L66" i="1"/>
  <c r="K66" i="1"/>
  <c r="J66" i="1"/>
  <c r="I66" i="1"/>
  <c r="H66" i="1"/>
  <c r="M58" i="1"/>
  <c r="L58" i="1"/>
  <c r="K58" i="1"/>
  <c r="J58" i="1"/>
  <c r="I58" i="1"/>
  <c r="H58" i="1"/>
  <c r="M53" i="1"/>
  <c r="L53" i="1"/>
  <c r="K53" i="1"/>
  <c r="J53" i="1"/>
  <c r="I53" i="1"/>
  <c r="H53" i="1"/>
  <c r="K51" i="1"/>
  <c r="J51" i="1"/>
  <c r="I51" i="1"/>
  <c r="H51" i="1"/>
  <c r="M47" i="1"/>
  <c r="L47" i="1"/>
  <c r="K47" i="1"/>
  <c r="J47" i="1"/>
  <c r="I47" i="1"/>
  <c r="H47" i="1"/>
  <c r="H41" i="1"/>
  <c r="M36" i="1"/>
  <c r="L36" i="1"/>
  <c r="K36" i="1"/>
  <c r="J36" i="1"/>
  <c r="I36" i="1"/>
  <c r="H36" i="1"/>
  <c r="M30" i="1"/>
  <c r="L30" i="1"/>
  <c r="K30" i="1"/>
  <c r="J30" i="1"/>
  <c r="I30" i="1"/>
  <c r="H30" i="1"/>
  <c r="M27" i="1"/>
  <c r="L27" i="1"/>
  <c r="K27" i="1"/>
  <c r="J27" i="1"/>
  <c r="I27" i="1"/>
  <c r="H27" i="1"/>
  <c r="M21" i="1"/>
  <c r="L21" i="1"/>
  <c r="K21" i="1"/>
  <c r="J21" i="1"/>
  <c r="I21" i="1"/>
  <c r="H21" i="1"/>
  <c r="M17" i="1"/>
  <c r="L17" i="1"/>
  <c r="K17" i="1"/>
  <c r="J17" i="1"/>
  <c r="I17" i="1"/>
  <c r="H17" i="1"/>
  <c r="M15" i="1"/>
  <c r="L15" i="1"/>
  <c r="K15" i="1"/>
  <c r="M12" i="1"/>
  <c r="L12" i="1"/>
  <c r="K12" i="1"/>
  <c r="J12" i="1"/>
  <c r="I12" i="1"/>
  <c r="H12" i="1"/>
  <c r="K29" i="1" l="1"/>
  <c r="M8" i="1"/>
  <c r="K111" i="1"/>
  <c r="M65" i="1"/>
  <c r="M111" i="1"/>
  <c r="J111" i="1"/>
  <c r="L111" i="1"/>
  <c r="L29" i="1"/>
  <c r="M29" i="1"/>
  <c r="H29" i="1"/>
  <c r="I29" i="1"/>
  <c r="J29" i="1"/>
  <c r="J65" i="1"/>
  <c r="L65" i="1"/>
  <c r="I65" i="1"/>
  <c r="H65" i="1"/>
  <c r="K65" i="1"/>
  <c r="L9" i="1" l="1"/>
  <c r="L8" i="1" s="1"/>
  <c r="K9" i="1"/>
  <c r="K8" i="1" s="1"/>
  <c r="J9" i="1"/>
  <c r="J8" i="1" s="1"/>
  <c r="I9" i="1"/>
  <c r="I8" i="1" s="1"/>
  <c r="H9" i="1"/>
  <c r="H8" i="1" s="1"/>
</calcChain>
</file>

<file path=xl/sharedStrings.xml><?xml version="1.0" encoding="utf-8"?>
<sst xmlns="http://schemas.openxmlformats.org/spreadsheetml/2006/main" count="670" uniqueCount="175">
  <si>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</si>
  <si>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</si>
  <si>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</si>
  <si>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</si>
  <si>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</si>
  <si>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</si>
  <si>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</si>
  <si>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</si>
  <si>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</si>
  <si>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</si>
  <si>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</si>
  <si>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</si>
  <si>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</si>
  <si>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</si>
  <si>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</si>
  <si>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</si>
  <si>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</si>
  <si>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</si>
  <si>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</si>
  <si>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</si>
  <si>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</si>
  <si>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</si>
  <si>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</si>
  <si>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</si>
  <si>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</si>
  <si>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</si>
  <si>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</si>
  <si>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</si>
  <si>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</si>
  <si>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</si>
  <si>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</si>
  <si>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</si>
  <si>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</si>
  <si>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</si>
  <si>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</si>
  <si>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</si>
  <si>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</si>
  <si>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</si>
  <si>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</si>
  <si>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</si>
  <si>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</si>
  <si>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</si>
  <si>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</si>
  <si>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</si>
  <si>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</si>
  <si>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</si>
  <si>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</si>
  <si>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</si>
  <si>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</si>
  <si>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</si>
  <si>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</si>
  <si>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</si>
  <si>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</si>
  <si>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RECURSOS FINANCIEROS</t>
  </si>
  <si>
    <t>SERVICIOS PERSONALES</t>
  </si>
  <si>
    <t>REMUNERACCIONES AL PERSONAL DE CARÁCTER PERMANENTE</t>
  </si>
  <si>
    <t xml:space="preserve">SUELDOS Y SALARIOS </t>
  </si>
  <si>
    <t>COMPLEMENTO DE SUELDOS</t>
  </si>
  <si>
    <t>HONORARIOS POR SERVICIOS PROFESIONALES</t>
  </si>
  <si>
    <t>HONORARIOS POR SUELDOS ASIMILADOS A SUELDOS</t>
  </si>
  <si>
    <t>PRIMAS DE VACACIONES,DOMINICAL Y GRATIFICACIÒN DE FIN DE AÑO</t>
  </si>
  <si>
    <t>APORTACION DE SEGURIDAD SOCIAL</t>
  </si>
  <si>
    <t>APORTACIONES A FONDO DE VIVIENDA</t>
  </si>
  <si>
    <t>APORTACIONES AL SISTEMA PARA EL RETIRO</t>
  </si>
  <si>
    <t>PRESTACIONES Y HABERES DE RETIRO</t>
  </si>
  <si>
    <t>AYUDA PARA TRANSPORTE, DESPENSA</t>
  </si>
  <si>
    <t>BONO DE EQUILIBRIO CONFIANZA</t>
  </si>
  <si>
    <t>OTRAS PRESTACIONES SOCIALES Y ECONOMICAS</t>
  </si>
  <si>
    <t>APORTACIONES SOCIALES Y ECONOMICAS</t>
  </si>
  <si>
    <t>PREVISION DE INCREMENTO SALARIAL CONFIANZA</t>
  </si>
  <si>
    <t>REMUNERACCIONES AL PERSONAL DE CARÁCTER TRANSITORIO</t>
  </si>
  <si>
    <t xml:space="preserve">REMUNERACIONES ADICIONALES </t>
  </si>
  <si>
    <t>SEGURIDAD SOCIAL</t>
  </si>
  <si>
    <t>PREVISIONES</t>
  </si>
  <si>
    <t>MATERIALES DE ADMINISTRACION, EMISION DE DOCUMENTOS Y ART. OFICIALES</t>
  </si>
  <si>
    <t>MATERIALES, UTILES Y EQUIPOS MENORES DE OFICINA</t>
  </si>
  <si>
    <t>MATERIALES Y UTILES DE IMPRESIÓN Y REPRODUCCIÓN</t>
  </si>
  <si>
    <t xml:space="preserve">MATERIALES Y UTILES  Y EQUIPO  MENORES DE TECNOLOGÍAS </t>
  </si>
  <si>
    <t>MATERIAL IMPRESO E INFORMACIÓN DIGITAL</t>
  </si>
  <si>
    <t>MATERIAL DE LIMPIEZA</t>
  </si>
  <si>
    <t>ALIMENTACIÓN A PERSONAS</t>
  </si>
  <si>
    <t>ALIMENTACION EN EVENTOS OFICIALES</t>
  </si>
  <si>
    <t>UTENSILIOS PARA EL SEERVICIO DE ALIMENTOS</t>
  </si>
  <si>
    <t>MATERIAL ELECTRICO Y ELECTRICOS</t>
  </si>
  <si>
    <t>MATERIALES COMPLEMENTARIO</t>
  </si>
  <si>
    <t>OTROS MATERIALES Y ART. DE CONSTRUCCIÓN Y REPARACIÓN</t>
  </si>
  <si>
    <t>PRODUCTOS QUIMICOS BASICOS</t>
  </si>
  <si>
    <t>MEDICINAS Y PRODUCTOS FARMACEUTICOS</t>
  </si>
  <si>
    <t>COMBUSTIBLES, LUBRICANTES Y ADITIVOS</t>
  </si>
  <si>
    <t>PRENDAS DE SEGURIDAD Y PROTECCIÓN PERSONAL</t>
  </si>
  <si>
    <t>PRODUCTOS TEXTILES</t>
  </si>
  <si>
    <t>BLANCOS Y OTROS PRODUCTOS TEXTILES, EXCEPTO PRENDAS DE VESTIR</t>
  </si>
  <si>
    <t>HERRAMIENTAS MENORES</t>
  </si>
  <si>
    <t>REFACCIONES Y ACCESORIOS MENORES DE EDIFICIO</t>
  </si>
  <si>
    <t>REFACCIONES Y ACCESORIOS MENORES DE MOBILIARIO Y EQ.</t>
  </si>
  <si>
    <t>REFACCIONES Y ACCESORIOS MENORES DE EQ. DE COMPUTO.</t>
  </si>
  <si>
    <t>REFACCIONES Y ACCESORIOS MENORES DE EQ. DE TRANSPORTE.</t>
  </si>
  <si>
    <t>REFACCIONES Y ACCESORIOS MENORES DE  OTROS BIENES MUEBLES.</t>
  </si>
  <si>
    <t>ALIMENTOS Y UTENSILIOS</t>
  </si>
  <si>
    <t>MATERIALES Y SUMINISTROS</t>
  </si>
  <si>
    <t>MATERIAS PRIMAS Y MATERIALES DE PRODUCCIÓN Y COMERCIALIZACIÓN</t>
  </si>
  <si>
    <t>MATERIALES  Y ARTICULOS DE CONSTRUCCIÓN DE REPARACIÓN</t>
  </si>
  <si>
    <t>PRODUCTOS QUIMICOS FARMACEUTICOS</t>
  </si>
  <si>
    <t>VESTUARIO, BLANCOS, PREDAS DE PROTECCIÓN Y ARTIICULOS DEPORTIVOS</t>
  </si>
  <si>
    <t>METERIALES Y SUMINISTROS PARA SEGURIDAD</t>
  </si>
  <si>
    <t>HERRAMIENTAS, REFACCIONES Y ACCESORIOS MENORES</t>
  </si>
  <si>
    <t>SERVICIOS  GENERALES</t>
  </si>
  <si>
    <t>SERVICIOS BASICOS</t>
  </si>
  <si>
    <t>ENERGIA ELECTRICA</t>
  </si>
  <si>
    <t>AGUA</t>
  </si>
  <si>
    <t>TELEFONÍA TRADICIONAL</t>
  </si>
  <si>
    <t>TELEFONÍA  CELULAR</t>
  </si>
  <si>
    <t>SERVICIOS DE ACCESO DE INTERNET</t>
  </si>
  <si>
    <t>SERVICIO POSTAL</t>
  </si>
  <si>
    <t>SERVICIOS INTEGRALES Y OTROS SERVICIOS</t>
  </si>
  <si>
    <t>ARRENDAMIENTO DE EDIFICIO</t>
  </si>
  <si>
    <t>ARRENDAMIENTO DE MOBILIARIO Y EQ. DE ADMINSTRACIÓN</t>
  </si>
  <si>
    <t>SERVICIOS LEGALES DE CONTABILIDAD, AUDITORIA Y RELACIONADOS.</t>
  </si>
  <si>
    <t xml:space="preserve">SERVICIO DE CONSULTORIA ADMINISTRATIVA, PROCESOS </t>
  </si>
  <si>
    <t xml:space="preserve">SERVICIOS DE CAPACITACIÓN </t>
  </si>
  <si>
    <t>SERVICIOS DE APOYO ADMINISTRATIVO, FOTOCOPIADO E IMPRESIÓNES</t>
  </si>
  <si>
    <t>SERVICIOS FINANCIEROS Y BANCARIOS</t>
  </si>
  <si>
    <t>SEGURO DE BIENES PATRIMONIALES</t>
  </si>
  <si>
    <t>FLETES Y MANIOBRAS</t>
  </si>
  <si>
    <t>CONSERVACION Y MTTO. MENOR DE INMUEBLES</t>
  </si>
  <si>
    <t>INSTALACIÓN REPARCIÓN Y MTTO. DE MOBILIARIO</t>
  </si>
  <si>
    <t>INSTALACIÓN REPARCIÓN Y MTTO. DE COMPUTO</t>
  </si>
  <si>
    <t>REPARACION Y MTTO. DE EQUIPO DE TRANSPORTE</t>
  </si>
  <si>
    <t>INSTALACIÓN, REPARACIÓN Y MANTENIMIENTO DE  MAQ.</t>
  </si>
  <si>
    <t>SERVICIO DE LIMPIEZA Y MANEJO DE DESECHO</t>
  </si>
  <si>
    <t>SERVICIO DE JARDIMERIA Y FUMIGACION</t>
  </si>
  <si>
    <t>SERVICIOS DE LA INDUSTRIA FILMICA Y DEL SONIDO</t>
  </si>
  <si>
    <t>PASAJESAEREOS</t>
  </si>
  <si>
    <t>PASAJES TERRESTRES</t>
  </si>
  <si>
    <t>VIATICOS EN EL PAÍS</t>
  </si>
  <si>
    <t>VIATICOS EN EL EXTRANJERO</t>
  </si>
  <si>
    <t>OTROS  SERVICIOS TRASLADO Y HOSPEDAJE</t>
  </si>
  <si>
    <t>GASTO DE ORDEN SOCIAL Y CULTURAL</t>
  </si>
  <si>
    <t>CONGRESOS Y CONVENCIONES</t>
  </si>
  <si>
    <t>TENENCIAS Y CANJE DE PLACAS</t>
  </si>
  <si>
    <t>OTROS SERVICIOS GENERALES</t>
  </si>
  <si>
    <t>MUEBLES DE OFICINA Y ESTANTERIA</t>
  </si>
  <si>
    <t>MUEBLES EXCEPTO DE OFICINA Y ESTANTERIA</t>
  </si>
  <si>
    <t>EQUIPO DE COMPUTO Y DE TECNOLOGIA DE LA INFORMACIÓN</t>
  </si>
  <si>
    <t>OTROS MOBILIAROS Y EQUIPO DE ADMINISTRACION</t>
  </si>
  <si>
    <t>OTROS EQUIPOS DE TRANSPORTE</t>
  </si>
  <si>
    <t>SISTEMAS DE AIRE ACONDICIONADO,CALEFACCÓN  Y  DE REFRIGERACIÓN</t>
  </si>
  <si>
    <t>SERVICIOS DE ARRENDAMIENTO</t>
  </si>
  <si>
    <t>SERVICIOS PROFESIONALES, CIENTIFICOS, TECNICOS Y OTROS</t>
  </si>
  <si>
    <t>SERVICIOS FINANCIEROS, BANCARIOS, CIENTIFICOS Y TECNICOS INTEGRALES</t>
  </si>
  <si>
    <t>SERVICIOS DE INSTALACIÓN, REPARACION, MANTENIMIENTO Y CONSERVACIÓN</t>
  </si>
  <si>
    <t>SERVICIOS DE COMUNICACIÓN SOCIAL Y PUBLICIDAD</t>
  </si>
  <si>
    <t>SERVICIOS DE TRASLADO Y VIATICOS</t>
  </si>
  <si>
    <t>SERVICIOS OFICIALES</t>
  </si>
  <si>
    <t>MOBILIARIO Y EQUIPO DE ADMINISTRACIÓN</t>
  </si>
  <si>
    <t>VEHÍCULOS Y EQUIPOS DE TRANSPORTE</t>
  </si>
  <si>
    <t>MAQUINARIA  OTROS EQUIPOS Y HERRAMIENTA</t>
  </si>
  <si>
    <t>BIENES MUEBLE,INMUEBLES</t>
  </si>
  <si>
    <t>ARTICULOS METALICOS PARA LA CONSTRUCCIÒN</t>
  </si>
  <si>
    <t>DIFUSION POR RADIO, TELEVISION Y OTROS MEDIOS</t>
  </si>
  <si>
    <t>GAS</t>
  </si>
  <si>
    <t>VIDRIO Y PRODUCTOS DE VIDRIO</t>
  </si>
  <si>
    <t>FERTILIZANTE, PESTICIDAS Y OTROS AGROQUIMICOS</t>
  </si>
  <si>
    <t>INVERSIÒN PÙBLICA</t>
  </si>
  <si>
    <t>PROYECTOS PRODUCTIVOS Y ACCIONES DE FOMEN</t>
  </si>
  <si>
    <t>PROYECTOS  Y ACCIONES PARA EL BUEN GOBIENO</t>
  </si>
  <si>
    <t>SERVICIOS FINANCIEROS, BANCARIOS Y COMERCIALES</t>
  </si>
  <si>
    <t>MOBILIARIO Y EQUIPO EDUCACIONAL Y RECREATIVO</t>
  </si>
  <si>
    <t>EQUIPOS Y APARATOS AUDIVISUALES</t>
  </si>
  <si>
    <t>DEUDA PUBLICA</t>
  </si>
  <si>
    <t>ADEUDOS DE EJERCICIOS FISCALES ANTERIORES</t>
  </si>
  <si>
    <t>ADEFAS</t>
  </si>
  <si>
    <t>No se genero modificaciones</t>
  </si>
  <si>
    <t>PRESUPUESTO ANALITICO DE EGRESOS POR CAPITULO, CONCEPTO Y PARTIDA  AL MES DE ABRIL 2019</t>
  </si>
  <si>
    <t>http://www.cegaipslp.org.mx/HV2019Dos.nsf/nombre_de_la_vista/5ADDD91A17B5B5C6862583F50056507C/$File/EstadoPresupuestoEgresos_ABRIL.xlsx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</si>
</sst>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
      <b/>
      <sz val="10"/>
      <color indexed="8"/>
      <name val="Arial"/>
      <family val="2"/>
    </font>
    <font>
      <sz val="10"/>
      <color theme="1"/>
      <name val="Arial"/>
      <family val="2"/>
    </font>
    <font>
      <b/>
      <sz val="10"/>
      <name val="Arial"/>
      <family val="2"/>
    </font>
    <font>
      <b/>
      <sz val="10"/>
      <color theme="1"/>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1" xfId="0" applyFont="1" applyBorder="1" applyAlignment="1" applyProtection="1">
      <alignment wrapText="1"/>
    </xf>
    <xf numFmtId="0" fontId="0" fillId="0" borderId="0" xfId="0"/>
    <xf numFmtId="0" fontId="0" fillId="4" borderId="0" xfId="0" applyFill="1"/>
    <xf numFmtId="0" fontId="5" fillId="0" borderId="1" xfId="0" applyFont="1" applyBorder="1"/>
    <xf numFmtId="0" fontId="6" fillId="0" borderId="1" xfId="0" applyFont="1" applyBorder="1"/>
    <xf numFmtId="4" fontId="5" fillId="0" borderId="1" xfId="0" applyNumberFormat="1" applyFont="1" applyBorder="1"/>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0" borderId="2" xfId="0" applyFont="1" applyBorder="1"/>
    <xf numFmtId="0" fontId="7" fillId="0" borderId="1" xfId="0" applyFont="1" applyBorder="1"/>
    <xf numFmtId="0" fontId="7" fillId="0" borderId="1" xfId="0" applyFont="1" applyBorder="1" applyAlignment="1">
      <alignment wrapText="1"/>
    </xf>
    <xf numFmtId="0" fontId="5" fillId="0" borderId="0" xfId="0" applyFont="1" applyAlignment="1" applyProtection="1">
      <alignment horizontal="right"/>
    </xf>
    <xf numFmtId="4" fontId="6" fillId="0" borderId="1" xfId="0" applyNumberFormat="1" applyFont="1" applyBorder="1"/>
    <xf numFmtId="0" fontId="7" fillId="0" borderId="1" xfId="0" applyFont="1" applyBorder="1" applyProtection="1"/>
    <xf numFmtId="0" fontId="7" fillId="0" borderId="1" xfId="0" applyFont="1" applyBorder="1" applyAlignment="1" applyProtection="1">
      <alignment wrapText="1"/>
    </xf>
    <xf numFmtId="0" fontId="7" fillId="5" borderId="1" xfId="0" applyFont="1" applyFill="1" applyBorder="1"/>
    <xf numFmtId="0" fontId="7" fillId="5" borderId="1" xfId="0" applyFont="1" applyFill="1" applyBorder="1" applyAlignment="1">
      <alignment wrapText="1"/>
    </xf>
    <xf numFmtId="4" fontId="5" fillId="5" borderId="1" xfId="0" applyNumberFormat="1" applyFont="1" applyFill="1" applyBorder="1"/>
    <xf numFmtId="0" fontId="0" fillId="5" borderId="0" xfId="0" applyFill="1"/>
    <xf numFmtId="14" fontId="5"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1" applyBorder="1" applyAlignment="1">
      <alignment vertical="center" wrapText="1"/>
    </xf>
    <xf numFmtId="0" fontId="5" fillId="0" borderId="1" xfId="0" applyFont="1" applyFill="1" applyBorder="1"/>
    <xf numFmtId="0" fontId="0" fillId="0" borderId="0" xfId="0"/>
    <xf numFmtId="0" fontId="8" fillId="0" borderId="0" xfId="0" applyFont="1" applyAlignment="1" applyProtection="1">
      <alignment wrapText="1"/>
    </xf>
    <xf numFmtId="0" fontId="8" fillId="0" borderId="1" xfId="0" applyFont="1" applyBorder="1" applyAlignment="1" applyProtection="1">
      <alignment wrapText="1"/>
    </xf>
    <xf numFmtId="0" fontId="2" fillId="3" borderId="4" xfId="0" applyFont="1" applyFill="1" applyBorder="1" applyAlignment="1"/>
    <xf numFmtId="0" fontId="2" fillId="3" borderId="0" xfId="0" applyFont="1" applyFill="1" applyBorder="1" applyAlignment="1"/>
    <xf numFmtId="0" fontId="0" fillId="0" borderId="0" xfId="0"/>
    <xf numFmtId="4" fontId="6" fillId="0" borderId="1" xfId="0" applyNumberFormat="1" applyFont="1" applyFill="1" applyBorder="1"/>
    <xf numFmtId="0" fontId="5" fillId="0" borderId="1" xfId="0" applyFont="1" applyFill="1" applyBorder="1" applyAlignment="1">
      <alignment horizontal="center" vertical="center"/>
    </xf>
    <xf numFmtId="0" fontId="8" fillId="0" borderId="0" xfId="0" applyFont="1" applyFill="1" applyAlignment="1" applyProtection="1">
      <alignment wrapText="1"/>
    </xf>
    <xf numFmtId="0" fontId="0" fillId="0" borderId="0" xfId="0" applyFill="1"/>
    <xf numFmtId="0" fontId="6" fillId="0" borderId="1" xfId="0" applyFont="1" applyBorder="1" applyProtection="1"/>
    <xf numFmtId="0" fontId="9" fillId="0" borderId="1" xfId="0" applyFont="1" applyBorder="1" applyAlignment="1">
      <alignment wrapText="1"/>
    </xf>
    <xf numFmtId="0" fontId="9" fillId="0" borderId="1" xfId="0" applyFont="1" applyFill="1" applyBorder="1" applyAlignment="1" applyProtection="1">
      <alignment wrapText="1"/>
    </xf>
    <xf numFmtId="0" fontId="7" fillId="0" borderId="1" xfId="0" applyFont="1" applyFill="1" applyBorder="1" applyProtection="1"/>
    <xf numFmtId="0" fontId="7" fillId="0" borderId="1" xfId="0" applyFont="1" applyFill="1" applyBorder="1" applyAlignment="1" applyProtection="1">
      <alignment wrapText="1"/>
    </xf>
    <xf numFmtId="2" fontId="6" fillId="0" borderId="1" xfId="0" applyNumberFormat="1" applyFont="1" applyBorder="1"/>
    <xf numFmtId="0" fontId="10" fillId="0" borderId="0" xfId="0" applyFont="1"/>
    <xf numFmtId="0" fontId="0" fillId="0" borderId="1" xfId="0" applyFont="1" applyBorder="1"/>
    <xf numFmtId="4" fontId="0" fillId="0" borderId="0" xfId="0" applyNumberFormat="1"/>
    <xf numFmtId="0" fontId="5" fillId="0" borderId="1" xfId="0" applyFont="1" applyBorder="1" applyAlignment="1" applyProtection="1">
      <alignment horizontal="right"/>
    </xf>
    <xf numFmtId="0" fontId="7" fillId="0" borderId="5" xfId="0" applyFont="1" applyBorder="1"/>
    <xf numFmtId="0" fontId="5" fillId="0" borderId="3" xfId="0" applyFont="1" applyBorder="1" applyAlignment="1" applyProtection="1">
      <alignment horizontal="right"/>
    </xf>
    <xf numFmtId="0" fontId="5" fillId="0" borderId="6" xfId="0" applyFont="1" applyBorder="1" applyAlignment="1" applyProtection="1">
      <alignment horizontal="right"/>
    </xf>
    <xf numFmtId="0" fontId="5" fillId="5" borderId="1" xfId="0" applyFont="1" applyFill="1" applyBorder="1"/>
    <xf numFmtId="0" fontId="6" fillId="5" borderId="1" xfId="0" applyFont="1" applyFill="1" applyBorder="1"/>
    <xf numFmtId="4" fontId="6" fillId="5" borderId="1" xfId="0" applyNumberFormat="1"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K129"/>
  <sheetViews>
    <sheetView tabSelected="1" topLeftCell="E3" zoomScaleNormal="100" workbookViewId="0">
      <pane xSplit="3" ySplit="5" topLeftCell="H8" activePane="bottomRight" state="frozen"/>
      <selection activeCell="E3" sqref="E3"/>
      <selection pane="topRight" activeCell="H3" sqref="H3"/>
      <selection pane="bottomLeft" activeCell="E8" sqref="E8"/>
      <selection pane="bottomRight" activeCell="B8" sqref="B8"/>
    </sheetView>
  </sheetViews>
  <sheetFormatPr baseColWidth="10" defaultColWidth="9.140625" defaultRowHeight="15" x14ac:dyDescent="0.25"/>
  <cols>
    <col min="1" max="1" width="8" bestFit="1" customWidth="1"/>
    <col min="2" max="2" width="23" customWidth="1"/>
    <col min="3" max="3" width="24.85546875" customWidth="1"/>
    <col min="4" max="4" width="27" customWidth="1"/>
    <col min="5" max="5" width="22.5703125" customWidth="1"/>
    <col min="6" max="6" width="14.85546875" customWidth="1"/>
    <col min="7" max="7" width="47.7109375" customWidth="1"/>
    <col min="8" max="9" width="38.140625" customWidth="1"/>
    <col min="10" max="10" width="39.28515625" customWidth="1"/>
    <col min="11" max="11" width="30.140625" customWidth="1"/>
    <col min="12" max="13" width="39" customWidth="1"/>
    <col min="14" max="14" width="50.5703125" bestFit="1" customWidth="1"/>
    <col min="15" max="15" width="43.42578125" customWidth="1"/>
    <col min="16" max="16" width="28.85546875" customWidth="1"/>
    <col min="17" max="17" width="14.85546875" customWidth="1"/>
    <col min="18" max="18" width="14.140625" customWidth="1"/>
    <col min="19" max="19" width="28.7109375" customWidth="1"/>
  </cols>
  <sheetData>
    <row r="1" spans="1:19" hidden="1" x14ac:dyDescent="0.25">
      <c r="A1" t="s">
        <v>0</v>
      </c>
    </row>
    <row r="2" spans="1:19" x14ac:dyDescent="0.25">
      <c r="A2" s="54" t="s">
        <v>1</v>
      </c>
      <c r="B2" s="55"/>
      <c r="C2" s="55"/>
      <c r="D2" s="54" t="s">
        <v>2</v>
      </c>
      <c r="E2" s="55"/>
      <c r="F2" s="55"/>
      <c r="G2" s="54" t="s">
        <v>3</v>
      </c>
      <c r="H2" s="55"/>
      <c r="I2" s="55"/>
    </row>
    <row r="3" spans="1:19" ht="15" customHeight="1" x14ac:dyDescent="0.25">
      <c r="A3" s="56" t="s">
        <v>4</v>
      </c>
      <c r="B3" s="55"/>
      <c r="C3" s="55"/>
      <c r="D3" s="56" t="s">
        <v>5</v>
      </c>
      <c r="E3" s="55"/>
      <c r="F3" s="55"/>
      <c r="G3" s="31" t="s">
        <v>6</v>
      </c>
      <c r="H3" s="32"/>
      <c r="I3" s="32"/>
      <c r="J3" s="32"/>
      <c r="K3" s="32"/>
      <c r="L3" s="32"/>
      <c r="M3" s="32"/>
      <c r="N3" s="3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4" t="s">
        <v>33</v>
      </c>
      <c r="B6" s="55"/>
      <c r="C6" s="55"/>
      <c r="D6" s="55"/>
      <c r="E6" s="55"/>
      <c r="F6" s="55"/>
      <c r="G6" s="55"/>
      <c r="H6" s="55"/>
      <c r="I6" s="55"/>
      <c r="J6" s="55"/>
      <c r="K6" s="55"/>
      <c r="L6" s="55"/>
      <c r="M6" s="55"/>
      <c r="N6" s="55"/>
      <c r="O6" s="55"/>
      <c r="P6" s="55"/>
      <c r="Q6" s="55"/>
      <c r="R6" s="55"/>
      <c r="S6" s="55"/>
    </row>
    <row r="7" spans="1:19" ht="77.25" x14ac:dyDescent="0.25">
      <c r="A7" s="1" t="s">
        <v>34</v>
      </c>
      <c r="B7" s="1" t="s">
        <v>35</v>
      </c>
      <c r="C7" s="1" t="s">
        <v>36</v>
      </c>
      <c r="D7" s="1" t="s">
        <v>37</v>
      </c>
      <c r="E7" s="1" t="s">
        <v>38</v>
      </c>
      <c r="F7" s="1" t="s">
        <v>39</v>
      </c>
      <c r="G7" s="25" t="s">
        <v>40</v>
      </c>
      <c r="H7" s="1" t="s">
        <v>41</v>
      </c>
      <c r="I7" s="1" t="s">
        <v>42</v>
      </c>
      <c r="J7" s="1" t="s">
        <v>43</v>
      </c>
      <c r="K7" s="1" t="s">
        <v>44</v>
      </c>
      <c r="L7" s="1" t="s">
        <v>45</v>
      </c>
      <c r="M7" s="1" t="s">
        <v>46</v>
      </c>
      <c r="N7" s="1" t="s">
        <v>47</v>
      </c>
      <c r="O7" s="25" t="s">
        <v>48</v>
      </c>
      <c r="P7" s="1" t="s">
        <v>49</v>
      </c>
      <c r="Q7" s="1" t="s">
        <v>50</v>
      </c>
      <c r="R7" s="1" t="s">
        <v>51</v>
      </c>
      <c r="S7" s="1" t="s">
        <v>52</v>
      </c>
    </row>
    <row r="8" spans="1:19" ht="60" x14ac:dyDescent="0.25">
      <c r="A8" s="11">
        <v>2019</v>
      </c>
      <c r="B8" s="24">
        <v>43556</v>
      </c>
      <c r="C8" s="24">
        <v>43585</v>
      </c>
      <c r="D8" s="7">
        <v>1000</v>
      </c>
      <c r="E8" s="7">
        <v>1000</v>
      </c>
      <c r="F8" s="7">
        <v>1000</v>
      </c>
      <c r="G8" s="8" t="s">
        <v>54</v>
      </c>
      <c r="H8" s="17">
        <f>H9+H12+H15+H17+H21+H27</f>
        <v>25285333.459999997</v>
      </c>
      <c r="I8" s="17">
        <f t="shared" ref="I8:L8" si="0">I9+I12+I15+I17+I21+I27</f>
        <v>0</v>
      </c>
      <c r="J8" s="17">
        <f t="shared" si="0"/>
        <v>8196368.8499999996</v>
      </c>
      <c r="K8" s="17">
        <f t="shared" si="0"/>
        <v>8196368.8499999996</v>
      </c>
      <c r="L8" s="17">
        <f t="shared" si="0"/>
        <v>8019386.9100000001</v>
      </c>
      <c r="M8" s="17">
        <f>M9+M12+M15+M17+M21+M27</f>
        <v>8019386.9100000001</v>
      </c>
      <c r="N8" s="10" t="s">
        <v>172</v>
      </c>
      <c r="O8" s="26" t="s">
        <v>174</v>
      </c>
      <c r="P8" s="11" t="s">
        <v>53</v>
      </c>
      <c r="Q8" s="24">
        <v>43594</v>
      </c>
      <c r="R8" s="24">
        <v>43594</v>
      </c>
      <c r="S8" s="12" t="s">
        <v>173</v>
      </c>
    </row>
    <row r="9" spans="1:19" ht="60" x14ac:dyDescent="0.25">
      <c r="A9" s="11">
        <v>2019</v>
      </c>
      <c r="B9" s="24">
        <v>43556</v>
      </c>
      <c r="C9" s="24">
        <v>43585</v>
      </c>
      <c r="D9" s="7">
        <v>1000</v>
      </c>
      <c r="E9" s="7">
        <v>1100</v>
      </c>
      <c r="F9" s="7">
        <v>1100</v>
      </c>
      <c r="G9" s="29" t="s">
        <v>55</v>
      </c>
      <c r="H9" s="17">
        <f>SUM(H10:H11)</f>
        <v>19604199.829999998</v>
      </c>
      <c r="I9" s="17">
        <f t="shared" ref="I9:L9" si="1">SUM(I10:I11)</f>
        <v>-117000</v>
      </c>
      <c r="J9" s="17">
        <f t="shared" si="1"/>
        <v>5816240.2699999996</v>
      </c>
      <c r="K9" s="17">
        <f t="shared" si="1"/>
        <v>5816240.2699999996</v>
      </c>
      <c r="L9" s="17">
        <f t="shared" si="1"/>
        <v>5816240.2699999996</v>
      </c>
      <c r="M9" s="17">
        <f>SUM(M10:M11)</f>
        <v>5816240.2699999996</v>
      </c>
      <c r="N9" s="10" t="s">
        <v>172</v>
      </c>
      <c r="O9" s="26" t="s">
        <v>174</v>
      </c>
      <c r="P9" s="11" t="s">
        <v>53</v>
      </c>
      <c r="Q9" s="24">
        <v>43594</v>
      </c>
      <c r="R9" s="24">
        <v>43594</v>
      </c>
      <c r="S9" s="12" t="s">
        <v>173</v>
      </c>
    </row>
    <row r="10" spans="1:19" ht="60" x14ac:dyDescent="0.25">
      <c r="A10" s="11">
        <v>2019</v>
      </c>
      <c r="B10" s="24">
        <v>43556</v>
      </c>
      <c r="C10" s="24">
        <v>43585</v>
      </c>
      <c r="D10" s="7">
        <v>1000</v>
      </c>
      <c r="E10" s="7">
        <v>1100</v>
      </c>
      <c r="F10" s="14">
        <v>1131</v>
      </c>
      <c r="G10" s="15" t="s">
        <v>56</v>
      </c>
      <c r="H10" s="9">
        <v>15142795.35</v>
      </c>
      <c r="I10" s="9">
        <v>-117000</v>
      </c>
      <c r="J10" s="9">
        <v>4225824.2699999996</v>
      </c>
      <c r="K10" s="9">
        <v>4225824.2699999996</v>
      </c>
      <c r="L10" s="9">
        <v>4225824.2699999996</v>
      </c>
      <c r="M10" s="9">
        <v>4225824.2699999996</v>
      </c>
      <c r="N10" s="10" t="s">
        <v>172</v>
      </c>
      <c r="O10" s="26" t="s">
        <v>174</v>
      </c>
      <c r="P10" s="11" t="s">
        <v>53</v>
      </c>
      <c r="Q10" s="24">
        <v>43594</v>
      </c>
      <c r="R10" s="24">
        <v>43594</v>
      </c>
      <c r="S10" s="12" t="s">
        <v>173</v>
      </c>
    </row>
    <row r="11" spans="1:19" ht="60" x14ac:dyDescent="0.25">
      <c r="A11" s="11">
        <v>2019</v>
      </c>
      <c r="B11" s="24">
        <v>43556</v>
      </c>
      <c r="C11" s="24">
        <v>43585</v>
      </c>
      <c r="D11" s="7">
        <v>1000</v>
      </c>
      <c r="E11" s="7">
        <v>1100</v>
      </c>
      <c r="F11" s="14">
        <v>1132</v>
      </c>
      <c r="G11" s="15" t="s">
        <v>57</v>
      </c>
      <c r="H11" s="9">
        <v>4461404.4800000004</v>
      </c>
      <c r="I11" s="9">
        <v>0</v>
      </c>
      <c r="J11" s="9">
        <v>1590416</v>
      </c>
      <c r="K11" s="9">
        <v>1590416</v>
      </c>
      <c r="L11" s="9">
        <v>1590416</v>
      </c>
      <c r="M11" s="9">
        <v>1590416</v>
      </c>
      <c r="N11" s="10" t="s">
        <v>172</v>
      </c>
      <c r="O11" s="26" t="s">
        <v>174</v>
      </c>
      <c r="P11" s="11" t="s">
        <v>53</v>
      </c>
      <c r="Q11" s="24">
        <v>43594</v>
      </c>
      <c r="R11" s="24">
        <v>43594</v>
      </c>
      <c r="S11" s="12" t="s">
        <v>173</v>
      </c>
    </row>
    <row r="12" spans="1:19" s="2" customFormat="1" ht="60" x14ac:dyDescent="0.25">
      <c r="A12" s="11">
        <v>2019</v>
      </c>
      <c r="B12" s="24">
        <v>43556</v>
      </c>
      <c r="C12" s="24">
        <v>43585</v>
      </c>
      <c r="D12" s="7">
        <v>1000</v>
      </c>
      <c r="E12" s="47">
        <v>1200</v>
      </c>
      <c r="F12" s="16">
        <v>1200</v>
      </c>
      <c r="G12" s="4" t="s">
        <v>70</v>
      </c>
      <c r="H12" s="17">
        <f>SUM(H13:H14)</f>
        <v>1496528</v>
      </c>
      <c r="I12" s="17">
        <f t="shared" ref="I12:M12" si="2">SUM(I13:I14)</f>
        <v>0</v>
      </c>
      <c r="J12" s="17">
        <f t="shared" si="2"/>
        <v>427105.4</v>
      </c>
      <c r="K12" s="17">
        <f t="shared" si="2"/>
        <v>427105.4</v>
      </c>
      <c r="L12" s="17">
        <f t="shared" si="2"/>
        <v>427105.4</v>
      </c>
      <c r="M12" s="17">
        <f t="shared" si="2"/>
        <v>427105.4</v>
      </c>
      <c r="N12" s="10" t="s">
        <v>172</v>
      </c>
      <c r="O12" s="26" t="s">
        <v>174</v>
      </c>
      <c r="P12" s="11" t="s">
        <v>53</v>
      </c>
      <c r="Q12" s="24">
        <v>43594</v>
      </c>
      <c r="R12" s="24">
        <v>43594</v>
      </c>
      <c r="S12" s="12" t="s">
        <v>173</v>
      </c>
    </row>
    <row r="13" spans="1:19" ht="60" x14ac:dyDescent="0.25">
      <c r="A13" s="11">
        <v>2019</v>
      </c>
      <c r="B13" s="24">
        <v>43556</v>
      </c>
      <c r="C13" s="24">
        <v>43585</v>
      </c>
      <c r="D13" s="7">
        <v>1000</v>
      </c>
      <c r="E13" s="47">
        <v>1200</v>
      </c>
      <c r="F13" s="14">
        <v>1211</v>
      </c>
      <c r="G13" s="15" t="s">
        <v>58</v>
      </c>
      <c r="H13" s="9">
        <v>0</v>
      </c>
      <c r="I13" s="9">
        <v>0</v>
      </c>
      <c r="J13" s="9">
        <v>0</v>
      </c>
      <c r="K13" s="9">
        <v>0</v>
      </c>
      <c r="L13" s="9">
        <v>0</v>
      </c>
      <c r="M13" s="9">
        <v>0</v>
      </c>
      <c r="N13" s="10" t="s">
        <v>172</v>
      </c>
      <c r="O13" s="26" t="s">
        <v>174</v>
      </c>
      <c r="P13" s="11" t="s">
        <v>53</v>
      </c>
      <c r="Q13" s="24">
        <v>43594</v>
      </c>
      <c r="R13" s="24">
        <v>43594</v>
      </c>
      <c r="S13" s="12" t="s">
        <v>173</v>
      </c>
    </row>
    <row r="14" spans="1:19" ht="60" x14ac:dyDescent="0.25">
      <c r="A14" s="11">
        <v>2019</v>
      </c>
      <c r="B14" s="24">
        <v>43556</v>
      </c>
      <c r="C14" s="24">
        <v>43585</v>
      </c>
      <c r="D14" s="7">
        <v>1000</v>
      </c>
      <c r="E14" s="47">
        <v>1200</v>
      </c>
      <c r="F14" s="14">
        <v>1212</v>
      </c>
      <c r="G14" s="15" t="s">
        <v>59</v>
      </c>
      <c r="H14" s="9">
        <v>1496528</v>
      </c>
      <c r="I14" s="9">
        <v>0</v>
      </c>
      <c r="J14" s="9">
        <v>427105.4</v>
      </c>
      <c r="K14" s="9">
        <v>427105.4</v>
      </c>
      <c r="L14" s="9">
        <v>427105.4</v>
      </c>
      <c r="M14" s="9">
        <v>427105.4</v>
      </c>
      <c r="N14" s="10" t="s">
        <v>172</v>
      </c>
      <c r="O14" s="26" t="s">
        <v>174</v>
      </c>
      <c r="P14" s="11" t="s">
        <v>53</v>
      </c>
      <c r="Q14" s="24">
        <v>43594</v>
      </c>
      <c r="R14" s="24">
        <v>43594</v>
      </c>
      <c r="S14" s="12" t="s">
        <v>173</v>
      </c>
    </row>
    <row r="15" spans="1:19" s="2" customFormat="1" ht="60" x14ac:dyDescent="0.25">
      <c r="A15" s="11">
        <v>2019</v>
      </c>
      <c r="B15" s="24">
        <v>43556</v>
      </c>
      <c r="C15" s="24">
        <v>43585</v>
      </c>
      <c r="D15" s="7">
        <v>1000</v>
      </c>
      <c r="E15" s="49">
        <v>1300</v>
      </c>
      <c r="F15" s="16">
        <v>1300</v>
      </c>
      <c r="G15" s="30" t="s">
        <v>71</v>
      </c>
      <c r="H15" s="17">
        <f>SUM(H16)</f>
        <v>373941.27</v>
      </c>
      <c r="I15" s="17">
        <f>SUM(I16)</f>
        <v>0</v>
      </c>
      <c r="J15" s="17">
        <f t="shared" ref="J15:M15" si="3">SUM(J16)</f>
        <v>0</v>
      </c>
      <c r="K15" s="17">
        <f t="shared" si="3"/>
        <v>0</v>
      </c>
      <c r="L15" s="17">
        <f t="shared" si="3"/>
        <v>0</v>
      </c>
      <c r="M15" s="17">
        <f t="shared" si="3"/>
        <v>0</v>
      </c>
      <c r="N15" s="10" t="s">
        <v>172</v>
      </c>
      <c r="O15" s="26" t="s">
        <v>174</v>
      </c>
      <c r="P15" s="11" t="s">
        <v>53</v>
      </c>
      <c r="Q15" s="24">
        <v>43594</v>
      </c>
      <c r="R15" s="24">
        <v>43594</v>
      </c>
      <c r="S15" s="12" t="s">
        <v>173</v>
      </c>
    </row>
    <row r="16" spans="1:19" ht="60" x14ac:dyDescent="0.25">
      <c r="A16" s="11">
        <v>2019</v>
      </c>
      <c r="B16" s="24">
        <v>43556</v>
      </c>
      <c r="C16" s="24">
        <v>43585</v>
      </c>
      <c r="D16" s="7">
        <v>1000</v>
      </c>
      <c r="E16" s="49">
        <v>1300</v>
      </c>
      <c r="F16" s="48">
        <v>1321</v>
      </c>
      <c r="G16" s="15" t="s">
        <v>60</v>
      </c>
      <c r="H16" s="9">
        <v>373941.27</v>
      </c>
      <c r="I16" s="9">
        <v>0</v>
      </c>
      <c r="J16" s="9">
        <v>0</v>
      </c>
      <c r="K16" s="9">
        <v>0</v>
      </c>
      <c r="L16" s="9">
        <v>0</v>
      </c>
      <c r="M16" s="9">
        <v>0</v>
      </c>
      <c r="N16" s="10" t="s">
        <v>172</v>
      </c>
      <c r="O16" s="26" t="s">
        <v>174</v>
      </c>
      <c r="P16" s="11" t="s">
        <v>53</v>
      </c>
      <c r="Q16" s="24">
        <v>43594</v>
      </c>
      <c r="R16" s="24">
        <v>43594</v>
      </c>
      <c r="S16" s="12" t="s">
        <v>173</v>
      </c>
    </row>
    <row r="17" spans="1:19" s="2" customFormat="1" ht="60" x14ac:dyDescent="0.25">
      <c r="A17" s="11">
        <v>2019</v>
      </c>
      <c r="B17" s="24">
        <v>43556</v>
      </c>
      <c r="C17" s="24">
        <v>43585</v>
      </c>
      <c r="D17" s="7">
        <v>1000</v>
      </c>
      <c r="E17" s="47">
        <v>1400</v>
      </c>
      <c r="F17" s="16">
        <v>1400</v>
      </c>
      <c r="G17" s="30" t="s">
        <v>72</v>
      </c>
      <c r="H17" s="17">
        <f>SUM(H18:H20)</f>
        <v>1266016.29</v>
      </c>
      <c r="I17" s="17">
        <f t="shared" ref="I17:M17" si="4">SUM(I18:I20)</f>
        <v>0</v>
      </c>
      <c r="J17" s="17">
        <f t="shared" si="4"/>
        <v>408925.66000000003</v>
      </c>
      <c r="K17" s="17">
        <f t="shared" si="4"/>
        <v>408925.66000000003</v>
      </c>
      <c r="L17" s="34">
        <f t="shared" si="4"/>
        <v>308656.18000000005</v>
      </c>
      <c r="M17" s="34">
        <f t="shared" si="4"/>
        <v>308656.18000000005</v>
      </c>
      <c r="N17" s="10" t="s">
        <v>172</v>
      </c>
      <c r="O17" s="26" t="s">
        <v>174</v>
      </c>
      <c r="P17" s="11" t="s">
        <v>53</v>
      </c>
      <c r="Q17" s="24">
        <v>43594</v>
      </c>
      <c r="R17" s="24">
        <v>43594</v>
      </c>
      <c r="S17" s="12" t="s">
        <v>173</v>
      </c>
    </row>
    <row r="18" spans="1:19" ht="60" x14ac:dyDescent="0.25">
      <c r="A18" s="11">
        <v>2019</v>
      </c>
      <c r="B18" s="24">
        <v>43556</v>
      </c>
      <c r="C18" s="24">
        <v>43585</v>
      </c>
      <c r="D18" s="7">
        <v>1000</v>
      </c>
      <c r="E18" s="47">
        <v>1400</v>
      </c>
      <c r="F18" s="48">
        <v>1411</v>
      </c>
      <c r="G18" s="15" t="s">
        <v>61</v>
      </c>
      <c r="H18" s="9">
        <v>365594.57</v>
      </c>
      <c r="I18" s="9">
        <v>0</v>
      </c>
      <c r="J18" s="9">
        <v>117046.77</v>
      </c>
      <c r="K18" s="9">
        <v>117046.77</v>
      </c>
      <c r="L18" s="9">
        <v>85170.81</v>
      </c>
      <c r="M18" s="9">
        <v>85170.81</v>
      </c>
      <c r="N18" s="10" t="s">
        <v>172</v>
      </c>
      <c r="O18" s="26" t="s">
        <v>174</v>
      </c>
      <c r="P18" s="11" t="s">
        <v>53</v>
      </c>
      <c r="Q18" s="24">
        <v>43594</v>
      </c>
      <c r="R18" s="24">
        <v>43594</v>
      </c>
      <c r="S18" s="12" t="s">
        <v>173</v>
      </c>
    </row>
    <row r="19" spans="1:19" ht="60" x14ac:dyDescent="0.25">
      <c r="A19" s="11">
        <v>2019</v>
      </c>
      <c r="B19" s="24">
        <v>43556</v>
      </c>
      <c r="C19" s="24">
        <v>43585</v>
      </c>
      <c r="D19" s="7">
        <v>1000</v>
      </c>
      <c r="E19" s="50">
        <v>1400</v>
      </c>
      <c r="F19" s="48">
        <v>1421</v>
      </c>
      <c r="G19" s="15" t="s">
        <v>62</v>
      </c>
      <c r="H19" s="9">
        <v>562077.01</v>
      </c>
      <c r="I19" s="9">
        <v>0</v>
      </c>
      <c r="J19" s="9">
        <v>208484.93</v>
      </c>
      <c r="K19" s="9">
        <v>208484.93</v>
      </c>
      <c r="L19" s="9">
        <v>182409.23</v>
      </c>
      <c r="M19" s="9">
        <v>182409.23</v>
      </c>
      <c r="N19" s="10" t="s">
        <v>172</v>
      </c>
      <c r="O19" s="26" t="s">
        <v>174</v>
      </c>
      <c r="P19" s="11" t="s">
        <v>53</v>
      </c>
      <c r="Q19" s="24">
        <v>43594</v>
      </c>
      <c r="R19" s="24">
        <v>43594</v>
      </c>
      <c r="S19" s="12" t="s">
        <v>173</v>
      </c>
    </row>
    <row r="20" spans="1:19" ht="60" x14ac:dyDescent="0.25">
      <c r="A20" s="11">
        <v>2019</v>
      </c>
      <c r="B20" s="24">
        <v>43556</v>
      </c>
      <c r="C20" s="24">
        <v>43585</v>
      </c>
      <c r="D20" s="7">
        <v>1000</v>
      </c>
      <c r="E20" s="50">
        <v>1400</v>
      </c>
      <c r="F20" s="48">
        <v>1431</v>
      </c>
      <c r="G20" s="15" t="s">
        <v>63</v>
      </c>
      <c r="H20" s="9">
        <v>338344.71</v>
      </c>
      <c r="I20" s="9">
        <v>0</v>
      </c>
      <c r="J20" s="9">
        <v>83393.960000000006</v>
      </c>
      <c r="K20" s="9">
        <v>83393.960000000006</v>
      </c>
      <c r="L20" s="9">
        <v>41076.14</v>
      </c>
      <c r="M20" s="9">
        <v>41076.14</v>
      </c>
      <c r="N20" s="10" t="s">
        <v>172</v>
      </c>
      <c r="O20" s="26" t="s">
        <v>174</v>
      </c>
      <c r="P20" s="11" t="s">
        <v>53</v>
      </c>
      <c r="Q20" s="24">
        <v>43594</v>
      </c>
      <c r="R20" s="24">
        <v>43594</v>
      </c>
      <c r="S20" s="12" t="s">
        <v>173</v>
      </c>
    </row>
    <row r="21" spans="1:19" s="2" customFormat="1" ht="60" x14ac:dyDescent="0.25">
      <c r="A21" s="11">
        <v>2019</v>
      </c>
      <c r="B21" s="24">
        <v>43556</v>
      </c>
      <c r="C21" s="24">
        <v>43585</v>
      </c>
      <c r="D21" s="7">
        <v>1000</v>
      </c>
      <c r="E21" s="13">
        <v>1500</v>
      </c>
      <c r="F21" s="13">
        <v>1500</v>
      </c>
      <c r="G21" s="30" t="s">
        <v>67</v>
      </c>
      <c r="H21" s="17">
        <f>SUM(H22:H26)</f>
        <v>2544648.0699999998</v>
      </c>
      <c r="I21" s="17">
        <f t="shared" ref="I21:M21" si="5">SUM(I22:I26)</f>
        <v>117000</v>
      </c>
      <c r="J21" s="17">
        <f t="shared" si="5"/>
        <v>1544097.52</v>
      </c>
      <c r="K21" s="17">
        <f t="shared" si="5"/>
        <v>1544097.52</v>
      </c>
      <c r="L21" s="17">
        <f t="shared" si="5"/>
        <v>1467385.06</v>
      </c>
      <c r="M21" s="17">
        <f t="shared" si="5"/>
        <v>1467385.06</v>
      </c>
      <c r="N21" s="10" t="s">
        <v>172</v>
      </c>
      <c r="O21" s="26" t="s">
        <v>174</v>
      </c>
      <c r="P21" s="11" t="s">
        <v>53</v>
      </c>
      <c r="Q21" s="24">
        <v>43594</v>
      </c>
      <c r="R21" s="24">
        <v>43594</v>
      </c>
      <c r="S21" s="12" t="s">
        <v>173</v>
      </c>
    </row>
    <row r="22" spans="1:19" ht="60" x14ac:dyDescent="0.25">
      <c r="A22" s="11">
        <v>2019</v>
      </c>
      <c r="B22" s="24">
        <v>43556</v>
      </c>
      <c r="C22" s="24">
        <v>43585</v>
      </c>
      <c r="D22" s="7">
        <v>1000</v>
      </c>
      <c r="E22" s="13">
        <v>1500</v>
      </c>
      <c r="F22" s="14">
        <v>1531</v>
      </c>
      <c r="G22" s="15" t="s">
        <v>64</v>
      </c>
      <c r="H22" s="9">
        <v>735643.48</v>
      </c>
      <c r="I22" s="9">
        <v>0</v>
      </c>
      <c r="J22" s="9">
        <v>289672.59999999998</v>
      </c>
      <c r="K22" s="9">
        <v>289672.59999999998</v>
      </c>
      <c r="L22" s="9">
        <v>253160.22</v>
      </c>
      <c r="M22" s="9">
        <v>253160.22</v>
      </c>
      <c r="N22" s="10" t="s">
        <v>172</v>
      </c>
      <c r="O22" s="26" t="s">
        <v>174</v>
      </c>
      <c r="P22" s="11" t="s">
        <v>53</v>
      </c>
      <c r="Q22" s="24">
        <v>43594</v>
      </c>
      <c r="R22" s="24">
        <v>43594</v>
      </c>
      <c r="S22" s="12" t="s">
        <v>173</v>
      </c>
    </row>
    <row r="23" spans="1:19" ht="60" x14ac:dyDescent="0.25">
      <c r="A23" s="11">
        <v>2019</v>
      </c>
      <c r="B23" s="24">
        <v>43556</v>
      </c>
      <c r="C23" s="24">
        <v>43585</v>
      </c>
      <c r="D23" s="7">
        <v>1000</v>
      </c>
      <c r="E23" s="13">
        <v>1500</v>
      </c>
      <c r="F23" s="14">
        <v>1541</v>
      </c>
      <c r="G23" s="15" t="s">
        <v>65</v>
      </c>
      <c r="H23" s="9">
        <v>300814.90999999997</v>
      </c>
      <c r="I23" s="9">
        <v>0</v>
      </c>
      <c r="J23" s="9">
        <v>75100</v>
      </c>
      <c r="K23" s="9">
        <v>75100</v>
      </c>
      <c r="L23" s="9">
        <v>75100</v>
      </c>
      <c r="M23" s="9">
        <v>75100</v>
      </c>
      <c r="N23" s="10" t="s">
        <v>172</v>
      </c>
      <c r="O23" s="26" t="s">
        <v>174</v>
      </c>
      <c r="P23" s="11" t="s">
        <v>53</v>
      </c>
      <c r="Q23" s="24">
        <v>43594</v>
      </c>
      <c r="R23" s="24">
        <v>43594</v>
      </c>
      <c r="S23" s="12" t="s">
        <v>173</v>
      </c>
    </row>
    <row r="24" spans="1:19" ht="60" x14ac:dyDescent="0.25">
      <c r="A24" s="11">
        <v>2019</v>
      </c>
      <c r="B24" s="24">
        <v>43556</v>
      </c>
      <c r="C24" s="24">
        <v>43585</v>
      </c>
      <c r="D24" s="7">
        <v>1000</v>
      </c>
      <c r="E24" s="13">
        <v>1500</v>
      </c>
      <c r="F24" s="14">
        <v>1542</v>
      </c>
      <c r="G24" s="15" t="s">
        <v>66</v>
      </c>
      <c r="H24" s="9">
        <v>890974.95</v>
      </c>
      <c r="I24" s="9">
        <v>117000</v>
      </c>
      <c r="J24" s="9">
        <v>1007014.05</v>
      </c>
      <c r="K24" s="9">
        <v>1007014.05</v>
      </c>
      <c r="L24" s="9">
        <v>1007014.05</v>
      </c>
      <c r="M24" s="9">
        <v>1007014.05</v>
      </c>
      <c r="N24" s="10" t="s">
        <v>172</v>
      </c>
      <c r="O24" s="26" t="s">
        <v>174</v>
      </c>
      <c r="P24" s="11" t="s">
        <v>53</v>
      </c>
      <c r="Q24" s="24">
        <v>43594</v>
      </c>
      <c r="R24" s="24">
        <v>43594</v>
      </c>
      <c r="S24" s="12" t="s">
        <v>173</v>
      </c>
    </row>
    <row r="25" spans="1:19" ht="60" x14ac:dyDescent="0.25">
      <c r="A25" s="11">
        <v>2019</v>
      </c>
      <c r="B25" s="24">
        <v>43556</v>
      </c>
      <c r="C25" s="24">
        <v>43585</v>
      </c>
      <c r="D25" s="7">
        <v>1000</v>
      </c>
      <c r="E25" s="13">
        <v>1500</v>
      </c>
      <c r="F25" s="14">
        <v>1591</v>
      </c>
      <c r="G25" s="15" t="s">
        <v>67</v>
      </c>
      <c r="H25" s="9">
        <v>617214.73</v>
      </c>
      <c r="I25" s="9">
        <v>0</v>
      </c>
      <c r="J25" s="9">
        <v>172310.87</v>
      </c>
      <c r="K25" s="9">
        <v>172310.87</v>
      </c>
      <c r="L25" s="9">
        <v>132110.79</v>
      </c>
      <c r="M25" s="9">
        <v>132110.79</v>
      </c>
      <c r="N25" s="10" t="s">
        <v>172</v>
      </c>
      <c r="O25" s="26" t="s">
        <v>174</v>
      </c>
      <c r="P25" s="11" t="s">
        <v>53</v>
      </c>
      <c r="Q25" s="24">
        <v>43594</v>
      </c>
      <c r="R25" s="24">
        <v>43594</v>
      </c>
      <c r="S25" s="12" t="s">
        <v>173</v>
      </c>
    </row>
    <row r="26" spans="1:19" ht="60" x14ac:dyDescent="0.25">
      <c r="A26" s="11">
        <v>2019</v>
      </c>
      <c r="B26" s="24">
        <v>43556</v>
      </c>
      <c r="C26" s="24">
        <v>43585</v>
      </c>
      <c r="D26" s="7">
        <v>1000</v>
      </c>
      <c r="E26" s="13">
        <v>1500</v>
      </c>
      <c r="F26" s="14">
        <v>1593</v>
      </c>
      <c r="G26" s="15" t="s">
        <v>68</v>
      </c>
      <c r="H26" s="9">
        <v>0</v>
      </c>
      <c r="I26" s="9">
        <v>0</v>
      </c>
      <c r="J26" s="9">
        <v>0</v>
      </c>
      <c r="K26" s="9">
        <v>0</v>
      </c>
      <c r="L26" s="9">
        <v>0</v>
      </c>
      <c r="M26" s="9">
        <v>0</v>
      </c>
      <c r="N26" s="10" t="s">
        <v>172</v>
      </c>
      <c r="O26" s="26" t="s">
        <v>174</v>
      </c>
      <c r="P26" s="11" t="s">
        <v>53</v>
      </c>
      <c r="Q26" s="24">
        <v>43594</v>
      </c>
      <c r="R26" s="24">
        <v>43594</v>
      </c>
      <c r="S26" s="12" t="s">
        <v>173</v>
      </c>
    </row>
    <row r="27" spans="1:19" s="2" customFormat="1" ht="60" x14ac:dyDescent="0.25">
      <c r="A27" s="11">
        <v>2019</v>
      </c>
      <c r="B27" s="24">
        <v>43556</v>
      </c>
      <c r="C27" s="24">
        <v>43585</v>
      </c>
      <c r="D27" s="7">
        <v>1000</v>
      </c>
      <c r="E27" s="13">
        <v>1600</v>
      </c>
      <c r="F27" s="13">
        <v>1600</v>
      </c>
      <c r="G27" s="30" t="s">
        <v>73</v>
      </c>
      <c r="H27" s="17">
        <f>SUM(H28)</f>
        <v>0</v>
      </c>
      <c r="I27" s="17">
        <f t="shared" ref="I27:M27" si="6">SUM(I28)</f>
        <v>0</v>
      </c>
      <c r="J27" s="17">
        <f t="shared" si="6"/>
        <v>0</v>
      </c>
      <c r="K27" s="17">
        <f t="shared" si="6"/>
        <v>0</v>
      </c>
      <c r="L27" s="17">
        <f t="shared" si="6"/>
        <v>0</v>
      </c>
      <c r="M27" s="17">
        <f t="shared" si="6"/>
        <v>0</v>
      </c>
      <c r="N27" s="10" t="s">
        <v>172</v>
      </c>
      <c r="O27" s="26" t="s">
        <v>174</v>
      </c>
      <c r="P27" s="11" t="s">
        <v>53</v>
      </c>
      <c r="Q27" s="24">
        <v>43594</v>
      </c>
      <c r="R27" s="24">
        <v>43594</v>
      </c>
      <c r="S27" s="12" t="s">
        <v>173</v>
      </c>
    </row>
    <row r="28" spans="1:19" ht="60" x14ac:dyDescent="0.25">
      <c r="A28" s="11">
        <v>2019</v>
      </c>
      <c r="B28" s="24">
        <v>43556</v>
      </c>
      <c r="C28" s="24">
        <v>43585</v>
      </c>
      <c r="D28" s="7">
        <v>1000</v>
      </c>
      <c r="E28" s="13">
        <v>1600</v>
      </c>
      <c r="F28" s="14">
        <v>1612</v>
      </c>
      <c r="G28" s="15" t="s">
        <v>69</v>
      </c>
      <c r="H28" s="9">
        <v>0</v>
      </c>
      <c r="I28" s="9">
        <v>0</v>
      </c>
      <c r="J28" s="9">
        <v>0</v>
      </c>
      <c r="K28" s="9">
        <v>0</v>
      </c>
      <c r="L28" s="9">
        <v>0</v>
      </c>
      <c r="M28" s="9">
        <v>0</v>
      </c>
      <c r="N28" s="10" t="s">
        <v>172</v>
      </c>
      <c r="O28" s="26" t="s">
        <v>174</v>
      </c>
      <c r="P28" s="11" t="s">
        <v>53</v>
      </c>
      <c r="Q28" s="24">
        <v>43594</v>
      </c>
      <c r="R28" s="24">
        <v>43594</v>
      </c>
      <c r="S28" s="12" t="s">
        <v>173</v>
      </c>
    </row>
    <row r="29" spans="1:19" ht="60" x14ac:dyDescent="0.25">
      <c r="A29" s="11">
        <v>2019</v>
      </c>
      <c r="B29" s="24">
        <v>43556</v>
      </c>
      <c r="C29" s="24">
        <v>43585</v>
      </c>
      <c r="D29" s="7">
        <v>2000</v>
      </c>
      <c r="E29" s="7">
        <v>2000</v>
      </c>
      <c r="F29" s="7">
        <v>2000</v>
      </c>
      <c r="G29" s="8" t="s">
        <v>99</v>
      </c>
      <c r="H29" s="17">
        <f>H30+H36+H41+H47+H51+H53+H58</f>
        <v>564228</v>
      </c>
      <c r="I29" s="17">
        <f t="shared" ref="I29:M29" si="7">I30+I36+I41+I47+I51+I53+I58</f>
        <v>-58514.05</v>
      </c>
      <c r="J29" s="17">
        <f t="shared" si="7"/>
        <v>75737.279999999999</v>
      </c>
      <c r="K29" s="17">
        <f t="shared" si="7"/>
        <v>75737.279999999999</v>
      </c>
      <c r="L29" s="17">
        <f t="shared" si="7"/>
        <v>65347.069999999992</v>
      </c>
      <c r="M29" s="17">
        <f t="shared" si="7"/>
        <v>65347.069999999992</v>
      </c>
      <c r="N29" s="10" t="s">
        <v>172</v>
      </c>
      <c r="O29" s="26" t="s">
        <v>174</v>
      </c>
      <c r="P29" s="11" t="s">
        <v>53</v>
      </c>
      <c r="Q29" s="24">
        <v>43594</v>
      </c>
      <c r="R29" s="24">
        <v>43594</v>
      </c>
      <c r="S29" s="12" t="s">
        <v>173</v>
      </c>
    </row>
    <row r="30" spans="1:19" ht="60" x14ac:dyDescent="0.25">
      <c r="A30" s="11">
        <v>2019</v>
      </c>
      <c r="B30" s="24">
        <v>43556</v>
      </c>
      <c r="C30" s="24">
        <v>43585</v>
      </c>
      <c r="D30" s="7">
        <v>2000</v>
      </c>
      <c r="E30" s="7">
        <v>2100</v>
      </c>
      <c r="F30" s="7">
        <v>2100</v>
      </c>
      <c r="G30" s="29" t="s">
        <v>74</v>
      </c>
      <c r="H30" s="17">
        <f>SUM(H31:H35)</f>
        <v>329000</v>
      </c>
      <c r="I30" s="17">
        <f t="shared" ref="I30:M30" si="8">SUM(I31:I35)</f>
        <v>-34714.050000000003</v>
      </c>
      <c r="J30" s="17">
        <f t="shared" si="8"/>
        <v>48081.31</v>
      </c>
      <c r="K30" s="17">
        <f t="shared" si="8"/>
        <v>48081.31</v>
      </c>
      <c r="L30" s="17">
        <f t="shared" si="8"/>
        <v>38131.899999999994</v>
      </c>
      <c r="M30" s="17">
        <f t="shared" si="8"/>
        <v>38131.899999999994</v>
      </c>
      <c r="N30" s="10" t="s">
        <v>172</v>
      </c>
      <c r="O30" s="26" t="s">
        <v>174</v>
      </c>
      <c r="P30" s="11" t="s">
        <v>53</v>
      </c>
      <c r="Q30" s="24">
        <v>43594</v>
      </c>
      <c r="R30" s="24">
        <v>43594</v>
      </c>
      <c r="S30" s="12" t="s">
        <v>173</v>
      </c>
    </row>
    <row r="31" spans="1:19" ht="60" x14ac:dyDescent="0.25">
      <c r="A31" s="11">
        <v>2019</v>
      </c>
      <c r="B31" s="24">
        <v>43556</v>
      </c>
      <c r="C31" s="24">
        <v>43585</v>
      </c>
      <c r="D31" s="7">
        <v>2000</v>
      </c>
      <c r="E31" s="7">
        <v>2100</v>
      </c>
      <c r="F31" s="14">
        <v>2111</v>
      </c>
      <c r="G31" s="15" t="s">
        <v>75</v>
      </c>
      <c r="H31" s="9">
        <v>192000</v>
      </c>
      <c r="I31" s="9">
        <v>-25714.05</v>
      </c>
      <c r="J31" s="9">
        <v>24543.98</v>
      </c>
      <c r="K31" s="9">
        <v>24543.98</v>
      </c>
      <c r="L31" s="9">
        <v>14594.57</v>
      </c>
      <c r="M31" s="9">
        <v>14594.57</v>
      </c>
      <c r="N31" s="10" t="s">
        <v>172</v>
      </c>
      <c r="O31" s="26" t="s">
        <v>174</v>
      </c>
      <c r="P31" s="11" t="s">
        <v>53</v>
      </c>
      <c r="Q31" s="24">
        <v>43594</v>
      </c>
      <c r="R31" s="24">
        <v>43594</v>
      </c>
      <c r="S31" s="12" t="s">
        <v>173</v>
      </c>
    </row>
    <row r="32" spans="1:19" ht="60" x14ac:dyDescent="0.25">
      <c r="A32" s="11">
        <v>2019</v>
      </c>
      <c r="B32" s="24">
        <v>43556</v>
      </c>
      <c r="C32" s="24">
        <v>43585</v>
      </c>
      <c r="D32" s="7">
        <v>2000</v>
      </c>
      <c r="E32" s="7">
        <v>2100</v>
      </c>
      <c r="F32" s="14">
        <v>2121</v>
      </c>
      <c r="G32" s="15" t="s">
        <v>76</v>
      </c>
      <c r="H32" s="9">
        <v>0</v>
      </c>
      <c r="I32" s="9">
        <v>0</v>
      </c>
      <c r="J32" s="9">
        <v>0</v>
      </c>
      <c r="K32" s="9">
        <v>0</v>
      </c>
      <c r="L32" s="9">
        <v>0</v>
      </c>
      <c r="M32" s="9">
        <v>0</v>
      </c>
      <c r="N32" s="10" t="s">
        <v>172</v>
      </c>
      <c r="O32" s="26" t="s">
        <v>174</v>
      </c>
      <c r="P32" s="11" t="s">
        <v>53</v>
      </c>
      <c r="Q32" s="24">
        <v>43594</v>
      </c>
      <c r="R32" s="24">
        <v>43594</v>
      </c>
      <c r="S32" s="12" t="s">
        <v>173</v>
      </c>
    </row>
    <row r="33" spans="1:19" ht="60" x14ac:dyDescent="0.25">
      <c r="A33" s="11">
        <v>2019</v>
      </c>
      <c r="B33" s="24">
        <v>43556</v>
      </c>
      <c r="C33" s="24">
        <v>43585</v>
      </c>
      <c r="D33" s="7">
        <v>2000</v>
      </c>
      <c r="E33" s="7">
        <v>2100</v>
      </c>
      <c r="F33" s="14">
        <v>2141</v>
      </c>
      <c r="G33" s="15" t="s">
        <v>77</v>
      </c>
      <c r="H33" s="9">
        <v>84000</v>
      </c>
      <c r="I33" s="9">
        <v>0</v>
      </c>
      <c r="J33" s="9">
        <v>19068.349999999999</v>
      </c>
      <c r="K33" s="9">
        <v>19068.349999999999</v>
      </c>
      <c r="L33" s="9">
        <v>19068.349999999999</v>
      </c>
      <c r="M33" s="9">
        <v>19068.349999999999</v>
      </c>
      <c r="N33" s="10" t="s">
        <v>172</v>
      </c>
      <c r="O33" s="26" t="s">
        <v>174</v>
      </c>
      <c r="P33" s="11" t="s">
        <v>53</v>
      </c>
      <c r="Q33" s="24">
        <v>43594</v>
      </c>
      <c r="R33" s="24">
        <v>43594</v>
      </c>
      <c r="S33" s="12" t="s">
        <v>173</v>
      </c>
    </row>
    <row r="34" spans="1:19" ht="60" x14ac:dyDescent="0.25">
      <c r="A34" s="11">
        <v>2019</v>
      </c>
      <c r="B34" s="24">
        <v>43556</v>
      </c>
      <c r="C34" s="24">
        <v>43585</v>
      </c>
      <c r="D34" s="7">
        <v>2000</v>
      </c>
      <c r="E34" s="7">
        <v>2100</v>
      </c>
      <c r="F34" s="14">
        <v>2151</v>
      </c>
      <c r="G34" s="15" t="s">
        <v>78</v>
      </c>
      <c r="H34" s="9">
        <v>0</v>
      </c>
      <c r="I34" s="9">
        <v>0</v>
      </c>
      <c r="J34" s="9">
        <v>0</v>
      </c>
      <c r="K34" s="9">
        <v>0</v>
      </c>
      <c r="L34" s="9">
        <v>0</v>
      </c>
      <c r="M34" s="9">
        <v>0</v>
      </c>
      <c r="N34" s="10" t="s">
        <v>172</v>
      </c>
      <c r="O34" s="26" t="s">
        <v>174</v>
      </c>
      <c r="P34" s="11" t="s">
        <v>53</v>
      </c>
      <c r="Q34" s="24">
        <v>43594</v>
      </c>
      <c r="R34" s="24">
        <v>43594</v>
      </c>
      <c r="S34" s="12" t="s">
        <v>173</v>
      </c>
    </row>
    <row r="35" spans="1:19" ht="60" x14ac:dyDescent="0.25">
      <c r="A35" s="11">
        <v>2019</v>
      </c>
      <c r="B35" s="24">
        <v>43556</v>
      </c>
      <c r="C35" s="24">
        <v>43585</v>
      </c>
      <c r="D35" s="7">
        <v>2000</v>
      </c>
      <c r="E35" s="7">
        <v>2100</v>
      </c>
      <c r="F35" s="14">
        <v>2161</v>
      </c>
      <c r="G35" s="14" t="s">
        <v>79</v>
      </c>
      <c r="H35" s="9">
        <v>53000</v>
      </c>
      <c r="I35" s="9">
        <v>-9000</v>
      </c>
      <c r="J35" s="9">
        <v>4468.9799999999996</v>
      </c>
      <c r="K35" s="9">
        <v>4468.9799999999996</v>
      </c>
      <c r="L35" s="9">
        <v>4468.9799999999996</v>
      </c>
      <c r="M35" s="9">
        <v>4468.9799999999996</v>
      </c>
      <c r="N35" s="10" t="s">
        <v>172</v>
      </c>
      <c r="O35" s="26" t="s">
        <v>174</v>
      </c>
      <c r="P35" s="11" t="s">
        <v>53</v>
      </c>
      <c r="Q35" s="24">
        <v>43594</v>
      </c>
      <c r="R35" s="24">
        <v>43594</v>
      </c>
      <c r="S35" s="12" t="s">
        <v>173</v>
      </c>
    </row>
    <row r="36" spans="1:19" s="2" customFormat="1" ht="60" x14ac:dyDescent="0.25">
      <c r="A36" s="11">
        <v>2019</v>
      </c>
      <c r="B36" s="24">
        <v>43556</v>
      </c>
      <c r="C36" s="24">
        <v>43585</v>
      </c>
      <c r="D36" s="7">
        <v>2000</v>
      </c>
      <c r="E36" s="7">
        <v>2200</v>
      </c>
      <c r="F36" s="7">
        <v>2200</v>
      </c>
      <c r="G36" s="30" t="s">
        <v>98</v>
      </c>
      <c r="H36" s="17">
        <f>SUM(H37:H39)</f>
        <v>47038</v>
      </c>
      <c r="I36" s="17">
        <f t="shared" ref="I36:M36" si="9">SUM(I37:I39)</f>
        <v>0</v>
      </c>
      <c r="J36" s="17">
        <f t="shared" si="9"/>
        <v>5765.04</v>
      </c>
      <c r="K36" s="17">
        <f t="shared" si="9"/>
        <v>5765.04</v>
      </c>
      <c r="L36" s="17">
        <f t="shared" si="9"/>
        <v>5765.04</v>
      </c>
      <c r="M36" s="17">
        <f t="shared" si="9"/>
        <v>5765.04</v>
      </c>
      <c r="N36" s="10" t="s">
        <v>172</v>
      </c>
      <c r="O36" s="26" t="s">
        <v>174</v>
      </c>
      <c r="P36" s="11" t="s">
        <v>53</v>
      </c>
      <c r="Q36" s="24">
        <v>43594</v>
      </c>
      <c r="R36" s="24">
        <v>43594</v>
      </c>
      <c r="S36" s="12" t="s">
        <v>173</v>
      </c>
    </row>
    <row r="37" spans="1:19" ht="60" x14ac:dyDescent="0.25">
      <c r="A37" s="11">
        <v>2019</v>
      </c>
      <c r="B37" s="24">
        <v>43556</v>
      </c>
      <c r="C37" s="24">
        <v>43585</v>
      </c>
      <c r="D37" s="7">
        <v>2000</v>
      </c>
      <c r="E37" s="7">
        <v>2200</v>
      </c>
      <c r="F37" s="14">
        <v>2211</v>
      </c>
      <c r="G37" s="15" t="s">
        <v>80</v>
      </c>
      <c r="H37" s="9">
        <v>47038</v>
      </c>
      <c r="I37" s="9">
        <v>0</v>
      </c>
      <c r="J37" s="9">
        <v>5765.04</v>
      </c>
      <c r="K37" s="9">
        <v>5765.04</v>
      </c>
      <c r="L37" s="9">
        <v>5765.04</v>
      </c>
      <c r="M37" s="9">
        <v>5765.04</v>
      </c>
      <c r="N37" s="10" t="s">
        <v>172</v>
      </c>
      <c r="O37" s="26" t="s">
        <v>174</v>
      </c>
      <c r="P37" s="11" t="s">
        <v>53</v>
      </c>
      <c r="Q37" s="24">
        <v>43594</v>
      </c>
      <c r="R37" s="24">
        <v>43594</v>
      </c>
      <c r="S37" s="12" t="s">
        <v>173</v>
      </c>
    </row>
    <row r="38" spans="1:19" ht="60" x14ac:dyDescent="0.25">
      <c r="A38" s="11">
        <v>2019</v>
      </c>
      <c r="B38" s="24">
        <v>43556</v>
      </c>
      <c r="C38" s="24">
        <v>43585</v>
      </c>
      <c r="D38" s="7">
        <v>2000</v>
      </c>
      <c r="E38" s="7">
        <v>2200</v>
      </c>
      <c r="F38" s="14">
        <v>2212</v>
      </c>
      <c r="G38" s="15" t="s">
        <v>81</v>
      </c>
      <c r="H38" s="9">
        <v>0</v>
      </c>
      <c r="I38" s="9">
        <v>0</v>
      </c>
      <c r="J38" s="9">
        <v>0</v>
      </c>
      <c r="K38" s="9">
        <v>0</v>
      </c>
      <c r="L38" s="9">
        <v>0</v>
      </c>
      <c r="M38" s="9">
        <v>0</v>
      </c>
      <c r="N38" s="10" t="s">
        <v>172</v>
      </c>
      <c r="O38" s="26" t="s">
        <v>174</v>
      </c>
      <c r="P38" s="11" t="s">
        <v>53</v>
      </c>
      <c r="Q38" s="24">
        <v>43594</v>
      </c>
      <c r="R38" s="24">
        <v>43594</v>
      </c>
      <c r="S38" s="12" t="s">
        <v>173</v>
      </c>
    </row>
    <row r="39" spans="1:19" ht="60" x14ac:dyDescent="0.25">
      <c r="A39" s="11">
        <v>2019</v>
      </c>
      <c r="B39" s="24">
        <v>43556</v>
      </c>
      <c r="C39" s="24">
        <v>43585</v>
      </c>
      <c r="D39" s="7">
        <v>2000</v>
      </c>
      <c r="E39" s="7">
        <v>2200</v>
      </c>
      <c r="F39" s="14">
        <v>2231</v>
      </c>
      <c r="G39" s="15" t="s">
        <v>82</v>
      </c>
      <c r="H39" s="9">
        <v>0</v>
      </c>
      <c r="I39" s="9">
        <v>0</v>
      </c>
      <c r="J39" s="9">
        <v>0</v>
      </c>
      <c r="K39" s="9">
        <v>0</v>
      </c>
      <c r="L39" s="9">
        <v>0</v>
      </c>
      <c r="M39" s="9">
        <v>0</v>
      </c>
      <c r="N39" s="10" t="s">
        <v>172</v>
      </c>
      <c r="O39" s="26" t="s">
        <v>174</v>
      </c>
      <c r="P39" s="11" t="s">
        <v>53</v>
      </c>
      <c r="Q39" s="24">
        <v>43594</v>
      </c>
      <c r="R39" s="24">
        <v>43594</v>
      </c>
      <c r="S39" s="12" t="s">
        <v>173</v>
      </c>
    </row>
    <row r="40" spans="1:19" s="2" customFormat="1" ht="60" x14ac:dyDescent="0.25">
      <c r="A40" s="11">
        <v>2019</v>
      </c>
      <c r="B40" s="24">
        <v>43556</v>
      </c>
      <c r="C40" s="24">
        <v>43585</v>
      </c>
      <c r="D40" s="7">
        <v>2000</v>
      </c>
      <c r="E40" s="7">
        <v>2300</v>
      </c>
      <c r="F40" s="7">
        <v>2300</v>
      </c>
      <c r="G40" s="30" t="s">
        <v>100</v>
      </c>
      <c r="H40" s="17">
        <v>0</v>
      </c>
      <c r="I40" s="17">
        <v>0</v>
      </c>
      <c r="J40" s="17">
        <v>0</v>
      </c>
      <c r="K40" s="17">
        <v>0</v>
      </c>
      <c r="L40" s="17">
        <v>0</v>
      </c>
      <c r="M40" s="17">
        <v>0</v>
      </c>
      <c r="N40" s="10" t="s">
        <v>172</v>
      </c>
      <c r="O40" s="26" t="s">
        <v>174</v>
      </c>
      <c r="P40" s="11" t="s">
        <v>53</v>
      </c>
      <c r="Q40" s="24">
        <v>43594</v>
      </c>
      <c r="R40" s="24">
        <v>43594</v>
      </c>
      <c r="S40" s="12" t="s">
        <v>173</v>
      </c>
    </row>
    <row r="41" spans="1:19" s="2" customFormat="1" ht="60" x14ac:dyDescent="0.25">
      <c r="A41" s="11">
        <v>2019</v>
      </c>
      <c r="B41" s="24">
        <v>43556</v>
      </c>
      <c r="C41" s="24">
        <v>43585</v>
      </c>
      <c r="D41" s="7">
        <v>2000</v>
      </c>
      <c r="E41" s="7">
        <v>2400</v>
      </c>
      <c r="F41" s="7">
        <v>2400</v>
      </c>
      <c r="G41" s="30" t="s">
        <v>101</v>
      </c>
      <c r="H41" s="17">
        <f>SUM(H43:H46)</f>
        <v>33628</v>
      </c>
      <c r="I41" s="17">
        <f>SUM(I42:I46)</f>
        <v>-6000</v>
      </c>
      <c r="J41" s="17">
        <f t="shared" ref="J41:M41" si="10">SUM(J42:J46)</f>
        <v>2622.0699999999997</v>
      </c>
      <c r="K41" s="17">
        <f t="shared" si="10"/>
        <v>2622.0699999999997</v>
      </c>
      <c r="L41" s="17">
        <f t="shared" si="10"/>
        <v>2622.0699999999997</v>
      </c>
      <c r="M41" s="17">
        <f t="shared" si="10"/>
        <v>2622.0699999999997</v>
      </c>
      <c r="N41" s="10" t="s">
        <v>172</v>
      </c>
      <c r="O41" s="26" t="s">
        <v>174</v>
      </c>
      <c r="P41" s="11" t="s">
        <v>53</v>
      </c>
      <c r="Q41" s="24">
        <v>43594</v>
      </c>
      <c r="R41" s="24">
        <v>43594</v>
      </c>
      <c r="S41" s="12" t="s">
        <v>173</v>
      </c>
    </row>
    <row r="42" spans="1:19" s="28" customFormat="1" ht="60" x14ac:dyDescent="0.25">
      <c r="A42" s="11">
        <v>2019</v>
      </c>
      <c r="B42" s="24">
        <v>43556</v>
      </c>
      <c r="C42" s="24">
        <v>43585</v>
      </c>
      <c r="D42" s="7">
        <v>2000</v>
      </c>
      <c r="E42" s="7">
        <v>2400</v>
      </c>
      <c r="F42" s="14">
        <v>2451</v>
      </c>
      <c r="G42" s="4" t="s">
        <v>161</v>
      </c>
      <c r="H42" s="9">
        <v>0</v>
      </c>
      <c r="I42" s="9">
        <v>0</v>
      </c>
      <c r="J42" s="9">
        <v>0</v>
      </c>
      <c r="K42" s="9">
        <v>0</v>
      </c>
      <c r="L42" s="9">
        <v>0</v>
      </c>
      <c r="M42" s="9">
        <v>0</v>
      </c>
      <c r="N42" s="10" t="s">
        <v>172</v>
      </c>
      <c r="O42" s="26" t="s">
        <v>174</v>
      </c>
      <c r="P42" s="11" t="s">
        <v>53</v>
      </c>
      <c r="Q42" s="24">
        <v>43594</v>
      </c>
      <c r="R42" s="24">
        <v>43594</v>
      </c>
      <c r="S42" s="12" t="s">
        <v>173</v>
      </c>
    </row>
    <row r="43" spans="1:19" ht="60" x14ac:dyDescent="0.25">
      <c r="A43" s="11">
        <v>2019</v>
      </c>
      <c r="B43" s="24">
        <v>43556</v>
      </c>
      <c r="C43" s="24">
        <v>43585</v>
      </c>
      <c r="D43" s="7">
        <v>2000</v>
      </c>
      <c r="E43" s="7">
        <v>2400</v>
      </c>
      <c r="F43" s="14">
        <v>2461</v>
      </c>
      <c r="G43" s="15" t="s">
        <v>83</v>
      </c>
      <c r="H43" s="9">
        <v>3628</v>
      </c>
      <c r="I43" s="9">
        <v>0</v>
      </c>
      <c r="J43" s="9">
        <v>1667.1</v>
      </c>
      <c r="K43" s="9">
        <v>1667.1</v>
      </c>
      <c r="L43" s="9">
        <v>1667.1</v>
      </c>
      <c r="M43" s="9">
        <v>1667.1</v>
      </c>
      <c r="N43" s="10" t="s">
        <v>172</v>
      </c>
      <c r="O43" s="26" t="s">
        <v>174</v>
      </c>
      <c r="P43" s="11" t="s">
        <v>53</v>
      </c>
      <c r="Q43" s="24">
        <v>43594</v>
      </c>
      <c r="R43" s="24">
        <v>43594</v>
      </c>
      <c r="S43" s="12" t="s">
        <v>173</v>
      </c>
    </row>
    <row r="44" spans="1:19" s="3" customFormat="1" ht="60" x14ac:dyDescent="0.25">
      <c r="A44" s="11">
        <v>2019</v>
      </c>
      <c r="B44" s="24">
        <v>43556</v>
      </c>
      <c r="C44" s="24">
        <v>43585</v>
      </c>
      <c r="D44" s="7">
        <v>2000</v>
      </c>
      <c r="E44" s="7">
        <v>2400</v>
      </c>
      <c r="F44" s="14">
        <v>2471</v>
      </c>
      <c r="G44" s="15" t="s">
        <v>158</v>
      </c>
      <c r="H44" s="9">
        <v>0</v>
      </c>
      <c r="I44" s="9">
        <v>0</v>
      </c>
      <c r="J44" s="9">
        <v>0</v>
      </c>
      <c r="K44" s="9">
        <v>0</v>
      </c>
      <c r="L44" s="9">
        <v>0</v>
      </c>
      <c r="M44" s="9">
        <v>0</v>
      </c>
      <c r="N44" s="10" t="s">
        <v>172</v>
      </c>
      <c r="O44" s="26" t="s">
        <v>174</v>
      </c>
      <c r="P44" s="11" t="s">
        <v>53</v>
      </c>
      <c r="Q44" s="24">
        <v>43594</v>
      </c>
      <c r="R44" s="24">
        <v>43594</v>
      </c>
      <c r="S44" s="12" t="s">
        <v>173</v>
      </c>
    </row>
    <row r="45" spans="1:19" ht="60" x14ac:dyDescent="0.25">
      <c r="A45" s="11">
        <v>2019</v>
      </c>
      <c r="B45" s="24">
        <v>43556</v>
      </c>
      <c r="C45" s="24">
        <v>43585</v>
      </c>
      <c r="D45" s="7">
        <v>2000</v>
      </c>
      <c r="E45" s="7">
        <v>2400</v>
      </c>
      <c r="F45" s="14">
        <v>2481</v>
      </c>
      <c r="G45" s="15" t="s">
        <v>84</v>
      </c>
      <c r="H45" s="9">
        <v>30000</v>
      </c>
      <c r="I45" s="9">
        <v>-6000</v>
      </c>
      <c r="J45" s="9">
        <v>954.97</v>
      </c>
      <c r="K45" s="9">
        <v>954.97</v>
      </c>
      <c r="L45" s="9">
        <v>954.97</v>
      </c>
      <c r="M45" s="9">
        <v>954.97</v>
      </c>
      <c r="N45" s="10" t="s">
        <v>172</v>
      </c>
      <c r="O45" s="26" t="s">
        <v>174</v>
      </c>
      <c r="P45" s="11" t="s">
        <v>53</v>
      </c>
      <c r="Q45" s="24">
        <v>43594</v>
      </c>
      <c r="R45" s="24">
        <v>43594</v>
      </c>
      <c r="S45" s="12" t="s">
        <v>173</v>
      </c>
    </row>
    <row r="46" spans="1:19" ht="60" x14ac:dyDescent="0.25">
      <c r="A46" s="11">
        <v>2019</v>
      </c>
      <c r="B46" s="24">
        <v>43556</v>
      </c>
      <c r="C46" s="24">
        <v>43585</v>
      </c>
      <c r="D46" s="7">
        <v>2000</v>
      </c>
      <c r="E46" s="7">
        <v>2400</v>
      </c>
      <c r="F46" s="14">
        <v>2491</v>
      </c>
      <c r="G46" s="15" t="s">
        <v>85</v>
      </c>
      <c r="H46" s="9">
        <v>0</v>
      </c>
      <c r="I46" s="9">
        <v>0</v>
      </c>
      <c r="J46" s="9">
        <v>0</v>
      </c>
      <c r="K46" s="9">
        <v>0</v>
      </c>
      <c r="L46" s="9">
        <v>0</v>
      </c>
      <c r="M46" s="9">
        <v>0</v>
      </c>
      <c r="N46" s="10" t="s">
        <v>172</v>
      </c>
      <c r="O46" s="26" t="s">
        <v>174</v>
      </c>
      <c r="P46" s="11" t="s">
        <v>53</v>
      </c>
      <c r="Q46" s="24">
        <v>43594</v>
      </c>
      <c r="R46" s="24">
        <v>43594</v>
      </c>
      <c r="S46" s="12" t="s">
        <v>173</v>
      </c>
    </row>
    <row r="47" spans="1:19" s="2" customFormat="1" ht="60" x14ac:dyDescent="0.25">
      <c r="A47" s="11">
        <v>2019</v>
      </c>
      <c r="B47" s="24">
        <v>43556</v>
      </c>
      <c r="C47" s="24">
        <v>43585</v>
      </c>
      <c r="D47" s="7">
        <v>2000</v>
      </c>
      <c r="E47" s="7">
        <v>2500</v>
      </c>
      <c r="F47" s="7">
        <v>2500</v>
      </c>
      <c r="G47" s="30" t="s">
        <v>102</v>
      </c>
      <c r="H47" s="17">
        <f>SUM(H48:H50)</f>
        <v>714</v>
      </c>
      <c r="I47" s="17">
        <f t="shared" ref="I47:M47" si="11">SUM(I48:I50)</f>
        <v>0</v>
      </c>
      <c r="J47" s="17">
        <f t="shared" si="11"/>
        <v>0</v>
      </c>
      <c r="K47" s="17">
        <f t="shared" si="11"/>
        <v>0</v>
      </c>
      <c r="L47" s="17">
        <f t="shared" si="11"/>
        <v>0</v>
      </c>
      <c r="M47" s="17">
        <f t="shared" si="11"/>
        <v>0</v>
      </c>
      <c r="N47" s="10" t="s">
        <v>172</v>
      </c>
      <c r="O47" s="26" t="s">
        <v>174</v>
      </c>
      <c r="P47" s="11" t="s">
        <v>53</v>
      </c>
      <c r="Q47" s="24">
        <v>43594</v>
      </c>
      <c r="R47" s="24">
        <v>43594</v>
      </c>
      <c r="S47" s="12" t="s">
        <v>173</v>
      </c>
    </row>
    <row r="48" spans="1:19" ht="60" x14ac:dyDescent="0.25">
      <c r="A48" s="11">
        <v>2019</v>
      </c>
      <c r="B48" s="24">
        <v>43556</v>
      </c>
      <c r="C48" s="24">
        <v>43585</v>
      </c>
      <c r="D48" s="7">
        <v>2000</v>
      </c>
      <c r="E48" s="7">
        <v>2500</v>
      </c>
      <c r="F48" s="14">
        <v>2511</v>
      </c>
      <c r="G48" s="15" t="s">
        <v>86</v>
      </c>
      <c r="H48" s="9">
        <v>0</v>
      </c>
      <c r="I48" s="9">
        <v>0</v>
      </c>
      <c r="J48" s="9">
        <v>0</v>
      </c>
      <c r="K48" s="9">
        <v>0</v>
      </c>
      <c r="L48" s="9">
        <v>0</v>
      </c>
      <c r="M48" s="9">
        <v>0</v>
      </c>
      <c r="N48" s="10" t="s">
        <v>172</v>
      </c>
      <c r="O48" s="26" t="s">
        <v>174</v>
      </c>
      <c r="P48" s="11" t="s">
        <v>53</v>
      </c>
      <c r="Q48" s="24">
        <v>43594</v>
      </c>
      <c r="R48" s="24">
        <v>43594</v>
      </c>
      <c r="S48" s="12" t="s">
        <v>173</v>
      </c>
    </row>
    <row r="49" spans="1:19" s="28" customFormat="1" ht="60" x14ac:dyDescent="0.25">
      <c r="A49" s="11">
        <v>2019</v>
      </c>
      <c r="B49" s="24">
        <v>43556</v>
      </c>
      <c r="C49" s="24">
        <v>43585</v>
      </c>
      <c r="D49" s="7">
        <v>2000</v>
      </c>
      <c r="E49" s="7">
        <v>2500</v>
      </c>
      <c r="F49" s="14">
        <v>2521</v>
      </c>
      <c r="G49" s="15" t="s">
        <v>162</v>
      </c>
      <c r="H49" s="9">
        <v>0</v>
      </c>
      <c r="I49" s="9">
        <v>0</v>
      </c>
      <c r="J49" s="9">
        <v>0</v>
      </c>
      <c r="K49" s="9">
        <v>0</v>
      </c>
      <c r="L49" s="9">
        <v>0</v>
      </c>
      <c r="M49" s="9">
        <v>0</v>
      </c>
      <c r="N49" s="10" t="s">
        <v>172</v>
      </c>
      <c r="O49" s="26" t="s">
        <v>174</v>
      </c>
      <c r="P49" s="11" t="s">
        <v>53</v>
      </c>
      <c r="Q49" s="24">
        <v>43594</v>
      </c>
      <c r="R49" s="24">
        <v>43594</v>
      </c>
      <c r="S49" s="12" t="s">
        <v>173</v>
      </c>
    </row>
    <row r="50" spans="1:19" ht="60" x14ac:dyDescent="0.25">
      <c r="A50" s="11">
        <v>2019</v>
      </c>
      <c r="B50" s="24">
        <v>43556</v>
      </c>
      <c r="C50" s="24">
        <v>43585</v>
      </c>
      <c r="D50" s="7">
        <v>2000</v>
      </c>
      <c r="E50" s="7">
        <v>2500</v>
      </c>
      <c r="F50" s="14">
        <v>2531</v>
      </c>
      <c r="G50" s="15" t="s">
        <v>87</v>
      </c>
      <c r="H50" s="9">
        <v>714</v>
      </c>
      <c r="I50" s="9">
        <v>0</v>
      </c>
      <c r="J50" s="9">
        <v>0</v>
      </c>
      <c r="K50" s="9">
        <v>0</v>
      </c>
      <c r="L50" s="9">
        <v>0</v>
      </c>
      <c r="M50" s="9">
        <v>0</v>
      </c>
      <c r="N50" s="10" t="s">
        <v>172</v>
      </c>
      <c r="O50" s="26" t="s">
        <v>174</v>
      </c>
      <c r="P50" s="11" t="s">
        <v>53</v>
      </c>
      <c r="Q50" s="24">
        <v>43594</v>
      </c>
      <c r="R50" s="24">
        <v>43594</v>
      </c>
      <c r="S50" s="12" t="s">
        <v>173</v>
      </c>
    </row>
    <row r="51" spans="1:19" s="2" customFormat="1" ht="60" x14ac:dyDescent="0.25">
      <c r="A51" s="11">
        <v>2019</v>
      </c>
      <c r="B51" s="24">
        <v>43556</v>
      </c>
      <c r="C51" s="24">
        <v>43585</v>
      </c>
      <c r="D51" s="7">
        <v>2000</v>
      </c>
      <c r="E51" s="7">
        <v>2600</v>
      </c>
      <c r="F51" s="7">
        <v>2600</v>
      </c>
      <c r="G51" s="30" t="s">
        <v>88</v>
      </c>
      <c r="H51" s="17">
        <f>SUM(H52)</f>
        <v>108000</v>
      </c>
      <c r="I51" s="17">
        <f t="shared" ref="I51:M51" si="12">SUM(I52)</f>
        <v>-18000</v>
      </c>
      <c r="J51" s="17">
        <f t="shared" si="12"/>
        <v>16354</v>
      </c>
      <c r="K51" s="17">
        <f t="shared" si="12"/>
        <v>16354</v>
      </c>
      <c r="L51" s="17">
        <f t="shared" si="12"/>
        <v>16354</v>
      </c>
      <c r="M51" s="17">
        <f t="shared" si="12"/>
        <v>16354</v>
      </c>
      <c r="N51" s="10" t="s">
        <v>172</v>
      </c>
      <c r="O51" s="26" t="s">
        <v>174</v>
      </c>
      <c r="P51" s="11" t="s">
        <v>53</v>
      </c>
      <c r="Q51" s="24">
        <v>43594</v>
      </c>
      <c r="R51" s="24">
        <v>43594</v>
      </c>
      <c r="S51" s="12" t="s">
        <v>173</v>
      </c>
    </row>
    <row r="52" spans="1:19" ht="60" x14ac:dyDescent="0.25">
      <c r="A52" s="11">
        <v>2019</v>
      </c>
      <c r="B52" s="24">
        <v>43556</v>
      </c>
      <c r="C52" s="24">
        <v>43585</v>
      </c>
      <c r="D52" s="7">
        <v>2000</v>
      </c>
      <c r="E52" s="7">
        <v>2600</v>
      </c>
      <c r="F52" s="14">
        <v>2611</v>
      </c>
      <c r="G52" s="15" t="s">
        <v>88</v>
      </c>
      <c r="H52" s="9">
        <v>108000</v>
      </c>
      <c r="I52" s="9">
        <v>-18000</v>
      </c>
      <c r="J52" s="9">
        <v>16354</v>
      </c>
      <c r="K52" s="9">
        <v>16354</v>
      </c>
      <c r="L52" s="9">
        <v>16354</v>
      </c>
      <c r="M52" s="9">
        <v>16354</v>
      </c>
      <c r="N52" s="10" t="s">
        <v>172</v>
      </c>
      <c r="O52" s="26" t="s">
        <v>174</v>
      </c>
      <c r="P52" s="11" t="s">
        <v>53</v>
      </c>
      <c r="Q52" s="24">
        <v>43594</v>
      </c>
      <c r="R52" s="24">
        <v>43594</v>
      </c>
      <c r="S52" s="12" t="s">
        <v>173</v>
      </c>
    </row>
    <row r="53" spans="1:19" s="2" customFormat="1" ht="60" x14ac:dyDescent="0.25">
      <c r="A53" s="11">
        <v>2019</v>
      </c>
      <c r="B53" s="24">
        <v>43556</v>
      </c>
      <c r="C53" s="24">
        <v>43585</v>
      </c>
      <c r="D53" s="7">
        <v>2000</v>
      </c>
      <c r="E53" s="7">
        <v>2700</v>
      </c>
      <c r="F53" s="7">
        <v>2700</v>
      </c>
      <c r="G53" s="30" t="s">
        <v>103</v>
      </c>
      <c r="H53" s="17">
        <f>SUM(H54:H56)</f>
        <v>0</v>
      </c>
      <c r="I53" s="17">
        <f t="shared" ref="I53:M53" si="13">SUM(I54:I56)</f>
        <v>0</v>
      </c>
      <c r="J53" s="17">
        <f t="shared" si="13"/>
        <v>0</v>
      </c>
      <c r="K53" s="17">
        <f t="shared" si="13"/>
        <v>0</v>
      </c>
      <c r="L53" s="17">
        <f t="shared" si="13"/>
        <v>0</v>
      </c>
      <c r="M53" s="17">
        <f t="shared" si="13"/>
        <v>0</v>
      </c>
      <c r="N53" s="10" t="s">
        <v>172</v>
      </c>
      <c r="O53" s="26" t="s">
        <v>174</v>
      </c>
      <c r="P53" s="11" t="s">
        <v>53</v>
      </c>
      <c r="Q53" s="24">
        <v>43594</v>
      </c>
      <c r="R53" s="24">
        <v>43594</v>
      </c>
      <c r="S53" s="12" t="s">
        <v>173</v>
      </c>
    </row>
    <row r="54" spans="1:19" ht="60" x14ac:dyDescent="0.25">
      <c r="A54" s="11">
        <v>2019</v>
      </c>
      <c r="B54" s="24">
        <v>43556</v>
      </c>
      <c r="C54" s="24">
        <v>43585</v>
      </c>
      <c r="D54" s="7">
        <v>2000</v>
      </c>
      <c r="E54" s="7">
        <v>2700</v>
      </c>
      <c r="F54" s="14">
        <v>2721</v>
      </c>
      <c r="G54" s="15" t="s">
        <v>89</v>
      </c>
      <c r="H54" s="9">
        <v>0</v>
      </c>
      <c r="I54" s="9">
        <v>0</v>
      </c>
      <c r="J54" s="9">
        <v>0</v>
      </c>
      <c r="K54" s="9">
        <v>0</v>
      </c>
      <c r="L54" s="9">
        <v>0</v>
      </c>
      <c r="M54" s="9">
        <v>0</v>
      </c>
      <c r="N54" s="10" t="s">
        <v>172</v>
      </c>
      <c r="O54" s="26" t="s">
        <v>174</v>
      </c>
      <c r="P54" s="11" t="s">
        <v>53</v>
      </c>
      <c r="Q54" s="24">
        <v>43594</v>
      </c>
      <c r="R54" s="24">
        <v>43594</v>
      </c>
      <c r="S54" s="12" t="s">
        <v>173</v>
      </c>
    </row>
    <row r="55" spans="1:19" ht="60" x14ac:dyDescent="0.25">
      <c r="A55" s="11">
        <v>2019</v>
      </c>
      <c r="B55" s="24">
        <v>43556</v>
      </c>
      <c r="C55" s="24">
        <v>43585</v>
      </c>
      <c r="D55" s="7">
        <v>2000</v>
      </c>
      <c r="E55" s="7">
        <v>2700</v>
      </c>
      <c r="F55" s="14">
        <v>2741</v>
      </c>
      <c r="G55" s="15" t="s">
        <v>90</v>
      </c>
      <c r="H55" s="9">
        <v>0</v>
      </c>
      <c r="I55" s="9">
        <v>0</v>
      </c>
      <c r="J55" s="9">
        <v>0</v>
      </c>
      <c r="K55" s="9">
        <v>0</v>
      </c>
      <c r="L55" s="9">
        <v>0</v>
      </c>
      <c r="M55" s="9">
        <v>0</v>
      </c>
      <c r="N55" s="10" t="s">
        <v>172</v>
      </c>
      <c r="O55" s="26" t="s">
        <v>174</v>
      </c>
      <c r="P55" s="11" t="s">
        <v>53</v>
      </c>
      <c r="Q55" s="24">
        <v>43594</v>
      </c>
      <c r="R55" s="24">
        <v>43594</v>
      </c>
      <c r="S55" s="12" t="s">
        <v>173</v>
      </c>
    </row>
    <row r="56" spans="1:19" ht="60" x14ac:dyDescent="0.25">
      <c r="A56" s="11">
        <v>2019</v>
      </c>
      <c r="B56" s="24">
        <v>43556</v>
      </c>
      <c r="C56" s="24">
        <v>43585</v>
      </c>
      <c r="D56" s="7">
        <v>2000</v>
      </c>
      <c r="E56" s="7">
        <v>2700</v>
      </c>
      <c r="F56" s="14">
        <v>2751</v>
      </c>
      <c r="G56" s="15" t="s">
        <v>91</v>
      </c>
      <c r="H56" s="9">
        <v>0</v>
      </c>
      <c r="I56" s="9">
        <v>0</v>
      </c>
      <c r="J56" s="9">
        <v>0</v>
      </c>
      <c r="K56" s="9">
        <v>0</v>
      </c>
      <c r="L56" s="9">
        <v>0</v>
      </c>
      <c r="M56" s="9">
        <v>0</v>
      </c>
      <c r="N56" s="10" t="s">
        <v>172</v>
      </c>
      <c r="O56" s="26" t="s">
        <v>174</v>
      </c>
      <c r="P56" s="11" t="s">
        <v>53</v>
      </c>
      <c r="Q56" s="24">
        <v>43594</v>
      </c>
      <c r="R56" s="24">
        <v>43594</v>
      </c>
      <c r="S56" s="12" t="s">
        <v>173</v>
      </c>
    </row>
    <row r="57" spans="1:19" s="2" customFormat="1" ht="60" x14ac:dyDescent="0.25">
      <c r="A57" s="11">
        <v>2019</v>
      </c>
      <c r="B57" s="24">
        <v>43556</v>
      </c>
      <c r="C57" s="24">
        <v>43585</v>
      </c>
      <c r="D57" s="7">
        <v>2000</v>
      </c>
      <c r="E57" s="7">
        <v>2800</v>
      </c>
      <c r="F57" s="7">
        <v>2800</v>
      </c>
      <c r="G57" s="30" t="s">
        <v>104</v>
      </c>
      <c r="H57" s="17">
        <v>0</v>
      </c>
      <c r="I57" s="17">
        <v>0</v>
      </c>
      <c r="J57" s="17">
        <v>0</v>
      </c>
      <c r="K57" s="17">
        <v>0</v>
      </c>
      <c r="L57" s="17">
        <v>0</v>
      </c>
      <c r="M57" s="17">
        <v>0</v>
      </c>
      <c r="N57" s="10" t="s">
        <v>172</v>
      </c>
      <c r="O57" s="26" t="s">
        <v>174</v>
      </c>
      <c r="P57" s="11" t="s">
        <v>53</v>
      </c>
      <c r="Q57" s="24">
        <v>43594</v>
      </c>
      <c r="R57" s="24">
        <v>43594</v>
      </c>
      <c r="S57" s="12" t="s">
        <v>173</v>
      </c>
    </row>
    <row r="58" spans="1:19" s="2" customFormat="1" ht="60" x14ac:dyDescent="0.25">
      <c r="A58" s="11">
        <v>2019</v>
      </c>
      <c r="B58" s="24">
        <v>43556</v>
      </c>
      <c r="C58" s="24">
        <v>43585</v>
      </c>
      <c r="D58" s="7">
        <v>2000</v>
      </c>
      <c r="E58" s="7">
        <v>2900</v>
      </c>
      <c r="F58" s="7">
        <v>2900</v>
      </c>
      <c r="G58" s="30" t="s">
        <v>105</v>
      </c>
      <c r="H58" s="17">
        <f t="shared" ref="H58:M58" si="14">SUM(H59:H64)</f>
        <v>45848</v>
      </c>
      <c r="I58" s="17">
        <f t="shared" si="14"/>
        <v>200</v>
      </c>
      <c r="J58" s="17">
        <f t="shared" si="14"/>
        <v>2914.86</v>
      </c>
      <c r="K58" s="17">
        <f t="shared" si="14"/>
        <v>2914.86</v>
      </c>
      <c r="L58" s="17">
        <f t="shared" si="14"/>
        <v>2474.06</v>
      </c>
      <c r="M58" s="17">
        <f t="shared" si="14"/>
        <v>2474.06</v>
      </c>
      <c r="N58" s="10" t="s">
        <v>172</v>
      </c>
      <c r="O58" s="26" t="s">
        <v>174</v>
      </c>
      <c r="P58" s="11" t="s">
        <v>53</v>
      </c>
      <c r="Q58" s="24">
        <v>43594</v>
      </c>
      <c r="R58" s="24">
        <v>43594</v>
      </c>
      <c r="S58" s="12" t="s">
        <v>173</v>
      </c>
    </row>
    <row r="59" spans="1:19" ht="60" x14ac:dyDescent="0.25">
      <c r="A59" s="11">
        <v>2019</v>
      </c>
      <c r="B59" s="24">
        <v>43556</v>
      </c>
      <c r="C59" s="24">
        <v>43585</v>
      </c>
      <c r="D59" s="7">
        <v>2000</v>
      </c>
      <c r="E59" s="7">
        <v>2900</v>
      </c>
      <c r="F59" s="14">
        <v>2911</v>
      </c>
      <c r="G59" s="14" t="s">
        <v>92</v>
      </c>
      <c r="H59" s="9">
        <v>4000</v>
      </c>
      <c r="I59" s="9">
        <v>0</v>
      </c>
      <c r="J59" s="9">
        <v>0</v>
      </c>
      <c r="K59" s="9">
        <v>0</v>
      </c>
      <c r="L59" s="9">
        <v>0</v>
      </c>
      <c r="M59" s="9">
        <v>0</v>
      </c>
      <c r="N59" s="10" t="s">
        <v>172</v>
      </c>
      <c r="O59" s="26" t="s">
        <v>174</v>
      </c>
      <c r="P59" s="11" t="s">
        <v>53</v>
      </c>
      <c r="Q59" s="24">
        <v>43594</v>
      </c>
      <c r="R59" s="24">
        <v>43594</v>
      </c>
      <c r="S59" s="12" t="s">
        <v>173</v>
      </c>
    </row>
    <row r="60" spans="1:19" ht="60" x14ac:dyDescent="0.25">
      <c r="A60" s="11">
        <v>2019</v>
      </c>
      <c r="B60" s="24">
        <v>43556</v>
      </c>
      <c r="C60" s="24">
        <v>43585</v>
      </c>
      <c r="D60" s="7">
        <v>2000</v>
      </c>
      <c r="E60" s="7">
        <v>2900</v>
      </c>
      <c r="F60" s="14">
        <v>2921</v>
      </c>
      <c r="G60" s="15" t="s">
        <v>93</v>
      </c>
      <c r="H60" s="9">
        <v>6848</v>
      </c>
      <c r="I60" s="9">
        <v>200</v>
      </c>
      <c r="J60" s="9">
        <v>168.52</v>
      </c>
      <c r="K60" s="9">
        <v>168.52</v>
      </c>
      <c r="L60" s="9">
        <v>168.52</v>
      </c>
      <c r="M60" s="9">
        <v>168.52</v>
      </c>
      <c r="N60" s="10" t="s">
        <v>172</v>
      </c>
      <c r="O60" s="26" t="s">
        <v>174</v>
      </c>
      <c r="P60" s="11" t="s">
        <v>53</v>
      </c>
      <c r="Q60" s="24">
        <v>43594</v>
      </c>
      <c r="R60" s="24">
        <v>43594</v>
      </c>
      <c r="S60" s="12" t="s">
        <v>173</v>
      </c>
    </row>
    <row r="61" spans="1:19" ht="60" x14ac:dyDescent="0.25">
      <c r="A61" s="11">
        <v>2019</v>
      </c>
      <c r="B61" s="24">
        <v>43556</v>
      </c>
      <c r="C61" s="24">
        <v>43585</v>
      </c>
      <c r="D61" s="7">
        <v>2000</v>
      </c>
      <c r="E61" s="7">
        <v>2900</v>
      </c>
      <c r="F61" s="14">
        <v>2931</v>
      </c>
      <c r="G61" s="15" t="s">
        <v>94</v>
      </c>
      <c r="H61" s="9">
        <v>3000</v>
      </c>
      <c r="I61" s="9">
        <v>0</v>
      </c>
      <c r="J61" s="9">
        <v>440.8</v>
      </c>
      <c r="K61" s="9">
        <v>440.8</v>
      </c>
      <c r="L61" s="9">
        <v>0</v>
      </c>
      <c r="M61" s="9">
        <v>0</v>
      </c>
      <c r="N61" s="10" t="s">
        <v>172</v>
      </c>
      <c r="O61" s="26" t="s">
        <v>174</v>
      </c>
      <c r="P61" s="11" t="s">
        <v>53</v>
      </c>
      <c r="Q61" s="24">
        <v>43594</v>
      </c>
      <c r="R61" s="24">
        <v>43594</v>
      </c>
      <c r="S61" s="12" t="s">
        <v>173</v>
      </c>
    </row>
    <row r="62" spans="1:19" ht="60" x14ac:dyDescent="0.25">
      <c r="A62" s="11">
        <v>2019</v>
      </c>
      <c r="B62" s="24">
        <v>43556</v>
      </c>
      <c r="C62" s="24">
        <v>43585</v>
      </c>
      <c r="D62" s="7">
        <v>2000</v>
      </c>
      <c r="E62" s="7">
        <v>2900</v>
      </c>
      <c r="F62" s="14">
        <v>2941</v>
      </c>
      <c r="G62" s="15" t="s">
        <v>95</v>
      </c>
      <c r="H62" s="9">
        <v>5000</v>
      </c>
      <c r="I62" s="9">
        <v>0</v>
      </c>
      <c r="J62" s="9">
        <v>479.54</v>
      </c>
      <c r="K62" s="9">
        <v>479.54</v>
      </c>
      <c r="L62" s="9">
        <v>479.54</v>
      </c>
      <c r="M62" s="9">
        <v>479.54</v>
      </c>
      <c r="N62" s="10" t="s">
        <v>172</v>
      </c>
      <c r="O62" s="26" t="s">
        <v>174</v>
      </c>
      <c r="P62" s="11" t="s">
        <v>53</v>
      </c>
      <c r="Q62" s="24">
        <v>43594</v>
      </c>
      <c r="R62" s="24">
        <v>43594</v>
      </c>
      <c r="S62" s="12" t="s">
        <v>173</v>
      </c>
    </row>
    <row r="63" spans="1:19" ht="60" x14ac:dyDescent="0.25">
      <c r="A63" s="11">
        <v>2019</v>
      </c>
      <c r="B63" s="24">
        <v>43556</v>
      </c>
      <c r="C63" s="24">
        <v>43585</v>
      </c>
      <c r="D63" s="7">
        <v>2000</v>
      </c>
      <c r="E63" s="7">
        <v>2900</v>
      </c>
      <c r="F63" s="14">
        <v>2961</v>
      </c>
      <c r="G63" s="15" t="s">
        <v>96</v>
      </c>
      <c r="H63" s="9">
        <v>15000</v>
      </c>
      <c r="I63" s="9">
        <v>0</v>
      </c>
      <c r="J63" s="9">
        <v>1826</v>
      </c>
      <c r="K63" s="9">
        <v>1826</v>
      </c>
      <c r="L63" s="9">
        <v>1826</v>
      </c>
      <c r="M63" s="9">
        <v>1826</v>
      </c>
      <c r="N63" s="10" t="s">
        <v>172</v>
      </c>
      <c r="O63" s="26" t="s">
        <v>174</v>
      </c>
      <c r="P63" s="11" t="s">
        <v>53</v>
      </c>
      <c r="Q63" s="24">
        <v>43594</v>
      </c>
      <c r="R63" s="24">
        <v>43594</v>
      </c>
      <c r="S63" s="12" t="s">
        <v>173</v>
      </c>
    </row>
    <row r="64" spans="1:19" ht="60" x14ac:dyDescent="0.25">
      <c r="A64" s="11">
        <v>2019</v>
      </c>
      <c r="B64" s="24">
        <v>43556</v>
      </c>
      <c r="C64" s="24">
        <v>43585</v>
      </c>
      <c r="D64" s="7">
        <v>2000</v>
      </c>
      <c r="E64" s="7">
        <v>2900</v>
      </c>
      <c r="F64" s="14">
        <v>2991</v>
      </c>
      <c r="G64" s="15" t="s">
        <v>97</v>
      </c>
      <c r="H64" s="9">
        <v>12000</v>
      </c>
      <c r="I64" s="9">
        <v>0</v>
      </c>
      <c r="J64" s="9">
        <v>0</v>
      </c>
      <c r="K64" s="9">
        <v>0</v>
      </c>
      <c r="L64" s="9">
        <v>0</v>
      </c>
      <c r="M64" s="9">
        <v>0</v>
      </c>
      <c r="N64" s="10" t="s">
        <v>172</v>
      </c>
      <c r="O64" s="26" t="s">
        <v>174</v>
      </c>
      <c r="P64" s="11" t="s">
        <v>53</v>
      </c>
      <c r="Q64" s="24">
        <v>43594</v>
      </c>
      <c r="R64" s="24">
        <v>43594</v>
      </c>
      <c r="S64" s="12" t="s">
        <v>173</v>
      </c>
    </row>
    <row r="65" spans="1:1285" s="37" customFormat="1" ht="60" x14ac:dyDescent="0.25">
      <c r="A65" s="11">
        <v>2019</v>
      </c>
      <c r="B65" s="24">
        <v>43556</v>
      </c>
      <c r="C65" s="24">
        <v>43585</v>
      </c>
      <c r="D65" s="51">
        <v>3000</v>
      </c>
      <c r="E65" s="51">
        <v>3000</v>
      </c>
      <c r="F65" s="51">
        <v>3000</v>
      </c>
      <c r="G65" s="52" t="s">
        <v>106</v>
      </c>
      <c r="H65" s="53">
        <f t="shared" ref="H65:M65" si="15">H66+H75+H78+H83+H88+H96+H99+H105+H108</f>
        <v>3737312</v>
      </c>
      <c r="I65" s="53">
        <f t="shared" si="15"/>
        <v>-21502.179999999993</v>
      </c>
      <c r="J65" s="53">
        <f t="shared" si="15"/>
        <v>742961.8</v>
      </c>
      <c r="K65" s="53">
        <f t="shared" si="15"/>
        <v>742961.8</v>
      </c>
      <c r="L65" s="53">
        <f t="shared" si="15"/>
        <v>699345.57000000007</v>
      </c>
      <c r="M65" s="53">
        <f t="shared" si="15"/>
        <v>699345.57000000007</v>
      </c>
      <c r="N65" s="10" t="s">
        <v>172</v>
      </c>
      <c r="O65" s="26" t="s">
        <v>174</v>
      </c>
      <c r="P65" s="35" t="s">
        <v>53</v>
      </c>
      <c r="Q65" s="24">
        <v>43594</v>
      </c>
      <c r="R65" s="24">
        <v>43594</v>
      </c>
      <c r="S65" s="12" t="s">
        <v>173</v>
      </c>
    </row>
    <row r="66" spans="1:1285" ht="60" x14ac:dyDescent="0.25">
      <c r="A66" s="11">
        <v>2019</v>
      </c>
      <c r="B66" s="24">
        <v>43556</v>
      </c>
      <c r="C66" s="24">
        <v>43585</v>
      </c>
      <c r="D66" s="27">
        <v>3000</v>
      </c>
      <c r="E66" s="7">
        <v>3100</v>
      </c>
      <c r="F66" s="7">
        <v>3100</v>
      </c>
      <c r="G66" s="29" t="s">
        <v>107</v>
      </c>
      <c r="H66" s="17">
        <f>SUM(H67:H74)</f>
        <v>616475</v>
      </c>
      <c r="I66" s="17">
        <f t="shared" ref="I66:M66" si="16">SUM(I67:I74)</f>
        <v>-22831.64</v>
      </c>
      <c r="J66" s="17">
        <f t="shared" si="16"/>
        <v>108266.23</v>
      </c>
      <c r="K66" s="17">
        <f t="shared" si="16"/>
        <v>108266.23</v>
      </c>
      <c r="L66" s="17">
        <f t="shared" si="16"/>
        <v>89126.23</v>
      </c>
      <c r="M66" s="17">
        <f t="shared" si="16"/>
        <v>89126.23</v>
      </c>
      <c r="N66" s="10" t="s">
        <v>172</v>
      </c>
      <c r="O66" s="26" t="s">
        <v>174</v>
      </c>
      <c r="P66" s="11" t="s">
        <v>53</v>
      </c>
      <c r="Q66" s="24">
        <v>43594</v>
      </c>
      <c r="R66" s="24">
        <v>43594</v>
      </c>
      <c r="S66" s="12" t="s">
        <v>173</v>
      </c>
    </row>
    <row r="67" spans="1:1285" ht="60" x14ac:dyDescent="0.25">
      <c r="A67" s="11">
        <v>2019</v>
      </c>
      <c r="B67" s="24">
        <v>43556</v>
      </c>
      <c r="C67" s="24">
        <v>43585</v>
      </c>
      <c r="D67" s="27">
        <v>3000</v>
      </c>
      <c r="E67" s="7">
        <v>3100</v>
      </c>
      <c r="F67" s="14">
        <v>3111</v>
      </c>
      <c r="G67" s="15" t="s">
        <v>108</v>
      </c>
      <c r="H67" s="9">
        <v>181800</v>
      </c>
      <c r="I67" s="9">
        <v>0</v>
      </c>
      <c r="J67" s="9">
        <v>14957.89</v>
      </c>
      <c r="K67" s="9">
        <v>14957.89</v>
      </c>
      <c r="L67" s="9">
        <v>14957.89</v>
      </c>
      <c r="M67" s="9">
        <v>14957.89</v>
      </c>
      <c r="N67" s="10" t="s">
        <v>172</v>
      </c>
      <c r="O67" s="26" t="s">
        <v>174</v>
      </c>
      <c r="P67" s="11" t="s">
        <v>53</v>
      </c>
      <c r="Q67" s="24">
        <v>43594</v>
      </c>
      <c r="R67" s="24">
        <v>43594</v>
      </c>
      <c r="S67" s="12" t="s">
        <v>173</v>
      </c>
    </row>
    <row r="68" spans="1:1285" s="6" customFormat="1" ht="60" x14ac:dyDescent="0.25">
      <c r="A68" s="11">
        <v>2019</v>
      </c>
      <c r="B68" s="24">
        <v>43556</v>
      </c>
      <c r="C68" s="24">
        <v>43585</v>
      </c>
      <c r="D68" s="27">
        <v>3000</v>
      </c>
      <c r="E68" s="7">
        <v>3100</v>
      </c>
      <c r="F68" s="20">
        <v>3121</v>
      </c>
      <c r="G68" s="21" t="s">
        <v>160</v>
      </c>
      <c r="H68" s="22">
        <v>0</v>
      </c>
      <c r="I68" s="22">
        <v>0</v>
      </c>
      <c r="J68" s="22">
        <v>0</v>
      </c>
      <c r="K68" s="22">
        <v>0</v>
      </c>
      <c r="L68" s="22">
        <v>0</v>
      </c>
      <c r="M68" s="22">
        <v>0</v>
      </c>
      <c r="N68" s="10" t="s">
        <v>172</v>
      </c>
      <c r="O68" s="26" t="s">
        <v>174</v>
      </c>
      <c r="P68" s="11" t="s">
        <v>53</v>
      </c>
      <c r="Q68" s="24">
        <v>43594</v>
      </c>
      <c r="R68" s="24">
        <v>43594</v>
      </c>
      <c r="S68" s="12" t="s">
        <v>173</v>
      </c>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3"/>
      <c r="NH68" s="23"/>
      <c r="NI68" s="23"/>
      <c r="NJ68" s="23"/>
      <c r="NK68" s="23"/>
      <c r="NL68" s="23"/>
      <c r="NM68" s="23"/>
      <c r="NN68" s="23"/>
      <c r="NO68" s="23"/>
      <c r="NP68" s="23"/>
      <c r="NQ68" s="23"/>
      <c r="NR68" s="23"/>
      <c r="NS68" s="23"/>
      <c r="NT68" s="23"/>
      <c r="NU68" s="23"/>
      <c r="NV68" s="23"/>
      <c r="NW68" s="23"/>
      <c r="NX68" s="23"/>
      <c r="NY68" s="23"/>
      <c r="NZ68" s="23"/>
      <c r="OA68" s="23"/>
      <c r="OB68" s="23"/>
      <c r="OC68" s="23"/>
      <c r="OD68" s="23"/>
      <c r="OE68" s="23"/>
      <c r="OF68" s="23"/>
      <c r="OG68" s="23"/>
      <c r="OH68" s="23"/>
      <c r="OI68" s="23"/>
      <c r="OJ68" s="23"/>
      <c r="OK68" s="23"/>
      <c r="OL68" s="23"/>
      <c r="OM68" s="23"/>
      <c r="ON68" s="23"/>
      <c r="OO68" s="23"/>
      <c r="OP68" s="23"/>
      <c r="OQ68" s="23"/>
      <c r="OR68" s="23"/>
      <c r="OS68" s="23"/>
      <c r="OT68" s="23"/>
      <c r="OU68" s="23"/>
      <c r="OV68" s="23"/>
      <c r="OW68" s="23"/>
      <c r="OX68" s="23"/>
      <c r="OY68" s="23"/>
      <c r="OZ68" s="23"/>
      <c r="PA68" s="23"/>
      <c r="PB68" s="23"/>
      <c r="PC68" s="23"/>
      <c r="PD68" s="23"/>
      <c r="PE68" s="23"/>
      <c r="PF68" s="23"/>
      <c r="PG68" s="23"/>
      <c r="PH68" s="23"/>
      <c r="PI68" s="23"/>
      <c r="PJ68" s="23"/>
      <c r="PK68" s="23"/>
      <c r="PL68" s="23"/>
      <c r="PM68" s="23"/>
      <c r="PN68" s="23"/>
      <c r="PO68" s="23"/>
      <c r="PP68" s="23"/>
      <c r="PQ68" s="23"/>
      <c r="PR68" s="23"/>
      <c r="PS68" s="23"/>
      <c r="PT68" s="23"/>
      <c r="PU68" s="23"/>
      <c r="PV68" s="23"/>
      <c r="PW68" s="23"/>
      <c r="PX68" s="23"/>
      <c r="PY68" s="23"/>
      <c r="PZ68" s="23"/>
      <c r="QA68" s="23"/>
      <c r="QB68" s="23"/>
      <c r="QC68" s="23"/>
      <c r="QD68" s="23"/>
      <c r="QE68" s="23"/>
      <c r="QF68" s="23"/>
      <c r="QG68" s="23"/>
      <c r="QH68" s="23"/>
      <c r="QI68" s="23"/>
      <c r="QJ68" s="23"/>
      <c r="QK68" s="23"/>
      <c r="QL68" s="23"/>
      <c r="QM68" s="23"/>
      <c r="QN68" s="23"/>
      <c r="QO68" s="23"/>
      <c r="QP68" s="23"/>
      <c r="QQ68" s="23"/>
      <c r="QR68" s="23"/>
      <c r="QS68" s="23"/>
      <c r="QT68" s="23"/>
      <c r="QU68" s="23"/>
      <c r="QV68" s="23"/>
      <c r="QW68" s="23"/>
      <c r="QX68" s="23"/>
      <c r="QY68" s="23"/>
      <c r="QZ68" s="23"/>
      <c r="RA68" s="23"/>
      <c r="RB68" s="23"/>
      <c r="RC68" s="23"/>
      <c r="RD68" s="23"/>
      <c r="RE68" s="23"/>
      <c r="RF68" s="23"/>
      <c r="RG68" s="23"/>
      <c r="RH68" s="23"/>
      <c r="RI68" s="23"/>
      <c r="RJ68" s="23"/>
      <c r="RK68" s="23"/>
      <c r="RL68" s="23"/>
      <c r="RM68" s="23"/>
      <c r="RN68" s="23"/>
      <c r="RO68" s="23"/>
      <c r="RP68" s="23"/>
      <c r="RQ68" s="23"/>
      <c r="RR68" s="23"/>
      <c r="RS68" s="23"/>
      <c r="RT68" s="23"/>
      <c r="RU68" s="23"/>
      <c r="RV68" s="23"/>
      <c r="RW68" s="23"/>
      <c r="RX68" s="23"/>
      <c r="RY68" s="23"/>
      <c r="RZ68" s="23"/>
      <c r="SA68" s="23"/>
      <c r="SB68" s="23"/>
      <c r="SC68" s="23"/>
      <c r="SD68" s="23"/>
      <c r="SE68" s="23"/>
      <c r="SF68" s="23"/>
      <c r="SG68" s="23"/>
      <c r="SH68" s="23"/>
      <c r="SI68" s="23"/>
      <c r="SJ68" s="23"/>
      <c r="SK68" s="23"/>
      <c r="SL68" s="23"/>
      <c r="SM68" s="23"/>
      <c r="SN68" s="23"/>
      <c r="SO68" s="23"/>
      <c r="SP68" s="23"/>
      <c r="SQ68" s="23"/>
      <c r="SR68" s="23"/>
      <c r="SS68" s="23"/>
      <c r="ST68" s="23"/>
      <c r="SU68" s="23"/>
      <c r="SV68" s="23"/>
      <c r="SW68" s="23"/>
      <c r="SX68" s="23"/>
      <c r="SY68" s="23"/>
      <c r="SZ68" s="23"/>
      <c r="TA68" s="23"/>
      <c r="TB68" s="23"/>
      <c r="TC68" s="23"/>
      <c r="TD68" s="23"/>
      <c r="TE68" s="23"/>
      <c r="TF68" s="23"/>
      <c r="TG68" s="23"/>
      <c r="TH68" s="23"/>
      <c r="TI68" s="23"/>
      <c r="TJ68" s="23"/>
      <c r="TK68" s="23"/>
      <c r="TL68" s="23"/>
      <c r="TM68" s="23"/>
      <c r="TN68" s="23"/>
      <c r="TO68" s="23"/>
      <c r="TP68" s="23"/>
      <c r="TQ68" s="23"/>
      <c r="TR68" s="23"/>
      <c r="TS68" s="23"/>
      <c r="TT68" s="23"/>
      <c r="TU68" s="23"/>
      <c r="TV68" s="23"/>
      <c r="TW68" s="23"/>
      <c r="TX68" s="23"/>
      <c r="TY68" s="23"/>
      <c r="TZ68" s="23"/>
      <c r="UA68" s="23"/>
      <c r="UB68" s="23"/>
      <c r="UC68" s="23"/>
      <c r="UD68" s="23"/>
      <c r="UE68" s="23"/>
      <c r="UF68" s="23"/>
      <c r="UG68" s="23"/>
      <c r="UH68" s="23"/>
      <c r="UI68" s="23"/>
      <c r="UJ68" s="23"/>
      <c r="UK68" s="23"/>
      <c r="UL68" s="23"/>
      <c r="UM68" s="23"/>
      <c r="UN68" s="23"/>
      <c r="UO68" s="23"/>
      <c r="UP68" s="23"/>
      <c r="UQ68" s="23"/>
      <c r="UR68" s="23"/>
      <c r="US68" s="23"/>
      <c r="UT68" s="23"/>
      <c r="UU68" s="23"/>
      <c r="UV68" s="23"/>
      <c r="UW68" s="23"/>
      <c r="UX68" s="23"/>
      <c r="UY68" s="23"/>
      <c r="UZ68" s="23"/>
      <c r="VA68" s="23"/>
      <c r="VB68" s="23"/>
      <c r="VC68" s="23"/>
      <c r="VD68" s="23"/>
      <c r="VE68" s="23"/>
      <c r="VF68" s="23"/>
      <c r="VG68" s="23"/>
      <c r="VH68" s="23"/>
      <c r="VI68" s="23"/>
      <c r="VJ68" s="23"/>
      <c r="VK68" s="23"/>
      <c r="VL68" s="23"/>
      <c r="VM68" s="23"/>
      <c r="VN68" s="23"/>
      <c r="VO68" s="23"/>
      <c r="VP68" s="23"/>
      <c r="VQ68" s="23"/>
      <c r="VR68" s="23"/>
      <c r="VS68" s="23"/>
      <c r="VT68" s="23"/>
      <c r="VU68" s="23"/>
      <c r="VV68" s="23"/>
      <c r="VW68" s="23"/>
      <c r="VX68" s="23"/>
      <c r="VY68" s="23"/>
      <c r="VZ68" s="23"/>
      <c r="WA68" s="23"/>
      <c r="WB68" s="23"/>
      <c r="WC68" s="23"/>
      <c r="WD68" s="23"/>
      <c r="WE68" s="23"/>
      <c r="WF68" s="23"/>
      <c r="WG68" s="23"/>
      <c r="WH68" s="23"/>
      <c r="WI68" s="23"/>
      <c r="WJ68" s="23"/>
      <c r="WK68" s="23"/>
      <c r="WL68" s="23"/>
      <c r="WM68" s="23"/>
      <c r="WN68" s="23"/>
      <c r="WO68" s="23"/>
      <c r="WP68" s="23"/>
      <c r="WQ68" s="23"/>
      <c r="WR68" s="23"/>
      <c r="WS68" s="23"/>
      <c r="WT68" s="23"/>
      <c r="WU68" s="23"/>
      <c r="WV68" s="23"/>
      <c r="WW68" s="23"/>
      <c r="WX68" s="23"/>
      <c r="WY68" s="23"/>
      <c r="WZ68" s="23"/>
      <c r="XA68" s="23"/>
      <c r="XB68" s="23"/>
      <c r="XC68" s="23"/>
      <c r="XD68" s="23"/>
      <c r="XE68" s="23"/>
      <c r="XF68" s="23"/>
      <c r="XG68" s="23"/>
      <c r="XH68" s="23"/>
      <c r="XI68" s="23"/>
      <c r="XJ68" s="23"/>
      <c r="XK68" s="23"/>
      <c r="XL68" s="23"/>
      <c r="XM68" s="23"/>
      <c r="XN68" s="23"/>
      <c r="XO68" s="23"/>
      <c r="XP68" s="23"/>
      <c r="XQ68" s="23"/>
      <c r="XR68" s="23"/>
      <c r="XS68" s="23"/>
      <c r="XT68" s="23"/>
      <c r="XU68" s="23"/>
      <c r="XV68" s="23"/>
      <c r="XW68" s="23"/>
      <c r="XX68" s="23"/>
      <c r="XY68" s="23"/>
      <c r="XZ68" s="23"/>
      <c r="YA68" s="23"/>
      <c r="YB68" s="23"/>
      <c r="YC68" s="23"/>
      <c r="YD68" s="23"/>
      <c r="YE68" s="23"/>
      <c r="YF68" s="23"/>
      <c r="YG68" s="23"/>
      <c r="YH68" s="23"/>
      <c r="YI68" s="23"/>
      <c r="YJ68" s="23"/>
      <c r="YK68" s="23"/>
      <c r="YL68" s="23"/>
      <c r="YM68" s="23"/>
      <c r="YN68" s="23"/>
      <c r="YO68" s="23"/>
      <c r="YP68" s="23"/>
      <c r="YQ68" s="23"/>
      <c r="YR68" s="23"/>
      <c r="YS68" s="23"/>
      <c r="YT68" s="23"/>
      <c r="YU68" s="23"/>
      <c r="YV68" s="23"/>
      <c r="YW68" s="23"/>
      <c r="YX68" s="23"/>
      <c r="YY68" s="23"/>
      <c r="YZ68" s="23"/>
      <c r="ZA68" s="23"/>
      <c r="ZB68" s="23"/>
      <c r="ZC68" s="23"/>
      <c r="ZD68" s="23"/>
      <c r="ZE68" s="23"/>
      <c r="ZF68" s="23"/>
      <c r="ZG68" s="23"/>
      <c r="ZH68" s="23"/>
      <c r="ZI68" s="23"/>
      <c r="ZJ68" s="23"/>
      <c r="ZK68" s="23"/>
      <c r="ZL68" s="23"/>
      <c r="ZM68" s="23"/>
      <c r="ZN68" s="23"/>
      <c r="ZO68" s="23"/>
      <c r="ZP68" s="23"/>
      <c r="ZQ68" s="23"/>
      <c r="ZR68" s="23"/>
      <c r="ZS68" s="23"/>
      <c r="ZT68" s="23"/>
      <c r="ZU68" s="23"/>
      <c r="ZV68" s="23"/>
      <c r="ZW68" s="23"/>
      <c r="ZX68" s="23"/>
      <c r="ZY68" s="23"/>
      <c r="ZZ68" s="23"/>
      <c r="AAA68" s="23"/>
      <c r="AAB68" s="23"/>
      <c r="AAC68" s="23"/>
      <c r="AAD68" s="23"/>
      <c r="AAE68" s="23"/>
      <c r="AAF68" s="23"/>
      <c r="AAG68" s="23"/>
      <c r="AAH68" s="23"/>
      <c r="AAI68" s="23"/>
      <c r="AAJ68" s="23"/>
      <c r="AAK68" s="23"/>
      <c r="AAL68" s="23"/>
      <c r="AAM68" s="23"/>
      <c r="AAN68" s="23"/>
      <c r="AAO68" s="23"/>
      <c r="AAP68" s="23"/>
      <c r="AAQ68" s="23"/>
      <c r="AAR68" s="23"/>
      <c r="AAS68" s="23"/>
      <c r="AAT68" s="23"/>
      <c r="AAU68" s="23"/>
      <c r="AAV68" s="23"/>
      <c r="AAW68" s="23"/>
      <c r="AAX68" s="23"/>
      <c r="AAY68" s="23"/>
      <c r="AAZ68" s="23"/>
      <c r="ABA68" s="23"/>
      <c r="ABB68" s="23"/>
      <c r="ABC68" s="23"/>
      <c r="ABD68" s="23"/>
      <c r="ABE68" s="23"/>
      <c r="ABF68" s="23"/>
      <c r="ABG68" s="23"/>
      <c r="ABH68" s="23"/>
      <c r="ABI68" s="23"/>
      <c r="ABJ68" s="23"/>
      <c r="ABK68" s="23"/>
      <c r="ABL68" s="23"/>
      <c r="ABM68" s="23"/>
      <c r="ABN68" s="23"/>
      <c r="ABO68" s="23"/>
      <c r="ABP68" s="23"/>
      <c r="ABQ68" s="23"/>
      <c r="ABR68" s="23"/>
      <c r="ABS68" s="23"/>
      <c r="ABT68" s="23"/>
      <c r="ABU68" s="23"/>
      <c r="ABV68" s="23"/>
      <c r="ABW68" s="23"/>
      <c r="ABX68" s="23"/>
      <c r="ABY68" s="23"/>
      <c r="ABZ68" s="23"/>
      <c r="ACA68" s="23"/>
      <c r="ACB68" s="23"/>
      <c r="ACC68" s="23"/>
      <c r="ACD68" s="23"/>
      <c r="ACE68" s="23"/>
      <c r="ACF68" s="23"/>
      <c r="ACG68" s="23"/>
      <c r="ACH68" s="23"/>
      <c r="ACI68" s="23"/>
      <c r="ACJ68" s="23"/>
      <c r="ACK68" s="23"/>
      <c r="ACL68" s="23"/>
      <c r="ACM68" s="23"/>
      <c r="ACN68" s="23"/>
      <c r="ACO68" s="23"/>
      <c r="ACP68" s="23"/>
      <c r="ACQ68" s="23"/>
      <c r="ACR68" s="23"/>
      <c r="ACS68" s="23"/>
      <c r="ACT68" s="23"/>
      <c r="ACU68" s="23"/>
      <c r="ACV68" s="23"/>
      <c r="ACW68" s="23"/>
      <c r="ACX68" s="23"/>
      <c r="ACY68" s="23"/>
      <c r="ACZ68" s="23"/>
      <c r="ADA68" s="23"/>
      <c r="ADB68" s="23"/>
      <c r="ADC68" s="23"/>
      <c r="ADD68" s="23"/>
      <c r="ADE68" s="23"/>
      <c r="ADF68" s="23"/>
      <c r="ADG68" s="23"/>
      <c r="ADH68" s="23"/>
      <c r="ADI68" s="23"/>
      <c r="ADJ68" s="23"/>
      <c r="ADK68" s="23"/>
      <c r="ADL68" s="23"/>
      <c r="ADM68" s="23"/>
      <c r="ADN68" s="23"/>
      <c r="ADO68" s="23"/>
      <c r="ADP68" s="23"/>
      <c r="ADQ68" s="23"/>
      <c r="ADR68" s="23"/>
      <c r="ADS68" s="23"/>
      <c r="ADT68" s="23"/>
      <c r="ADU68" s="23"/>
      <c r="ADV68" s="23"/>
      <c r="ADW68" s="23"/>
      <c r="ADX68" s="23"/>
      <c r="ADY68" s="23"/>
      <c r="ADZ68" s="23"/>
      <c r="AEA68" s="23"/>
      <c r="AEB68" s="23"/>
      <c r="AEC68" s="23"/>
      <c r="AED68" s="23"/>
      <c r="AEE68" s="23"/>
      <c r="AEF68" s="23"/>
      <c r="AEG68" s="23"/>
      <c r="AEH68" s="23"/>
      <c r="AEI68" s="23"/>
      <c r="AEJ68" s="23"/>
      <c r="AEK68" s="23"/>
      <c r="AEL68" s="23"/>
      <c r="AEM68" s="23"/>
      <c r="AEN68" s="23"/>
      <c r="AEO68" s="23"/>
      <c r="AEP68" s="23"/>
      <c r="AEQ68" s="23"/>
      <c r="AER68" s="23"/>
      <c r="AES68" s="23"/>
      <c r="AET68" s="23"/>
      <c r="AEU68" s="23"/>
      <c r="AEV68" s="23"/>
      <c r="AEW68" s="23"/>
      <c r="AEX68" s="23"/>
      <c r="AEY68" s="23"/>
      <c r="AEZ68" s="23"/>
      <c r="AFA68" s="23"/>
      <c r="AFB68" s="23"/>
      <c r="AFC68" s="23"/>
      <c r="AFD68" s="23"/>
      <c r="AFE68" s="23"/>
      <c r="AFF68" s="23"/>
      <c r="AFG68" s="23"/>
      <c r="AFH68" s="23"/>
      <c r="AFI68" s="23"/>
      <c r="AFJ68" s="23"/>
      <c r="AFK68" s="23"/>
      <c r="AFL68" s="23"/>
      <c r="AFM68" s="23"/>
      <c r="AFN68" s="23"/>
      <c r="AFO68" s="23"/>
      <c r="AFP68" s="23"/>
      <c r="AFQ68" s="23"/>
      <c r="AFR68" s="23"/>
      <c r="AFS68" s="23"/>
      <c r="AFT68" s="23"/>
      <c r="AFU68" s="23"/>
      <c r="AFV68" s="23"/>
      <c r="AFW68" s="23"/>
      <c r="AFX68" s="23"/>
      <c r="AFY68" s="23"/>
      <c r="AFZ68" s="23"/>
      <c r="AGA68" s="23"/>
      <c r="AGB68" s="23"/>
      <c r="AGC68" s="23"/>
      <c r="AGD68" s="23"/>
      <c r="AGE68" s="23"/>
      <c r="AGF68" s="23"/>
      <c r="AGG68" s="23"/>
      <c r="AGH68" s="23"/>
      <c r="AGI68" s="23"/>
      <c r="AGJ68" s="23"/>
      <c r="AGK68" s="23"/>
      <c r="AGL68" s="23"/>
      <c r="AGM68" s="23"/>
      <c r="AGN68" s="23"/>
      <c r="AGO68" s="23"/>
      <c r="AGP68" s="23"/>
      <c r="AGQ68" s="23"/>
      <c r="AGR68" s="23"/>
      <c r="AGS68" s="23"/>
      <c r="AGT68" s="23"/>
      <c r="AGU68" s="23"/>
      <c r="AGV68" s="23"/>
      <c r="AGW68" s="23"/>
      <c r="AGX68" s="23"/>
      <c r="AGY68" s="23"/>
      <c r="AGZ68" s="23"/>
      <c r="AHA68" s="23"/>
      <c r="AHB68" s="23"/>
      <c r="AHC68" s="23"/>
      <c r="AHD68" s="23"/>
      <c r="AHE68" s="23"/>
      <c r="AHF68" s="23"/>
      <c r="AHG68" s="23"/>
      <c r="AHH68" s="23"/>
      <c r="AHI68" s="23"/>
      <c r="AHJ68" s="23"/>
      <c r="AHK68" s="23"/>
      <c r="AHL68" s="23"/>
      <c r="AHM68" s="23"/>
      <c r="AHN68" s="23"/>
      <c r="AHO68" s="23"/>
      <c r="AHP68" s="23"/>
      <c r="AHQ68" s="23"/>
      <c r="AHR68" s="23"/>
      <c r="AHS68" s="23"/>
      <c r="AHT68" s="23"/>
      <c r="AHU68" s="23"/>
      <c r="AHV68" s="23"/>
      <c r="AHW68" s="23"/>
      <c r="AHX68" s="23"/>
      <c r="AHY68" s="23"/>
      <c r="AHZ68" s="23"/>
      <c r="AIA68" s="23"/>
      <c r="AIB68" s="23"/>
      <c r="AIC68" s="23"/>
      <c r="AID68" s="23"/>
      <c r="AIE68" s="23"/>
      <c r="AIF68" s="23"/>
      <c r="AIG68" s="23"/>
      <c r="AIH68" s="23"/>
      <c r="AII68" s="23"/>
      <c r="AIJ68" s="23"/>
      <c r="AIK68" s="23"/>
      <c r="AIL68" s="23"/>
      <c r="AIM68" s="23"/>
      <c r="AIN68" s="23"/>
      <c r="AIO68" s="23"/>
      <c r="AIP68" s="23"/>
      <c r="AIQ68" s="23"/>
      <c r="AIR68" s="23"/>
      <c r="AIS68" s="23"/>
      <c r="AIT68" s="23"/>
      <c r="AIU68" s="23"/>
      <c r="AIV68" s="23"/>
      <c r="AIW68" s="23"/>
      <c r="AIX68" s="23"/>
      <c r="AIY68" s="23"/>
      <c r="AIZ68" s="23"/>
      <c r="AJA68" s="23"/>
      <c r="AJB68" s="23"/>
      <c r="AJC68" s="23"/>
      <c r="AJD68" s="23"/>
      <c r="AJE68" s="23"/>
      <c r="AJF68" s="23"/>
      <c r="AJG68" s="23"/>
      <c r="AJH68" s="23"/>
      <c r="AJI68" s="23"/>
      <c r="AJJ68" s="23"/>
      <c r="AJK68" s="23"/>
      <c r="AJL68" s="23"/>
      <c r="AJM68" s="23"/>
      <c r="AJN68" s="23"/>
      <c r="AJO68" s="23"/>
      <c r="AJP68" s="23"/>
      <c r="AJQ68" s="23"/>
      <c r="AJR68" s="23"/>
      <c r="AJS68" s="23"/>
      <c r="AJT68" s="23"/>
      <c r="AJU68" s="23"/>
      <c r="AJV68" s="23"/>
      <c r="AJW68" s="23"/>
      <c r="AJX68" s="23"/>
      <c r="AJY68" s="23"/>
      <c r="AJZ68" s="23"/>
      <c r="AKA68" s="23"/>
      <c r="AKB68" s="23"/>
      <c r="AKC68" s="23"/>
      <c r="AKD68" s="23"/>
      <c r="AKE68" s="23"/>
      <c r="AKF68" s="23"/>
      <c r="AKG68" s="23"/>
      <c r="AKH68" s="23"/>
      <c r="AKI68" s="23"/>
      <c r="AKJ68" s="23"/>
      <c r="AKK68" s="23"/>
      <c r="AKL68" s="23"/>
      <c r="AKM68" s="23"/>
      <c r="AKN68" s="23"/>
      <c r="AKO68" s="23"/>
      <c r="AKP68" s="23"/>
      <c r="AKQ68" s="23"/>
      <c r="AKR68" s="23"/>
      <c r="AKS68" s="23"/>
      <c r="AKT68" s="23"/>
      <c r="AKU68" s="23"/>
      <c r="AKV68" s="23"/>
      <c r="AKW68" s="23"/>
      <c r="AKX68" s="23"/>
      <c r="AKY68" s="23"/>
      <c r="AKZ68" s="23"/>
      <c r="ALA68" s="23"/>
      <c r="ALB68" s="23"/>
      <c r="ALC68" s="23"/>
      <c r="ALD68" s="23"/>
      <c r="ALE68" s="23"/>
      <c r="ALF68" s="23"/>
      <c r="ALG68" s="23"/>
      <c r="ALH68" s="23"/>
      <c r="ALI68" s="23"/>
      <c r="ALJ68" s="23"/>
      <c r="ALK68" s="23"/>
      <c r="ALL68" s="23"/>
      <c r="ALM68" s="23"/>
      <c r="ALN68" s="23"/>
      <c r="ALO68" s="23"/>
      <c r="ALP68" s="23"/>
      <c r="ALQ68" s="23"/>
      <c r="ALR68" s="23"/>
      <c r="ALS68" s="23"/>
      <c r="ALT68" s="23"/>
      <c r="ALU68" s="23"/>
      <c r="ALV68" s="23"/>
      <c r="ALW68" s="23"/>
      <c r="ALX68" s="23"/>
      <c r="ALY68" s="23"/>
      <c r="ALZ68" s="23"/>
      <c r="AMA68" s="23"/>
      <c r="AMB68" s="23"/>
      <c r="AMC68" s="23"/>
      <c r="AMD68" s="23"/>
      <c r="AME68" s="23"/>
      <c r="AMF68" s="23"/>
      <c r="AMG68" s="23"/>
      <c r="AMH68" s="23"/>
      <c r="AMI68" s="23"/>
      <c r="AMJ68" s="23"/>
      <c r="AMK68" s="23"/>
      <c r="AML68" s="23"/>
      <c r="AMM68" s="23"/>
      <c r="AMN68" s="23"/>
      <c r="AMO68" s="23"/>
      <c r="AMP68" s="23"/>
      <c r="AMQ68" s="23"/>
      <c r="AMR68" s="23"/>
      <c r="AMS68" s="23"/>
      <c r="AMT68" s="23"/>
      <c r="AMU68" s="23"/>
      <c r="AMV68" s="23"/>
      <c r="AMW68" s="23"/>
      <c r="AMX68" s="23"/>
      <c r="AMY68" s="23"/>
      <c r="AMZ68" s="23"/>
      <c r="ANA68" s="23"/>
      <c r="ANB68" s="23"/>
      <c r="ANC68" s="23"/>
      <c r="AND68" s="23"/>
      <c r="ANE68" s="23"/>
      <c r="ANF68" s="23"/>
      <c r="ANG68" s="23"/>
      <c r="ANH68" s="23"/>
      <c r="ANI68" s="23"/>
      <c r="ANJ68" s="23"/>
      <c r="ANK68" s="23"/>
      <c r="ANL68" s="23"/>
      <c r="ANM68" s="23"/>
      <c r="ANN68" s="23"/>
      <c r="ANO68" s="23"/>
      <c r="ANP68" s="23"/>
      <c r="ANQ68" s="23"/>
      <c r="ANR68" s="23"/>
      <c r="ANS68" s="23"/>
      <c r="ANT68" s="23"/>
      <c r="ANU68" s="23"/>
      <c r="ANV68" s="23"/>
      <c r="ANW68" s="23"/>
      <c r="ANX68" s="23"/>
      <c r="ANY68" s="23"/>
      <c r="ANZ68" s="23"/>
      <c r="AOA68" s="23"/>
      <c r="AOB68" s="23"/>
      <c r="AOC68" s="23"/>
      <c r="AOD68" s="23"/>
      <c r="AOE68" s="23"/>
      <c r="AOF68" s="23"/>
      <c r="AOG68" s="23"/>
      <c r="AOH68" s="23"/>
      <c r="AOI68" s="23"/>
      <c r="AOJ68" s="23"/>
      <c r="AOK68" s="23"/>
      <c r="AOL68" s="23"/>
      <c r="AOM68" s="23"/>
      <c r="AON68" s="23"/>
      <c r="AOO68" s="23"/>
      <c r="AOP68" s="23"/>
      <c r="AOQ68" s="23"/>
      <c r="AOR68" s="23"/>
      <c r="AOS68" s="23"/>
      <c r="AOT68" s="23"/>
      <c r="AOU68" s="23"/>
      <c r="AOV68" s="23"/>
      <c r="AOW68" s="23"/>
      <c r="AOX68" s="23"/>
      <c r="AOY68" s="23"/>
      <c r="AOZ68" s="23"/>
      <c r="APA68" s="23"/>
      <c r="APB68" s="23"/>
      <c r="APC68" s="23"/>
      <c r="APD68" s="23"/>
      <c r="APE68" s="23"/>
      <c r="APF68" s="23"/>
      <c r="APG68" s="23"/>
      <c r="APH68" s="23"/>
      <c r="API68" s="23"/>
      <c r="APJ68" s="23"/>
      <c r="APK68" s="23"/>
      <c r="APL68" s="23"/>
      <c r="APM68" s="23"/>
      <c r="APN68" s="23"/>
      <c r="APO68" s="23"/>
      <c r="APP68" s="23"/>
      <c r="APQ68" s="23"/>
      <c r="APR68" s="23"/>
      <c r="APS68" s="23"/>
      <c r="APT68" s="23"/>
      <c r="APU68" s="23"/>
      <c r="APV68" s="23"/>
      <c r="APW68" s="23"/>
      <c r="APX68" s="23"/>
      <c r="APY68" s="23"/>
      <c r="APZ68" s="23"/>
      <c r="AQA68" s="23"/>
      <c r="AQB68" s="23"/>
      <c r="AQC68" s="23"/>
      <c r="AQD68" s="23"/>
      <c r="AQE68" s="23"/>
      <c r="AQF68" s="23"/>
      <c r="AQG68" s="23"/>
      <c r="AQH68" s="23"/>
      <c r="AQI68" s="23"/>
      <c r="AQJ68" s="23"/>
      <c r="AQK68" s="23"/>
      <c r="AQL68" s="23"/>
      <c r="AQM68" s="23"/>
      <c r="AQN68" s="23"/>
      <c r="AQO68" s="23"/>
      <c r="AQP68" s="23"/>
      <c r="AQQ68" s="23"/>
      <c r="AQR68" s="23"/>
      <c r="AQS68" s="23"/>
      <c r="AQT68" s="23"/>
      <c r="AQU68" s="23"/>
      <c r="AQV68" s="23"/>
      <c r="AQW68" s="23"/>
      <c r="AQX68" s="23"/>
      <c r="AQY68" s="23"/>
      <c r="AQZ68" s="23"/>
      <c r="ARA68" s="23"/>
      <c r="ARB68" s="23"/>
      <c r="ARC68" s="23"/>
      <c r="ARD68" s="23"/>
      <c r="ARE68" s="23"/>
      <c r="ARF68" s="23"/>
      <c r="ARG68" s="23"/>
      <c r="ARH68" s="23"/>
      <c r="ARI68" s="23"/>
      <c r="ARJ68" s="23"/>
      <c r="ARK68" s="23"/>
      <c r="ARL68" s="23"/>
      <c r="ARM68" s="23"/>
      <c r="ARN68" s="23"/>
      <c r="ARO68" s="23"/>
      <c r="ARP68" s="23"/>
      <c r="ARQ68" s="23"/>
      <c r="ARR68" s="23"/>
      <c r="ARS68" s="23"/>
      <c r="ART68" s="23"/>
      <c r="ARU68" s="23"/>
      <c r="ARV68" s="23"/>
      <c r="ARW68" s="23"/>
      <c r="ARX68" s="23"/>
      <c r="ARY68" s="23"/>
      <c r="ARZ68" s="23"/>
      <c r="ASA68" s="23"/>
      <c r="ASB68" s="23"/>
      <c r="ASC68" s="23"/>
      <c r="ASD68" s="23"/>
      <c r="ASE68" s="23"/>
      <c r="ASF68" s="23"/>
      <c r="ASG68" s="23"/>
      <c r="ASH68" s="23"/>
      <c r="ASI68" s="23"/>
      <c r="ASJ68" s="23"/>
      <c r="ASK68" s="23"/>
      <c r="ASL68" s="23"/>
      <c r="ASM68" s="23"/>
      <c r="ASN68" s="23"/>
      <c r="ASO68" s="23"/>
      <c r="ASP68" s="23"/>
      <c r="ASQ68" s="23"/>
      <c r="ASR68" s="23"/>
      <c r="ASS68" s="23"/>
      <c r="AST68" s="23"/>
      <c r="ASU68" s="23"/>
      <c r="ASV68" s="23"/>
      <c r="ASW68" s="23"/>
      <c r="ASX68" s="23"/>
      <c r="ASY68" s="23"/>
      <c r="ASZ68" s="23"/>
      <c r="ATA68" s="23"/>
      <c r="ATB68" s="23"/>
      <c r="ATC68" s="23"/>
      <c r="ATD68" s="23"/>
      <c r="ATE68" s="23"/>
      <c r="ATF68" s="23"/>
      <c r="ATG68" s="23"/>
      <c r="ATH68" s="23"/>
      <c r="ATI68" s="23"/>
      <c r="ATJ68" s="23"/>
      <c r="ATK68" s="23"/>
      <c r="ATL68" s="23"/>
      <c r="ATM68" s="23"/>
      <c r="ATN68" s="23"/>
      <c r="ATO68" s="23"/>
      <c r="ATP68" s="23"/>
      <c r="ATQ68" s="23"/>
      <c r="ATR68" s="23"/>
      <c r="ATS68" s="23"/>
      <c r="ATT68" s="23"/>
      <c r="ATU68" s="23"/>
      <c r="ATV68" s="23"/>
      <c r="ATW68" s="23"/>
      <c r="ATX68" s="23"/>
      <c r="ATY68" s="23"/>
      <c r="ATZ68" s="23"/>
      <c r="AUA68" s="23"/>
      <c r="AUB68" s="23"/>
      <c r="AUC68" s="23"/>
      <c r="AUD68" s="23"/>
      <c r="AUE68" s="23"/>
      <c r="AUF68" s="23"/>
      <c r="AUG68" s="23"/>
      <c r="AUH68" s="23"/>
      <c r="AUI68" s="23"/>
      <c r="AUJ68" s="23"/>
      <c r="AUK68" s="23"/>
      <c r="AUL68" s="23"/>
      <c r="AUM68" s="23"/>
      <c r="AUN68" s="23"/>
      <c r="AUO68" s="23"/>
      <c r="AUP68" s="23"/>
      <c r="AUQ68" s="23"/>
      <c r="AUR68" s="23"/>
      <c r="AUS68" s="23"/>
      <c r="AUT68" s="23"/>
      <c r="AUU68" s="23"/>
      <c r="AUV68" s="23"/>
      <c r="AUW68" s="23"/>
      <c r="AUX68" s="23"/>
      <c r="AUY68" s="23"/>
      <c r="AUZ68" s="23"/>
      <c r="AVA68" s="23"/>
      <c r="AVB68" s="23"/>
      <c r="AVC68" s="23"/>
      <c r="AVD68" s="23"/>
      <c r="AVE68" s="23"/>
      <c r="AVF68" s="23"/>
      <c r="AVG68" s="23"/>
      <c r="AVH68" s="23"/>
      <c r="AVI68" s="23"/>
      <c r="AVJ68" s="23"/>
      <c r="AVK68" s="23"/>
      <c r="AVL68" s="23"/>
      <c r="AVM68" s="23"/>
      <c r="AVN68" s="23"/>
      <c r="AVO68" s="23"/>
      <c r="AVP68" s="23"/>
      <c r="AVQ68" s="23"/>
      <c r="AVR68" s="23"/>
      <c r="AVS68" s="23"/>
      <c r="AVT68" s="23"/>
      <c r="AVU68" s="23"/>
      <c r="AVV68" s="23"/>
      <c r="AVW68" s="23"/>
      <c r="AVX68" s="23"/>
      <c r="AVY68" s="23"/>
      <c r="AVZ68" s="23"/>
      <c r="AWA68" s="23"/>
      <c r="AWB68" s="23"/>
      <c r="AWC68" s="23"/>
      <c r="AWD68" s="23"/>
      <c r="AWE68" s="23"/>
      <c r="AWF68" s="23"/>
      <c r="AWG68" s="23"/>
      <c r="AWH68" s="23"/>
      <c r="AWI68" s="23"/>
      <c r="AWJ68" s="23"/>
      <c r="AWK68" s="23"/>
    </row>
    <row r="69" spans="1:1285" ht="60" x14ac:dyDescent="0.25">
      <c r="A69" s="11">
        <v>2019</v>
      </c>
      <c r="B69" s="24">
        <v>43556</v>
      </c>
      <c r="C69" s="24">
        <v>43585</v>
      </c>
      <c r="D69" s="27">
        <v>3000</v>
      </c>
      <c r="E69" s="7">
        <v>3100</v>
      </c>
      <c r="F69" s="14">
        <v>3131</v>
      </c>
      <c r="G69" s="15" t="s">
        <v>109</v>
      </c>
      <c r="H69" s="9">
        <v>33315</v>
      </c>
      <c r="I69" s="9">
        <v>-22831.64</v>
      </c>
      <c r="J69" s="9">
        <v>0</v>
      </c>
      <c r="K69" s="9">
        <v>0</v>
      </c>
      <c r="L69" s="9">
        <v>0</v>
      </c>
      <c r="M69" s="9">
        <v>0</v>
      </c>
      <c r="N69" s="10" t="s">
        <v>172</v>
      </c>
      <c r="O69" s="26" t="s">
        <v>174</v>
      </c>
      <c r="P69" s="11" t="s">
        <v>53</v>
      </c>
      <c r="Q69" s="24">
        <v>43594</v>
      </c>
      <c r="R69" s="24">
        <v>43594</v>
      </c>
      <c r="S69" s="12" t="s">
        <v>173</v>
      </c>
    </row>
    <row r="70" spans="1:1285" ht="60" x14ac:dyDescent="0.25">
      <c r="A70" s="11">
        <v>2019</v>
      </c>
      <c r="B70" s="24">
        <v>43556</v>
      </c>
      <c r="C70" s="24">
        <v>43585</v>
      </c>
      <c r="D70" s="27">
        <v>3000</v>
      </c>
      <c r="E70" s="7">
        <v>3100</v>
      </c>
      <c r="F70" s="14">
        <v>3141</v>
      </c>
      <c r="G70" s="15" t="s">
        <v>110</v>
      </c>
      <c r="H70" s="9">
        <v>49065</v>
      </c>
      <c r="I70" s="9">
        <v>0</v>
      </c>
      <c r="J70" s="9">
        <v>6956</v>
      </c>
      <c r="K70" s="9">
        <v>6956</v>
      </c>
      <c r="L70" s="9">
        <v>6956</v>
      </c>
      <c r="M70" s="9">
        <v>6956</v>
      </c>
      <c r="N70" s="10" t="s">
        <v>172</v>
      </c>
      <c r="O70" s="26" t="s">
        <v>174</v>
      </c>
      <c r="P70" s="11" t="s">
        <v>53</v>
      </c>
      <c r="Q70" s="24">
        <v>43594</v>
      </c>
      <c r="R70" s="24">
        <v>43594</v>
      </c>
      <c r="S70" s="12" t="s">
        <v>173</v>
      </c>
    </row>
    <row r="71" spans="1:1285" ht="60" x14ac:dyDescent="0.25">
      <c r="A71" s="11">
        <v>2019</v>
      </c>
      <c r="B71" s="24">
        <v>43556</v>
      </c>
      <c r="C71" s="24">
        <v>43585</v>
      </c>
      <c r="D71" s="27">
        <v>3000</v>
      </c>
      <c r="E71" s="7">
        <v>3100</v>
      </c>
      <c r="F71" s="14">
        <v>3151</v>
      </c>
      <c r="G71" s="15" t="s">
        <v>111</v>
      </c>
      <c r="H71" s="9">
        <v>0</v>
      </c>
      <c r="I71" s="9">
        <v>0</v>
      </c>
      <c r="J71" s="9">
        <v>0</v>
      </c>
      <c r="K71" s="9">
        <v>0</v>
      </c>
      <c r="L71" s="9">
        <v>0</v>
      </c>
      <c r="M71" s="9">
        <v>0</v>
      </c>
      <c r="N71" s="10" t="s">
        <v>172</v>
      </c>
      <c r="O71" s="26" t="s">
        <v>174</v>
      </c>
      <c r="P71" s="11" t="s">
        <v>53</v>
      </c>
      <c r="Q71" s="24">
        <v>43594</v>
      </c>
      <c r="R71" s="24">
        <v>43594</v>
      </c>
      <c r="S71" s="12" t="s">
        <v>173</v>
      </c>
    </row>
    <row r="72" spans="1:1285" ht="60" x14ac:dyDescent="0.25">
      <c r="A72" s="11">
        <v>2019</v>
      </c>
      <c r="B72" s="24">
        <v>43556</v>
      </c>
      <c r="C72" s="24">
        <v>43585</v>
      </c>
      <c r="D72" s="27">
        <v>3000</v>
      </c>
      <c r="E72" s="7">
        <v>3100</v>
      </c>
      <c r="F72" s="14">
        <v>3171</v>
      </c>
      <c r="G72" s="15" t="s">
        <v>112</v>
      </c>
      <c r="H72" s="9">
        <v>256295</v>
      </c>
      <c r="I72" s="9">
        <v>0</v>
      </c>
      <c r="J72" s="9">
        <v>85281.17</v>
      </c>
      <c r="K72" s="9">
        <v>85281.17</v>
      </c>
      <c r="L72" s="9">
        <v>66141.17</v>
      </c>
      <c r="M72" s="9">
        <v>66141.17</v>
      </c>
      <c r="N72" s="10" t="s">
        <v>172</v>
      </c>
      <c r="O72" s="26" t="s">
        <v>174</v>
      </c>
      <c r="P72" s="11" t="s">
        <v>53</v>
      </c>
      <c r="Q72" s="24">
        <v>43594</v>
      </c>
      <c r="R72" s="24">
        <v>43594</v>
      </c>
      <c r="S72" s="12" t="s">
        <v>173</v>
      </c>
    </row>
    <row r="73" spans="1:1285" ht="60" x14ac:dyDescent="0.25">
      <c r="A73" s="11">
        <v>2019</v>
      </c>
      <c r="B73" s="24">
        <v>43556</v>
      </c>
      <c r="C73" s="24">
        <v>43585</v>
      </c>
      <c r="D73" s="27">
        <v>3000</v>
      </c>
      <c r="E73" s="7">
        <v>3100</v>
      </c>
      <c r="F73" s="14">
        <v>3182</v>
      </c>
      <c r="G73" s="15" t="s">
        <v>113</v>
      </c>
      <c r="H73" s="9">
        <v>96000</v>
      </c>
      <c r="I73" s="9">
        <v>0</v>
      </c>
      <c r="J73" s="9">
        <v>1071.17</v>
      </c>
      <c r="K73" s="9">
        <v>1071.17</v>
      </c>
      <c r="L73" s="9">
        <v>1071.17</v>
      </c>
      <c r="M73" s="9">
        <v>1071.17</v>
      </c>
      <c r="N73" s="10" t="s">
        <v>172</v>
      </c>
      <c r="O73" s="26" t="s">
        <v>174</v>
      </c>
      <c r="P73" s="11" t="s">
        <v>53</v>
      </c>
      <c r="Q73" s="24">
        <v>43594</v>
      </c>
      <c r="R73" s="24">
        <v>43594</v>
      </c>
      <c r="S73" s="12" t="s">
        <v>173</v>
      </c>
    </row>
    <row r="74" spans="1:1285" ht="60" x14ac:dyDescent="0.25">
      <c r="A74" s="11">
        <v>2019</v>
      </c>
      <c r="B74" s="24">
        <v>43556</v>
      </c>
      <c r="C74" s="24">
        <v>43585</v>
      </c>
      <c r="D74" s="27">
        <v>3000</v>
      </c>
      <c r="E74" s="7">
        <v>3100</v>
      </c>
      <c r="F74" s="14">
        <v>3191</v>
      </c>
      <c r="G74" s="15" t="s">
        <v>114</v>
      </c>
      <c r="H74" s="9">
        <v>0</v>
      </c>
      <c r="I74" s="9">
        <v>0</v>
      </c>
      <c r="J74" s="9">
        <v>0</v>
      </c>
      <c r="K74" s="9">
        <v>0</v>
      </c>
      <c r="L74" s="9">
        <v>0</v>
      </c>
      <c r="M74" s="9">
        <v>0</v>
      </c>
      <c r="N74" s="10" t="s">
        <v>172</v>
      </c>
      <c r="O74" s="26" t="s">
        <v>174</v>
      </c>
      <c r="P74" s="11" t="s">
        <v>53</v>
      </c>
      <c r="Q74" s="24">
        <v>43594</v>
      </c>
      <c r="R74" s="24">
        <v>43594</v>
      </c>
      <c r="S74" s="12" t="s">
        <v>173</v>
      </c>
    </row>
    <row r="75" spans="1:1285" s="37" customFormat="1" ht="60" x14ac:dyDescent="0.25">
      <c r="A75" s="11">
        <v>2019</v>
      </c>
      <c r="B75" s="24">
        <v>43556</v>
      </c>
      <c r="C75" s="24">
        <v>43585</v>
      </c>
      <c r="D75" s="27">
        <v>3000</v>
      </c>
      <c r="E75" s="27">
        <v>3200</v>
      </c>
      <c r="F75" s="27">
        <v>3200</v>
      </c>
      <c r="G75" s="36" t="s">
        <v>147</v>
      </c>
      <c r="H75" s="34">
        <f>SUM(H76:H77)</f>
        <v>1900672</v>
      </c>
      <c r="I75" s="34">
        <f>SUM(I76:I77)</f>
        <v>-20557.48</v>
      </c>
      <c r="J75" s="34">
        <f t="shared" ref="J75:M75" si="17">SUM(J76:J77)</f>
        <v>489964.57</v>
      </c>
      <c r="K75" s="34">
        <f t="shared" si="17"/>
        <v>489964.57</v>
      </c>
      <c r="L75" s="34">
        <f t="shared" si="17"/>
        <v>474953.94</v>
      </c>
      <c r="M75" s="34">
        <f t="shared" si="17"/>
        <v>474953.94</v>
      </c>
      <c r="N75" s="10" t="s">
        <v>172</v>
      </c>
      <c r="O75" s="26" t="s">
        <v>174</v>
      </c>
      <c r="P75" s="35" t="s">
        <v>53</v>
      </c>
      <c r="Q75" s="24">
        <v>43594</v>
      </c>
      <c r="R75" s="24">
        <v>43594</v>
      </c>
      <c r="S75" s="12" t="s">
        <v>173</v>
      </c>
    </row>
    <row r="76" spans="1:1285" ht="60" x14ac:dyDescent="0.25">
      <c r="A76" s="11">
        <v>2019</v>
      </c>
      <c r="B76" s="24">
        <v>43556</v>
      </c>
      <c r="C76" s="24">
        <v>43585</v>
      </c>
      <c r="D76" s="27">
        <v>3000</v>
      </c>
      <c r="E76" s="27">
        <v>3200</v>
      </c>
      <c r="F76" s="14">
        <v>3221</v>
      </c>
      <c r="G76" s="15" t="s">
        <v>115</v>
      </c>
      <c r="H76" s="9">
        <v>1663072</v>
      </c>
      <c r="I76" s="9">
        <v>0</v>
      </c>
      <c r="J76" s="9">
        <v>440800</v>
      </c>
      <c r="K76" s="9">
        <v>440800</v>
      </c>
      <c r="L76" s="9">
        <v>440800</v>
      </c>
      <c r="M76" s="9">
        <v>440800</v>
      </c>
      <c r="N76" s="10" t="s">
        <v>172</v>
      </c>
      <c r="O76" s="26" t="s">
        <v>174</v>
      </c>
      <c r="P76" s="11" t="s">
        <v>53</v>
      </c>
      <c r="Q76" s="24">
        <v>43594</v>
      </c>
      <c r="R76" s="24">
        <v>43594</v>
      </c>
      <c r="S76" s="12" t="s">
        <v>173</v>
      </c>
    </row>
    <row r="77" spans="1:1285" ht="60" x14ac:dyDescent="0.25">
      <c r="A77" s="11">
        <v>2019</v>
      </c>
      <c r="B77" s="24">
        <v>43556</v>
      </c>
      <c r="C77" s="24">
        <v>43585</v>
      </c>
      <c r="D77" s="27">
        <v>3000</v>
      </c>
      <c r="E77" s="27">
        <v>3200</v>
      </c>
      <c r="F77" s="14">
        <v>3231</v>
      </c>
      <c r="G77" s="15" t="s">
        <v>116</v>
      </c>
      <c r="H77" s="9">
        <v>237600</v>
      </c>
      <c r="I77" s="9">
        <v>-20557.48</v>
      </c>
      <c r="J77" s="9">
        <v>49164.57</v>
      </c>
      <c r="K77" s="9">
        <v>49164.57</v>
      </c>
      <c r="L77" s="9">
        <v>34153.94</v>
      </c>
      <c r="M77" s="9">
        <v>34153.94</v>
      </c>
      <c r="N77" s="10" t="s">
        <v>172</v>
      </c>
      <c r="O77" s="26" t="s">
        <v>174</v>
      </c>
      <c r="P77" s="11" t="s">
        <v>53</v>
      </c>
      <c r="Q77" s="24">
        <v>43594</v>
      </c>
      <c r="R77" s="24">
        <v>43594</v>
      </c>
      <c r="S77" s="12" t="s">
        <v>173</v>
      </c>
    </row>
    <row r="78" spans="1:1285" s="2" customFormat="1" ht="60" x14ac:dyDescent="0.25">
      <c r="A78" s="11">
        <v>2019</v>
      </c>
      <c r="B78" s="24">
        <v>43556</v>
      </c>
      <c r="C78" s="24">
        <v>43585</v>
      </c>
      <c r="D78" s="27">
        <v>3000</v>
      </c>
      <c r="E78" s="7">
        <v>3300</v>
      </c>
      <c r="F78" s="7">
        <v>3300</v>
      </c>
      <c r="G78" s="29" t="s">
        <v>148</v>
      </c>
      <c r="H78" s="17">
        <f>SUM(H79:H82)</f>
        <v>311941</v>
      </c>
      <c r="I78" s="17">
        <f t="shared" ref="I78:M78" si="18">SUM(I79:I82)</f>
        <v>-34800</v>
      </c>
      <c r="J78" s="17">
        <f t="shared" si="18"/>
        <v>12026</v>
      </c>
      <c r="K78" s="17">
        <f t="shared" si="18"/>
        <v>12026</v>
      </c>
      <c r="L78" s="17">
        <f t="shared" si="18"/>
        <v>12026</v>
      </c>
      <c r="M78" s="17">
        <f t="shared" si="18"/>
        <v>12026</v>
      </c>
      <c r="N78" s="10" t="s">
        <v>172</v>
      </c>
      <c r="O78" s="26" t="s">
        <v>174</v>
      </c>
      <c r="P78" s="11" t="s">
        <v>53</v>
      </c>
      <c r="Q78" s="24">
        <v>43594</v>
      </c>
      <c r="R78" s="24">
        <v>43594</v>
      </c>
      <c r="S78" s="12" t="s">
        <v>173</v>
      </c>
    </row>
    <row r="79" spans="1:1285" ht="60" x14ac:dyDescent="0.25">
      <c r="A79" s="11">
        <v>2019</v>
      </c>
      <c r="B79" s="24">
        <v>43556</v>
      </c>
      <c r="C79" s="24">
        <v>43585</v>
      </c>
      <c r="D79" s="27">
        <v>3000</v>
      </c>
      <c r="E79" s="7">
        <v>3300</v>
      </c>
      <c r="F79" s="14">
        <v>3311</v>
      </c>
      <c r="G79" s="15" t="s">
        <v>117</v>
      </c>
      <c r="H79" s="9">
        <v>0</v>
      </c>
      <c r="I79" s="9">
        <v>0</v>
      </c>
      <c r="J79" s="9">
        <v>0</v>
      </c>
      <c r="K79" s="9">
        <v>0</v>
      </c>
      <c r="L79" s="9">
        <v>0</v>
      </c>
      <c r="M79" s="9">
        <v>0</v>
      </c>
      <c r="N79" s="10" t="s">
        <v>172</v>
      </c>
      <c r="O79" s="26" t="s">
        <v>174</v>
      </c>
      <c r="P79" s="11" t="s">
        <v>53</v>
      </c>
      <c r="Q79" s="24">
        <v>43594</v>
      </c>
      <c r="R79" s="24">
        <v>43594</v>
      </c>
      <c r="S79" s="12" t="s">
        <v>173</v>
      </c>
    </row>
    <row r="80" spans="1:1285" ht="60" x14ac:dyDescent="0.25">
      <c r="A80" s="11">
        <v>2019</v>
      </c>
      <c r="B80" s="24">
        <v>43556</v>
      </c>
      <c r="C80" s="24">
        <v>43585</v>
      </c>
      <c r="D80" s="27">
        <v>3000</v>
      </c>
      <c r="E80" s="7">
        <v>3300</v>
      </c>
      <c r="F80" s="14">
        <v>3331</v>
      </c>
      <c r="G80" s="15" t="s">
        <v>118</v>
      </c>
      <c r="H80" s="9">
        <v>208800</v>
      </c>
      <c r="I80" s="9">
        <v>-34800</v>
      </c>
      <c r="J80" s="9">
        <v>0</v>
      </c>
      <c r="K80" s="9">
        <v>0</v>
      </c>
      <c r="L80" s="9">
        <v>0</v>
      </c>
      <c r="M80" s="9">
        <v>0</v>
      </c>
      <c r="N80" s="10" t="s">
        <v>172</v>
      </c>
      <c r="O80" s="26" t="s">
        <v>174</v>
      </c>
      <c r="P80" s="11" t="s">
        <v>53</v>
      </c>
      <c r="Q80" s="24">
        <v>43594</v>
      </c>
      <c r="R80" s="24">
        <v>43594</v>
      </c>
      <c r="S80" s="12" t="s">
        <v>173</v>
      </c>
    </row>
    <row r="81" spans="1:19" ht="60" x14ac:dyDescent="0.25">
      <c r="A81" s="11">
        <v>2019</v>
      </c>
      <c r="B81" s="24">
        <v>43556</v>
      </c>
      <c r="C81" s="24">
        <v>43585</v>
      </c>
      <c r="D81" s="27">
        <v>3000</v>
      </c>
      <c r="E81" s="7">
        <v>3300</v>
      </c>
      <c r="F81" s="14">
        <v>3341</v>
      </c>
      <c r="G81" s="15" t="s">
        <v>119</v>
      </c>
      <c r="H81" s="9">
        <v>92400</v>
      </c>
      <c r="I81" s="9">
        <v>0</v>
      </c>
      <c r="J81" s="9">
        <v>11600</v>
      </c>
      <c r="K81" s="9">
        <v>11600</v>
      </c>
      <c r="L81" s="9">
        <v>11600</v>
      </c>
      <c r="M81" s="9">
        <v>11600</v>
      </c>
      <c r="N81" s="10" t="s">
        <v>172</v>
      </c>
      <c r="O81" s="26" t="s">
        <v>174</v>
      </c>
      <c r="P81" s="11" t="s">
        <v>53</v>
      </c>
      <c r="Q81" s="24">
        <v>43594</v>
      </c>
      <c r="R81" s="24">
        <v>43594</v>
      </c>
      <c r="S81" s="12" t="s">
        <v>173</v>
      </c>
    </row>
    <row r="82" spans="1:19" ht="60" x14ac:dyDescent="0.25">
      <c r="A82" s="11">
        <v>2019</v>
      </c>
      <c r="B82" s="24">
        <v>43556</v>
      </c>
      <c r="C82" s="24">
        <v>43585</v>
      </c>
      <c r="D82" s="27">
        <v>3000</v>
      </c>
      <c r="E82" s="7">
        <v>3300</v>
      </c>
      <c r="F82" s="14">
        <v>3361</v>
      </c>
      <c r="G82" s="15" t="s">
        <v>120</v>
      </c>
      <c r="H82" s="9">
        <v>10741</v>
      </c>
      <c r="I82" s="9">
        <v>0</v>
      </c>
      <c r="J82" s="9">
        <v>426</v>
      </c>
      <c r="K82" s="9">
        <v>426</v>
      </c>
      <c r="L82" s="9">
        <v>426</v>
      </c>
      <c r="M82" s="9">
        <v>426</v>
      </c>
      <c r="N82" s="10" t="s">
        <v>172</v>
      </c>
      <c r="O82" s="26" t="s">
        <v>174</v>
      </c>
      <c r="P82" s="11" t="s">
        <v>53</v>
      </c>
      <c r="Q82" s="24">
        <v>43594</v>
      </c>
      <c r="R82" s="24">
        <v>43594</v>
      </c>
      <c r="S82" s="12" t="s">
        <v>173</v>
      </c>
    </row>
    <row r="83" spans="1:19" s="2" customFormat="1" ht="60" x14ac:dyDescent="0.25">
      <c r="A83" s="11">
        <v>2019</v>
      </c>
      <c r="B83" s="24">
        <v>43556</v>
      </c>
      <c r="C83" s="24">
        <v>43585</v>
      </c>
      <c r="D83" s="27">
        <v>3000</v>
      </c>
      <c r="E83" s="7">
        <v>3400</v>
      </c>
      <c r="F83" s="7">
        <v>3400</v>
      </c>
      <c r="G83" s="29" t="s">
        <v>149</v>
      </c>
      <c r="H83" s="17">
        <f t="shared" ref="H83:M83" si="19">SUM(H84:H87)</f>
        <v>35180</v>
      </c>
      <c r="I83" s="17">
        <f t="shared" si="19"/>
        <v>16831.64</v>
      </c>
      <c r="J83" s="17">
        <f t="shared" si="19"/>
        <v>14226.93</v>
      </c>
      <c r="K83" s="17">
        <f t="shared" si="19"/>
        <v>14226.93</v>
      </c>
      <c r="L83" s="17">
        <f t="shared" si="19"/>
        <v>14226.93</v>
      </c>
      <c r="M83" s="17">
        <f t="shared" si="19"/>
        <v>14226.93</v>
      </c>
      <c r="N83" s="10" t="s">
        <v>172</v>
      </c>
      <c r="O83" s="26" t="s">
        <v>174</v>
      </c>
      <c r="P83" s="11" t="s">
        <v>53</v>
      </c>
      <c r="Q83" s="24">
        <v>43594</v>
      </c>
      <c r="R83" s="24">
        <v>43594</v>
      </c>
      <c r="S83" s="12" t="s">
        <v>173</v>
      </c>
    </row>
    <row r="84" spans="1:19" ht="60" x14ac:dyDescent="0.25">
      <c r="A84" s="11">
        <v>2019</v>
      </c>
      <c r="B84" s="24">
        <v>43556</v>
      </c>
      <c r="C84" s="24">
        <v>43585</v>
      </c>
      <c r="D84" s="27">
        <v>3000</v>
      </c>
      <c r="E84" s="7">
        <v>3400</v>
      </c>
      <c r="F84" s="14">
        <v>3411</v>
      </c>
      <c r="G84" s="15" t="s">
        <v>121</v>
      </c>
      <c r="H84" s="9">
        <v>9900</v>
      </c>
      <c r="I84" s="9">
        <v>0</v>
      </c>
      <c r="J84" s="9">
        <v>2641.3</v>
      </c>
      <c r="K84" s="9">
        <v>2641.3</v>
      </c>
      <c r="L84" s="9">
        <v>2641.3</v>
      </c>
      <c r="M84" s="9">
        <v>2641.3</v>
      </c>
      <c r="N84" s="10" t="s">
        <v>172</v>
      </c>
      <c r="O84" s="26" t="s">
        <v>174</v>
      </c>
      <c r="P84" s="11" t="s">
        <v>53</v>
      </c>
      <c r="Q84" s="24">
        <v>43594</v>
      </c>
      <c r="R84" s="24">
        <v>43594</v>
      </c>
      <c r="S84" s="12" t="s">
        <v>173</v>
      </c>
    </row>
    <row r="85" spans="1:19" ht="60" x14ac:dyDescent="0.25">
      <c r="A85" s="11">
        <v>2019</v>
      </c>
      <c r="B85" s="24">
        <v>43556</v>
      </c>
      <c r="C85" s="24">
        <v>43585</v>
      </c>
      <c r="D85" s="27">
        <v>3000</v>
      </c>
      <c r="E85" s="7">
        <v>3400</v>
      </c>
      <c r="F85" s="14">
        <v>3451</v>
      </c>
      <c r="G85" s="15" t="s">
        <v>122</v>
      </c>
      <c r="H85" s="9">
        <v>0</v>
      </c>
      <c r="I85" s="9">
        <v>22831.64</v>
      </c>
      <c r="J85" s="9">
        <v>11415.63</v>
      </c>
      <c r="K85" s="9">
        <v>11415.63</v>
      </c>
      <c r="L85" s="9">
        <v>11415.63</v>
      </c>
      <c r="M85" s="9">
        <v>11415.63</v>
      </c>
      <c r="N85" s="10" t="s">
        <v>172</v>
      </c>
      <c r="O85" s="26" t="s">
        <v>174</v>
      </c>
      <c r="P85" s="11" t="s">
        <v>53</v>
      </c>
      <c r="Q85" s="24">
        <v>43594</v>
      </c>
      <c r="R85" s="24">
        <v>43594</v>
      </c>
      <c r="S85" s="12" t="s">
        <v>173</v>
      </c>
    </row>
    <row r="86" spans="1:19" ht="60" x14ac:dyDescent="0.25">
      <c r="A86" s="11">
        <v>2019</v>
      </c>
      <c r="B86" s="24">
        <v>43556</v>
      </c>
      <c r="C86" s="24">
        <v>43585</v>
      </c>
      <c r="D86" s="27">
        <v>3000</v>
      </c>
      <c r="E86" s="7">
        <v>3400</v>
      </c>
      <c r="F86" s="14">
        <v>3471</v>
      </c>
      <c r="G86" s="15" t="s">
        <v>123</v>
      </c>
      <c r="H86" s="9">
        <v>25280</v>
      </c>
      <c r="I86" s="9">
        <v>-6000</v>
      </c>
      <c r="J86" s="9">
        <v>170</v>
      </c>
      <c r="K86" s="9">
        <v>170</v>
      </c>
      <c r="L86" s="9">
        <v>170</v>
      </c>
      <c r="M86" s="9">
        <v>170</v>
      </c>
      <c r="N86" s="10" t="s">
        <v>172</v>
      </c>
      <c r="O86" s="26" t="s">
        <v>174</v>
      </c>
      <c r="P86" s="11" t="s">
        <v>53</v>
      </c>
      <c r="Q86" s="24">
        <v>43594</v>
      </c>
      <c r="R86" s="24">
        <v>43594</v>
      </c>
      <c r="S86" s="12" t="s">
        <v>173</v>
      </c>
    </row>
    <row r="87" spans="1:19" s="33" customFormat="1" ht="60" x14ac:dyDescent="0.25">
      <c r="A87" s="11">
        <v>2019</v>
      </c>
      <c r="B87" s="24">
        <v>43556</v>
      </c>
      <c r="C87" s="24">
        <v>43585</v>
      </c>
      <c r="D87" s="27">
        <v>3000</v>
      </c>
      <c r="E87" s="7">
        <v>3400</v>
      </c>
      <c r="F87" s="14">
        <v>3491</v>
      </c>
      <c r="G87" s="15" t="s">
        <v>166</v>
      </c>
      <c r="H87" s="9">
        <v>0</v>
      </c>
      <c r="I87" s="9">
        <v>0</v>
      </c>
      <c r="J87" s="9">
        <v>0</v>
      </c>
      <c r="K87" s="9">
        <v>0</v>
      </c>
      <c r="L87" s="9">
        <v>0</v>
      </c>
      <c r="M87" s="9">
        <v>0</v>
      </c>
      <c r="N87" s="10" t="s">
        <v>172</v>
      </c>
      <c r="O87" s="26" t="s">
        <v>174</v>
      </c>
      <c r="P87" s="11" t="s">
        <v>53</v>
      </c>
      <c r="Q87" s="24">
        <v>43594</v>
      </c>
      <c r="R87" s="24">
        <v>43594</v>
      </c>
      <c r="S87" s="12" t="s">
        <v>173</v>
      </c>
    </row>
    <row r="88" spans="1:19" s="2" customFormat="1" ht="60" x14ac:dyDescent="0.25">
      <c r="A88" s="11">
        <v>2019</v>
      </c>
      <c r="B88" s="24">
        <v>43556</v>
      </c>
      <c r="C88" s="24">
        <v>43585</v>
      </c>
      <c r="D88" s="27">
        <v>3000</v>
      </c>
      <c r="E88" s="7">
        <v>3500</v>
      </c>
      <c r="F88" s="7">
        <v>3500</v>
      </c>
      <c r="G88" s="29" t="s">
        <v>150</v>
      </c>
      <c r="H88" s="17">
        <f>SUM(H89:H95)</f>
        <v>249329</v>
      </c>
      <c r="I88" s="17">
        <f t="shared" ref="I88:M88" si="20">SUM(I89:I95)</f>
        <v>44774.3</v>
      </c>
      <c r="J88" s="17">
        <f t="shared" si="20"/>
        <v>47099.72</v>
      </c>
      <c r="K88" s="17">
        <f t="shared" si="20"/>
        <v>47099.72</v>
      </c>
      <c r="L88" s="17">
        <f t="shared" si="20"/>
        <v>37634.119999999995</v>
      </c>
      <c r="M88" s="17">
        <f t="shared" si="20"/>
        <v>37634.119999999995</v>
      </c>
      <c r="N88" s="10" t="s">
        <v>172</v>
      </c>
      <c r="O88" s="26" t="s">
        <v>174</v>
      </c>
      <c r="P88" s="11" t="s">
        <v>53</v>
      </c>
      <c r="Q88" s="24">
        <v>43594</v>
      </c>
      <c r="R88" s="24">
        <v>43594</v>
      </c>
      <c r="S88" s="12" t="s">
        <v>173</v>
      </c>
    </row>
    <row r="89" spans="1:19" ht="60" x14ac:dyDescent="0.25">
      <c r="A89" s="11">
        <v>2019</v>
      </c>
      <c r="B89" s="24">
        <v>43556</v>
      </c>
      <c r="C89" s="24">
        <v>43585</v>
      </c>
      <c r="D89" s="27">
        <v>3000</v>
      </c>
      <c r="E89" s="7">
        <v>3500</v>
      </c>
      <c r="F89" s="14">
        <v>3511</v>
      </c>
      <c r="G89" s="15" t="s">
        <v>124</v>
      </c>
      <c r="H89" s="9">
        <v>78189</v>
      </c>
      <c r="I89" s="9">
        <v>-2920</v>
      </c>
      <c r="J89" s="9">
        <v>0</v>
      </c>
      <c r="K89" s="9">
        <v>0</v>
      </c>
      <c r="L89" s="9">
        <v>0</v>
      </c>
      <c r="M89" s="9">
        <v>0</v>
      </c>
      <c r="N89" s="10" t="s">
        <v>172</v>
      </c>
      <c r="O89" s="26" t="s">
        <v>174</v>
      </c>
      <c r="P89" s="11" t="s">
        <v>53</v>
      </c>
      <c r="Q89" s="24">
        <v>43594</v>
      </c>
      <c r="R89" s="24">
        <v>43594</v>
      </c>
      <c r="S89" s="12" t="s">
        <v>173</v>
      </c>
    </row>
    <row r="90" spans="1:19" ht="60" x14ac:dyDescent="0.25">
      <c r="A90" s="11">
        <v>2019</v>
      </c>
      <c r="B90" s="24">
        <v>43556</v>
      </c>
      <c r="C90" s="24">
        <v>43585</v>
      </c>
      <c r="D90" s="27">
        <v>3000</v>
      </c>
      <c r="E90" s="7">
        <v>3500</v>
      </c>
      <c r="F90" s="14">
        <v>3521</v>
      </c>
      <c r="G90" s="15" t="s">
        <v>125</v>
      </c>
      <c r="H90" s="9">
        <v>40500</v>
      </c>
      <c r="I90" s="9">
        <v>33694.300000000003</v>
      </c>
      <c r="J90" s="9">
        <v>13277.6</v>
      </c>
      <c r="K90" s="9">
        <v>13277.6</v>
      </c>
      <c r="L90" s="9">
        <v>3812</v>
      </c>
      <c r="M90" s="9">
        <v>3812</v>
      </c>
      <c r="N90" s="10" t="s">
        <v>172</v>
      </c>
      <c r="O90" s="26" t="s">
        <v>174</v>
      </c>
      <c r="P90" s="11" t="s">
        <v>53</v>
      </c>
      <c r="Q90" s="24">
        <v>43594</v>
      </c>
      <c r="R90" s="24">
        <v>43594</v>
      </c>
      <c r="S90" s="12" t="s">
        <v>173</v>
      </c>
    </row>
    <row r="91" spans="1:19" ht="60" x14ac:dyDescent="0.25">
      <c r="A91" s="11">
        <v>2019</v>
      </c>
      <c r="B91" s="24">
        <v>43556</v>
      </c>
      <c r="C91" s="24">
        <v>43585</v>
      </c>
      <c r="D91" s="27">
        <v>3000</v>
      </c>
      <c r="E91" s="7">
        <v>3500</v>
      </c>
      <c r="F91" s="14">
        <v>3531</v>
      </c>
      <c r="G91" s="15" t="s">
        <v>126</v>
      </c>
      <c r="H91" s="9">
        <v>0</v>
      </c>
      <c r="I91" s="9">
        <v>0</v>
      </c>
      <c r="J91" s="9">
        <v>0</v>
      </c>
      <c r="K91" s="9">
        <v>0</v>
      </c>
      <c r="L91" s="9">
        <v>0</v>
      </c>
      <c r="M91" s="9">
        <v>0</v>
      </c>
      <c r="N91" s="10" t="s">
        <v>172</v>
      </c>
      <c r="O91" s="26" t="s">
        <v>174</v>
      </c>
      <c r="P91" s="11" t="s">
        <v>53</v>
      </c>
      <c r="Q91" s="24">
        <v>43594</v>
      </c>
      <c r="R91" s="24">
        <v>43594</v>
      </c>
      <c r="S91" s="12" t="s">
        <v>173</v>
      </c>
    </row>
    <row r="92" spans="1:19" ht="60" x14ac:dyDescent="0.25">
      <c r="A92" s="11">
        <v>2019</v>
      </c>
      <c r="B92" s="24">
        <v>43556</v>
      </c>
      <c r="C92" s="24">
        <v>43585</v>
      </c>
      <c r="D92" s="27">
        <v>3000</v>
      </c>
      <c r="E92" s="7">
        <v>3500</v>
      </c>
      <c r="F92" s="14">
        <v>3551</v>
      </c>
      <c r="G92" s="15" t="s">
        <v>127</v>
      </c>
      <c r="H92" s="9">
        <v>7806</v>
      </c>
      <c r="I92" s="9">
        <v>0</v>
      </c>
      <c r="J92" s="9">
        <v>4984.5200000000004</v>
      </c>
      <c r="K92" s="9">
        <v>4984.5200000000004</v>
      </c>
      <c r="L92" s="9">
        <v>4984.5200000000004</v>
      </c>
      <c r="M92" s="9">
        <v>4984.5200000000004</v>
      </c>
      <c r="N92" s="10" t="s">
        <v>172</v>
      </c>
      <c r="O92" s="26" t="s">
        <v>174</v>
      </c>
      <c r="P92" s="11" t="s">
        <v>53</v>
      </c>
      <c r="Q92" s="24">
        <v>43594</v>
      </c>
      <c r="R92" s="24">
        <v>43594</v>
      </c>
      <c r="S92" s="12" t="s">
        <v>173</v>
      </c>
    </row>
    <row r="93" spans="1:19" ht="60" x14ac:dyDescent="0.25">
      <c r="A93" s="11">
        <v>2019</v>
      </c>
      <c r="B93" s="24">
        <v>43556</v>
      </c>
      <c r="C93" s="24">
        <v>43585</v>
      </c>
      <c r="D93" s="27">
        <v>3000</v>
      </c>
      <c r="E93" s="7">
        <v>3500</v>
      </c>
      <c r="F93" s="14">
        <v>3571</v>
      </c>
      <c r="G93" s="15" t="s">
        <v>128</v>
      </c>
      <c r="H93" s="9">
        <v>12414</v>
      </c>
      <c r="I93" s="9">
        <v>14000</v>
      </c>
      <c r="J93" s="9">
        <v>2900</v>
      </c>
      <c r="K93" s="9">
        <v>2900</v>
      </c>
      <c r="L93" s="9">
        <v>2900</v>
      </c>
      <c r="M93" s="9">
        <v>2900</v>
      </c>
      <c r="N93" s="10" t="s">
        <v>172</v>
      </c>
      <c r="O93" s="26" t="s">
        <v>174</v>
      </c>
      <c r="P93" s="11" t="s">
        <v>53</v>
      </c>
      <c r="Q93" s="24">
        <v>43594</v>
      </c>
      <c r="R93" s="24">
        <v>43594</v>
      </c>
      <c r="S93" s="12" t="s">
        <v>173</v>
      </c>
    </row>
    <row r="94" spans="1:19" ht="60" x14ac:dyDescent="0.25">
      <c r="A94" s="11">
        <v>2019</v>
      </c>
      <c r="B94" s="24">
        <v>43556</v>
      </c>
      <c r="C94" s="24">
        <v>43585</v>
      </c>
      <c r="D94" s="27">
        <v>3000</v>
      </c>
      <c r="E94" s="7">
        <v>3500</v>
      </c>
      <c r="F94" s="14">
        <v>3581</v>
      </c>
      <c r="G94" s="15" t="s">
        <v>129</v>
      </c>
      <c r="H94" s="9">
        <v>96000</v>
      </c>
      <c r="I94" s="9">
        <v>0</v>
      </c>
      <c r="J94" s="9">
        <v>25937.599999999999</v>
      </c>
      <c r="K94" s="9">
        <v>25937.599999999999</v>
      </c>
      <c r="L94" s="9">
        <v>25937.599999999999</v>
      </c>
      <c r="M94" s="9">
        <v>25937.599999999999</v>
      </c>
      <c r="N94" s="10" t="s">
        <v>172</v>
      </c>
      <c r="O94" s="26" t="s">
        <v>174</v>
      </c>
      <c r="P94" s="11" t="s">
        <v>53</v>
      </c>
      <c r="Q94" s="24">
        <v>43594</v>
      </c>
      <c r="R94" s="24">
        <v>43594</v>
      </c>
      <c r="S94" s="12" t="s">
        <v>173</v>
      </c>
    </row>
    <row r="95" spans="1:19" ht="60" x14ac:dyDescent="0.25">
      <c r="A95" s="11">
        <v>2019</v>
      </c>
      <c r="B95" s="24">
        <v>43556</v>
      </c>
      <c r="C95" s="24">
        <v>43585</v>
      </c>
      <c r="D95" s="27">
        <v>3000</v>
      </c>
      <c r="E95" s="7">
        <v>3500</v>
      </c>
      <c r="F95" s="14">
        <v>3591</v>
      </c>
      <c r="G95" s="15" t="s">
        <v>130</v>
      </c>
      <c r="H95" s="9">
        <v>14420</v>
      </c>
      <c r="I95" s="9">
        <v>0</v>
      </c>
      <c r="J95" s="9">
        <v>0</v>
      </c>
      <c r="K95" s="9">
        <v>0</v>
      </c>
      <c r="L95" s="9">
        <v>0</v>
      </c>
      <c r="M95" s="9">
        <v>0</v>
      </c>
      <c r="N95" s="10" t="s">
        <v>172</v>
      </c>
      <c r="O95" s="26" t="s">
        <v>174</v>
      </c>
      <c r="P95" s="11" t="s">
        <v>53</v>
      </c>
      <c r="Q95" s="24">
        <v>43594</v>
      </c>
      <c r="R95" s="24">
        <v>43594</v>
      </c>
      <c r="S95" s="12" t="s">
        <v>173</v>
      </c>
    </row>
    <row r="96" spans="1:19" s="2" customFormat="1" ht="60" x14ac:dyDescent="0.25">
      <c r="A96" s="11">
        <v>2019</v>
      </c>
      <c r="B96" s="24">
        <v>43556</v>
      </c>
      <c r="C96" s="24">
        <v>43585</v>
      </c>
      <c r="D96" s="27">
        <v>3000</v>
      </c>
      <c r="E96" s="7">
        <v>3600</v>
      </c>
      <c r="F96" s="7">
        <v>3600</v>
      </c>
      <c r="G96" s="29" t="s">
        <v>151</v>
      </c>
      <c r="H96" s="17">
        <f>SUM(H97:H98)</f>
        <v>5000</v>
      </c>
      <c r="I96" s="17">
        <f t="shared" ref="I96:M96" si="21">SUM(I97:I98)</f>
        <v>0</v>
      </c>
      <c r="J96" s="17">
        <f t="shared" si="21"/>
        <v>0</v>
      </c>
      <c r="K96" s="17">
        <f t="shared" si="21"/>
        <v>0</v>
      </c>
      <c r="L96" s="17">
        <f t="shared" si="21"/>
        <v>0</v>
      </c>
      <c r="M96" s="17">
        <f t="shared" si="21"/>
        <v>0</v>
      </c>
      <c r="N96" s="10" t="s">
        <v>172</v>
      </c>
      <c r="O96" s="26" t="s">
        <v>174</v>
      </c>
      <c r="P96" s="11" t="s">
        <v>53</v>
      </c>
      <c r="Q96" s="24">
        <v>43594</v>
      </c>
      <c r="R96" s="24">
        <v>43594</v>
      </c>
      <c r="S96" s="12" t="s">
        <v>173</v>
      </c>
    </row>
    <row r="97" spans="1:19" s="5" customFormat="1" ht="60" x14ac:dyDescent="0.25">
      <c r="A97" s="11">
        <v>2019</v>
      </c>
      <c r="B97" s="24">
        <v>43556</v>
      </c>
      <c r="C97" s="24">
        <v>43585</v>
      </c>
      <c r="D97" s="27">
        <v>3000</v>
      </c>
      <c r="E97" s="7">
        <v>3600</v>
      </c>
      <c r="F97" s="14">
        <v>3611</v>
      </c>
      <c r="G97" s="4" t="s">
        <v>159</v>
      </c>
      <c r="H97" s="9">
        <v>5000</v>
      </c>
      <c r="I97" s="9">
        <v>0</v>
      </c>
      <c r="J97" s="9">
        <v>0</v>
      </c>
      <c r="K97" s="9">
        <v>0</v>
      </c>
      <c r="L97" s="9">
        <v>0</v>
      </c>
      <c r="M97" s="9">
        <v>0</v>
      </c>
      <c r="N97" s="10" t="s">
        <v>172</v>
      </c>
      <c r="O97" s="26" t="s">
        <v>174</v>
      </c>
      <c r="P97" s="11" t="s">
        <v>53</v>
      </c>
      <c r="Q97" s="24">
        <v>43594</v>
      </c>
      <c r="R97" s="24">
        <v>43594</v>
      </c>
      <c r="S97" s="12" t="s">
        <v>173</v>
      </c>
    </row>
    <row r="98" spans="1:19" ht="60" x14ac:dyDescent="0.25">
      <c r="A98" s="11">
        <v>2019</v>
      </c>
      <c r="B98" s="24">
        <v>43556</v>
      </c>
      <c r="C98" s="24">
        <v>43585</v>
      </c>
      <c r="D98" s="27">
        <v>3000</v>
      </c>
      <c r="E98" s="7">
        <v>3600</v>
      </c>
      <c r="F98" s="14">
        <v>3651</v>
      </c>
      <c r="G98" s="15" t="s">
        <v>131</v>
      </c>
      <c r="H98" s="9">
        <v>0</v>
      </c>
      <c r="I98" s="9">
        <v>0</v>
      </c>
      <c r="J98" s="9">
        <v>0</v>
      </c>
      <c r="K98" s="9">
        <v>0</v>
      </c>
      <c r="L98" s="9">
        <v>0</v>
      </c>
      <c r="M98" s="9">
        <v>0</v>
      </c>
      <c r="N98" s="10" t="s">
        <v>172</v>
      </c>
      <c r="O98" s="26" t="s">
        <v>174</v>
      </c>
      <c r="P98" s="11" t="s">
        <v>53</v>
      </c>
      <c r="Q98" s="24">
        <v>43594</v>
      </c>
      <c r="R98" s="24">
        <v>43594</v>
      </c>
      <c r="S98" s="12" t="s">
        <v>173</v>
      </c>
    </row>
    <row r="99" spans="1:19" s="2" customFormat="1" ht="60" x14ac:dyDescent="0.25">
      <c r="A99" s="11">
        <v>2019</v>
      </c>
      <c r="B99" s="24">
        <v>43556</v>
      </c>
      <c r="C99" s="24">
        <v>43585</v>
      </c>
      <c r="D99" s="27">
        <v>3000</v>
      </c>
      <c r="E99" s="7">
        <v>3700</v>
      </c>
      <c r="F99" s="7">
        <v>3700</v>
      </c>
      <c r="G99" s="29" t="s">
        <v>152</v>
      </c>
      <c r="H99" s="17">
        <f>SUM(H100:H104)</f>
        <v>517675</v>
      </c>
      <c r="I99" s="17">
        <f t="shared" ref="I99:M99" si="22">SUM(I100:I104)</f>
        <v>0</v>
      </c>
      <c r="J99" s="17">
        <f t="shared" si="22"/>
        <v>67076.350000000006</v>
      </c>
      <c r="K99" s="17">
        <f t="shared" si="22"/>
        <v>67076.350000000006</v>
      </c>
      <c r="L99" s="17">
        <f t="shared" si="22"/>
        <v>67076.350000000006</v>
      </c>
      <c r="M99" s="17">
        <f t="shared" si="22"/>
        <v>67076.350000000006</v>
      </c>
      <c r="N99" s="10" t="s">
        <v>172</v>
      </c>
      <c r="O99" s="26" t="s">
        <v>174</v>
      </c>
      <c r="P99" s="11" t="s">
        <v>53</v>
      </c>
      <c r="Q99" s="24">
        <v>43594</v>
      </c>
      <c r="R99" s="24">
        <v>43594</v>
      </c>
      <c r="S99" s="12" t="s">
        <v>173</v>
      </c>
    </row>
    <row r="100" spans="1:19" ht="60" x14ac:dyDescent="0.25">
      <c r="A100" s="11">
        <v>2019</v>
      </c>
      <c r="B100" s="24">
        <v>43556</v>
      </c>
      <c r="C100" s="24">
        <v>43585</v>
      </c>
      <c r="D100" s="27">
        <v>3000</v>
      </c>
      <c r="E100" s="7">
        <v>3700</v>
      </c>
      <c r="F100" s="14">
        <v>3711</v>
      </c>
      <c r="G100" s="15" t="s">
        <v>132</v>
      </c>
      <c r="H100" s="9">
        <v>185731</v>
      </c>
      <c r="I100" s="9">
        <v>0</v>
      </c>
      <c r="J100" s="9">
        <v>30001.99</v>
      </c>
      <c r="K100" s="9">
        <v>30001.99</v>
      </c>
      <c r="L100" s="9">
        <v>30001.99</v>
      </c>
      <c r="M100" s="9">
        <v>30001.99</v>
      </c>
      <c r="N100" s="10" t="s">
        <v>172</v>
      </c>
      <c r="O100" s="26" t="s">
        <v>174</v>
      </c>
      <c r="P100" s="11" t="s">
        <v>53</v>
      </c>
      <c r="Q100" s="24">
        <v>43594</v>
      </c>
      <c r="R100" s="24">
        <v>43594</v>
      </c>
      <c r="S100" s="12" t="s">
        <v>173</v>
      </c>
    </row>
    <row r="101" spans="1:19" ht="60" x14ac:dyDescent="0.25">
      <c r="A101" s="11">
        <v>2019</v>
      </c>
      <c r="B101" s="24">
        <v>43556</v>
      </c>
      <c r="C101" s="24">
        <v>43585</v>
      </c>
      <c r="D101" s="27">
        <v>3000</v>
      </c>
      <c r="E101" s="7">
        <v>3700</v>
      </c>
      <c r="F101" s="14">
        <v>3721</v>
      </c>
      <c r="G101" s="15" t="s">
        <v>133</v>
      </c>
      <c r="H101" s="9">
        <v>76880</v>
      </c>
      <c r="I101" s="9">
        <v>0</v>
      </c>
      <c r="J101" s="9">
        <v>3970</v>
      </c>
      <c r="K101" s="9">
        <v>3970</v>
      </c>
      <c r="L101" s="9">
        <v>3970</v>
      </c>
      <c r="M101" s="9">
        <v>3970</v>
      </c>
      <c r="N101" s="10" t="s">
        <v>172</v>
      </c>
      <c r="O101" s="26" t="s">
        <v>174</v>
      </c>
      <c r="P101" s="11" t="s">
        <v>53</v>
      </c>
      <c r="Q101" s="24">
        <v>43594</v>
      </c>
      <c r="R101" s="24">
        <v>43594</v>
      </c>
      <c r="S101" s="12" t="s">
        <v>173</v>
      </c>
    </row>
    <row r="102" spans="1:19" ht="60" x14ac:dyDescent="0.25">
      <c r="A102" s="11">
        <v>2019</v>
      </c>
      <c r="B102" s="24">
        <v>43556</v>
      </c>
      <c r="C102" s="24">
        <v>43585</v>
      </c>
      <c r="D102" s="27">
        <v>3000</v>
      </c>
      <c r="E102" s="7">
        <v>3700</v>
      </c>
      <c r="F102" s="14">
        <v>3751</v>
      </c>
      <c r="G102" s="15" t="s">
        <v>134</v>
      </c>
      <c r="H102" s="9">
        <v>233236</v>
      </c>
      <c r="I102" s="9">
        <v>0</v>
      </c>
      <c r="J102" s="9">
        <v>30668.36</v>
      </c>
      <c r="K102" s="9">
        <v>30668.36</v>
      </c>
      <c r="L102" s="9">
        <v>30668.36</v>
      </c>
      <c r="M102" s="9">
        <v>30668.36</v>
      </c>
      <c r="N102" s="10" t="s">
        <v>172</v>
      </c>
      <c r="O102" s="26" t="s">
        <v>174</v>
      </c>
      <c r="P102" s="11" t="s">
        <v>53</v>
      </c>
      <c r="Q102" s="24">
        <v>43594</v>
      </c>
      <c r="R102" s="24">
        <v>43594</v>
      </c>
      <c r="S102" s="12" t="s">
        <v>173</v>
      </c>
    </row>
    <row r="103" spans="1:19" ht="60" x14ac:dyDescent="0.25">
      <c r="A103" s="11">
        <v>2019</v>
      </c>
      <c r="B103" s="24">
        <v>43556</v>
      </c>
      <c r="C103" s="24">
        <v>43585</v>
      </c>
      <c r="D103" s="27">
        <v>3000</v>
      </c>
      <c r="E103" s="7">
        <v>3700</v>
      </c>
      <c r="F103" s="14">
        <v>3761</v>
      </c>
      <c r="G103" s="15" t="s">
        <v>135</v>
      </c>
      <c r="H103" s="9">
        <v>0</v>
      </c>
      <c r="I103" s="9">
        <v>0</v>
      </c>
      <c r="J103" s="9">
        <v>0</v>
      </c>
      <c r="K103" s="9">
        <v>0</v>
      </c>
      <c r="L103" s="9">
        <v>0</v>
      </c>
      <c r="M103" s="9">
        <v>0</v>
      </c>
      <c r="N103" s="10" t="s">
        <v>172</v>
      </c>
      <c r="O103" s="26" t="s">
        <v>174</v>
      </c>
      <c r="P103" s="11" t="s">
        <v>53</v>
      </c>
      <c r="Q103" s="24">
        <v>43594</v>
      </c>
      <c r="R103" s="24">
        <v>43594</v>
      </c>
      <c r="S103" s="12" t="s">
        <v>173</v>
      </c>
    </row>
    <row r="104" spans="1:19" ht="60" x14ac:dyDescent="0.25">
      <c r="A104" s="11">
        <v>2019</v>
      </c>
      <c r="B104" s="24">
        <v>43556</v>
      </c>
      <c r="C104" s="24">
        <v>43585</v>
      </c>
      <c r="D104" s="27">
        <v>3000</v>
      </c>
      <c r="E104" s="7">
        <v>3700</v>
      </c>
      <c r="F104" s="14">
        <v>3791</v>
      </c>
      <c r="G104" s="15" t="s">
        <v>136</v>
      </c>
      <c r="H104" s="9">
        <v>21828</v>
      </c>
      <c r="I104" s="9">
        <v>0</v>
      </c>
      <c r="J104" s="9">
        <v>2436</v>
      </c>
      <c r="K104" s="9">
        <v>2436</v>
      </c>
      <c r="L104" s="9">
        <v>2436</v>
      </c>
      <c r="M104" s="9">
        <v>2436</v>
      </c>
      <c r="N104" s="10" t="s">
        <v>172</v>
      </c>
      <c r="O104" s="26" t="s">
        <v>174</v>
      </c>
      <c r="P104" s="11" t="s">
        <v>53</v>
      </c>
      <c r="Q104" s="24">
        <v>43594</v>
      </c>
      <c r="R104" s="24">
        <v>43594</v>
      </c>
      <c r="S104" s="12" t="s">
        <v>173</v>
      </c>
    </row>
    <row r="105" spans="1:19" s="2" customFormat="1" ht="60" x14ac:dyDescent="0.25">
      <c r="A105" s="11">
        <v>2019</v>
      </c>
      <c r="B105" s="24">
        <v>43556</v>
      </c>
      <c r="C105" s="24">
        <v>43585</v>
      </c>
      <c r="D105" s="27">
        <v>3000</v>
      </c>
      <c r="E105" s="7">
        <v>3800</v>
      </c>
      <c r="F105" s="7">
        <v>3800</v>
      </c>
      <c r="G105" s="29" t="s">
        <v>153</v>
      </c>
      <c r="H105" s="17">
        <f>SUM(H106:H107)</f>
        <v>61040</v>
      </c>
      <c r="I105" s="17">
        <f t="shared" ref="I105:M105" si="23">SUM(I106:I107)</f>
        <v>-4919</v>
      </c>
      <c r="J105" s="17">
        <f t="shared" si="23"/>
        <v>0</v>
      </c>
      <c r="K105" s="17">
        <f t="shared" si="23"/>
        <v>0</v>
      </c>
      <c r="L105" s="17">
        <f t="shared" si="23"/>
        <v>0</v>
      </c>
      <c r="M105" s="17">
        <f t="shared" si="23"/>
        <v>0</v>
      </c>
      <c r="N105" s="10" t="s">
        <v>172</v>
      </c>
      <c r="O105" s="26" t="s">
        <v>174</v>
      </c>
      <c r="P105" s="11" t="s">
        <v>53</v>
      </c>
      <c r="Q105" s="24">
        <v>43594</v>
      </c>
      <c r="R105" s="24">
        <v>43594</v>
      </c>
      <c r="S105" s="12" t="s">
        <v>173</v>
      </c>
    </row>
    <row r="106" spans="1:19" ht="60" x14ac:dyDescent="0.25">
      <c r="A106" s="11">
        <v>2019</v>
      </c>
      <c r="B106" s="24">
        <v>43556</v>
      </c>
      <c r="C106" s="24">
        <v>43585</v>
      </c>
      <c r="D106" s="27">
        <v>3000</v>
      </c>
      <c r="E106" s="7">
        <v>3800</v>
      </c>
      <c r="F106" s="14">
        <v>3821</v>
      </c>
      <c r="G106" s="15" t="s">
        <v>137</v>
      </c>
      <c r="H106" s="9">
        <v>10000</v>
      </c>
      <c r="I106" s="9">
        <v>0</v>
      </c>
      <c r="J106" s="9">
        <v>0</v>
      </c>
      <c r="K106" s="9">
        <v>0</v>
      </c>
      <c r="L106" s="9">
        <v>0</v>
      </c>
      <c r="M106" s="9">
        <v>0</v>
      </c>
      <c r="N106" s="10" t="s">
        <v>172</v>
      </c>
      <c r="O106" s="26" t="s">
        <v>174</v>
      </c>
      <c r="P106" s="11" t="s">
        <v>53</v>
      </c>
      <c r="Q106" s="24">
        <v>43594</v>
      </c>
      <c r="R106" s="24">
        <v>43594</v>
      </c>
      <c r="S106" s="12" t="s">
        <v>173</v>
      </c>
    </row>
    <row r="107" spans="1:19" ht="60" x14ac:dyDescent="0.25">
      <c r="A107" s="11">
        <v>2019</v>
      </c>
      <c r="B107" s="24">
        <v>43556</v>
      </c>
      <c r="C107" s="24">
        <v>43585</v>
      </c>
      <c r="D107" s="27">
        <v>3000</v>
      </c>
      <c r="E107" s="7">
        <v>3800</v>
      </c>
      <c r="F107" s="14">
        <v>3831</v>
      </c>
      <c r="G107" s="15" t="s">
        <v>138</v>
      </c>
      <c r="H107" s="9">
        <v>51040</v>
      </c>
      <c r="I107" s="9">
        <v>-4919</v>
      </c>
      <c r="J107" s="9">
        <v>0</v>
      </c>
      <c r="K107" s="9">
        <v>0</v>
      </c>
      <c r="L107" s="9">
        <v>0</v>
      </c>
      <c r="M107" s="9">
        <v>0</v>
      </c>
      <c r="N107" s="10" t="s">
        <v>172</v>
      </c>
      <c r="O107" s="26" t="s">
        <v>174</v>
      </c>
      <c r="P107" s="11" t="s">
        <v>53</v>
      </c>
      <c r="Q107" s="24">
        <v>43594</v>
      </c>
      <c r="R107" s="24">
        <v>43594</v>
      </c>
      <c r="S107" s="12" t="s">
        <v>173</v>
      </c>
    </row>
    <row r="108" spans="1:19" s="2" customFormat="1" ht="60" x14ac:dyDescent="0.25">
      <c r="A108" s="11">
        <v>2019</v>
      </c>
      <c r="B108" s="24">
        <v>43556</v>
      </c>
      <c r="C108" s="24">
        <v>43585</v>
      </c>
      <c r="D108" s="27">
        <v>3000</v>
      </c>
      <c r="E108" s="7">
        <v>3900</v>
      </c>
      <c r="F108" s="7">
        <v>3900</v>
      </c>
      <c r="G108" s="29" t="s">
        <v>140</v>
      </c>
      <c r="H108" s="17">
        <f>SUM(H109:H110)</f>
        <v>40000</v>
      </c>
      <c r="I108" s="17">
        <f t="shared" ref="I108:M108" si="24">SUM(I109:I110)</f>
        <v>0</v>
      </c>
      <c r="J108" s="17">
        <f t="shared" si="24"/>
        <v>4302</v>
      </c>
      <c r="K108" s="17">
        <f t="shared" si="24"/>
        <v>4302</v>
      </c>
      <c r="L108" s="17">
        <f t="shared" si="24"/>
        <v>4302</v>
      </c>
      <c r="M108" s="17">
        <f t="shared" si="24"/>
        <v>4302</v>
      </c>
      <c r="N108" s="10" t="s">
        <v>172</v>
      </c>
      <c r="O108" s="26" t="s">
        <v>174</v>
      </c>
      <c r="P108" s="11" t="s">
        <v>53</v>
      </c>
      <c r="Q108" s="24">
        <v>43594</v>
      </c>
      <c r="R108" s="24">
        <v>43594</v>
      </c>
      <c r="S108" s="12" t="s">
        <v>173</v>
      </c>
    </row>
    <row r="109" spans="1:19" ht="60" x14ac:dyDescent="0.25">
      <c r="A109" s="11">
        <v>2019</v>
      </c>
      <c r="B109" s="24">
        <v>43556</v>
      </c>
      <c r="C109" s="24">
        <v>43585</v>
      </c>
      <c r="D109" s="27">
        <v>3000</v>
      </c>
      <c r="E109" s="7">
        <v>3900</v>
      </c>
      <c r="F109" s="14">
        <v>3925</v>
      </c>
      <c r="G109" s="15" t="s">
        <v>139</v>
      </c>
      <c r="H109" s="9">
        <v>40000</v>
      </c>
      <c r="I109" s="9">
        <v>0</v>
      </c>
      <c r="J109" s="9">
        <v>4302</v>
      </c>
      <c r="K109" s="9">
        <v>4302</v>
      </c>
      <c r="L109" s="9">
        <v>4302</v>
      </c>
      <c r="M109" s="9">
        <v>4302</v>
      </c>
      <c r="N109" s="10" t="s">
        <v>172</v>
      </c>
      <c r="O109" s="26" t="s">
        <v>174</v>
      </c>
      <c r="P109" s="11" t="s">
        <v>53</v>
      </c>
      <c r="Q109" s="24">
        <v>43594</v>
      </c>
      <c r="R109" s="24">
        <v>43594</v>
      </c>
      <c r="S109" s="12" t="s">
        <v>173</v>
      </c>
    </row>
    <row r="110" spans="1:19" ht="60" x14ac:dyDescent="0.25">
      <c r="A110" s="11">
        <v>2019</v>
      </c>
      <c r="B110" s="24">
        <v>43556</v>
      </c>
      <c r="C110" s="24">
        <v>43585</v>
      </c>
      <c r="D110" s="27">
        <v>3000</v>
      </c>
      <c r="E110" s="7">
        <v>3900</v>
      </c>
      <c r="F110" s="14">
        <v>3991</v>
      </c>
      <c r="G110" s="15" t="s">
        <v>140</v>
      </c>
      <c r="H110" s="9">
        <v>0</v>
      </c>
      <c r="I110" s="9">
        <v>0</v>
      </c>
      <c r="J110" s="9">
        <v>0</v>
      </c>
      <c r="K110" s="9">
        <v>0</v>
      </c>
      <c r="L110" s="9">
        <v>0</v>
      </c>
      <c r="M110" s="9">
        <v>0</v>
      </c>
      <c r="N110" s="10" t="s">
        <v>172</v>
      </c>
      <c r="O110" s="26" t="s">
        <v>174</v>
      </c>
      <c r="P110" s="11" t="s">
        <v>53</v>
      </c>
      <c r="Q110" s="24">
        <v>43594</v>
      </c>
      <c r="R110" s="24">
        <v>43594</v>
      </c>
      <c r="S110" s="12" t="s">
        <v>173</v>
      </c>
    </row>
    <row r="111" spans="1:19" ht="60" x14ac:dyDescent="0.25">
      <c r="A111" s="11">
        <v>2019</v>
      </c>
      <c r="B111" s="24">
        <v>43556</v>
      </c>
      <c r="C111" s="24">
        <v>43585</v>
      </c>
      <c r="D111" s="7">
        <v>5000</v>
      </c>
      <c r="E111" s="7">
        <v>5000</v>
      </c>
      <c r="F111" s="7">
        <v>5000</v>
      </c>
      <c r="G111" s="38" t="s">
        <v>157</v>
      </c>
      <c r="H111" s="17">
        <f>H112+H119+H121</f>
        <v>0</v>
      </c>
      <c r="I111" s="17">
        <f t="shared" ref="I111:M111" si="25">I112+I119+I121</f>
        <v>80016.23000000001</v>
      </c>
      <c r="J111" s="17">
        <f t="shared" si="25"/>
        <v>48518</v>
      </c>
      <c r="K111" s="17">
        <f t="shared" si="25"/>
        <v>48518</v>
      </c>
      <c r="L111" s="17">
        <f t="shared" si="25"/>
        <v>48518</v>
      </c>
      <c r="M111" s="17">
        <f t="shared" si="25"/>
        <v>48518</v>
      </c>
      <c r="N111" s="10" t="s">
        <v>172</v>
      </c>
      <c r="O111" s="26" t="s">
        <v>174</v>
      </c>
      <c r="P111" s="11" t="s">
        <v>53</v>
      </c>
      <c r="Q111" s="24">
        <v>43594</v>
      </c>
      <c r="R111" s="24">
        <v>43594</v>
      </c>
      <c r="S111" s="12" t="s">
        <v>173</v>
      </c>
    </row>
    <row r="112" spans="1:19" s="2" customFormat="1" ht="60" x14ac:dyDescent="0.25">
      <c r="A112" s="11">
        <v>2019</v>
      </c>
      <c r="B112" s="24">
        <v>43556</v>
      </c>
      <c r="C112" s="24">
        <v>43585</v>
      </c>
      <c r="D112" s="7">
        <v>5000</v>
      </c>
      <c r="E112" s="7">
        <v>5100</v>
      </c>
      <c r="F112" s="7">
        <v>5100</v>
      </c>
      <c r="G112" s="29" t="s">
        <v>154</v>
      </c>
      <c r="H112" s="17">
        <f>SUM(H113:H116)</f>
        <v>0</v>
      </c>
      <c r="I112" s="17">
        <f t="shared" ref="I112:M112" si="26">SUM(I113:I116)</f>
        <v>80016.23000000001</v>
      </c>
      <c r="J112" s="17">
        <f t="shared" si="26"/>
        <v>48518</v>
      </c>
      <c r="K112" s="17">
        <f t="shared" si="26"/>
        <v>48518</v>
      </c>
      <c r="L112" s="17">
        <f t="shared" si="26"/>
        <v>48518</v>
      </c>
      <c r="M112" s="17">
        <f t="shared" si="26"/>
        <v>48518</v>
      </c>
      <c r="N112" s="10" t="s">
        <v>172</v>
      </c>
      <c r="O112" s="26" t="s">
        <v>174</v>
      </c>
      <c r="P112" s="11" t="s">
        <v>53</v>
      </c>
      <c r="Q112" s="24">
        <v>43594</v>
      </c>
      <c r="R112" s="24">
        <v>43594</v>
      </c>
      <c r="S112" s="12" t="s">
        <v>173</v>
      </c>
    </row>
    <row r="113" spans="1:19" ht="60" x14ac:dyDescent="0.25">
      <c r="A113" s="11">
        <v>2019</v>
      </c>
      <c r="B113" s="24">
        <v>43556</v>
      </c>
      <c r="C113" s="24">
        <v>43585</v>
      </c>
      <c r="D113" s="7">
        <v>5000</v>
      </c>
      <c r="E113" s="7">
        <v>5100</v>
      </c>
      <c r="F113" s="14">
        <v>5111</v>
      </c>
      <c r="G113" s="15" t="s">
        <v>141</v>
      </c>
      <c r="H113" s="9">
        <v>0</v>
      </c>
      <c r="I113" s="9">
        <v>23000</v>
      </c>
      <c r="J113" s="9">
        <v>6496</v>
      </c>
      <c r="K113" s="9">
        <v>6496</v>
      </c>
      <c r="L113" s="9">
        <v>6496</v>
      </c>
      <c r="M113" s="9">
        <v>6496</v>
      </c>
      <c r="N113" s="10" t="s">
        <v>172</v>
      </c>
      <c r="O113" s="26" t="s">
        <v>174</v>
      </c>
      <c r="P113" s="11" t="s">
        <v>53</v>
      </c>
      <c r="Q113" s="24">
        <v>43594</v>
      </c>
      <c r="R113" s="24">
        <v>43594</v>
      </c>
      <c r="S113" s="12" t="s">
        <v>173</v>
      </c>
    </row>
    <row r="114" spans="1:19" ht="60" x14ac:dyDescent="0.25">
      <c r="A114" s="11">
        <v>2019</v>
      </c>
      <c r="B114" s="24">
        <v>43556</v>
      </c>
      <c r="C114" s="24">
        <v>43585</v>
      </c>
      <c r="D114" s="7">
        <v>5000</v>
      </c>
      <c r="E114" s="7">
        <v>5100</v>
      </c>
      <c r="F114" s="14">
        <v>5121</v>
      </c>
      <c r="G114" s="15" t="s">
        <v>142</v>
      </c>
      <c r="H114" s="9">
        <v>0</v>
      </c>
      <c r="I114" s="9">
        <v>0</v>
      </c>
      <c r="J114" s="9">
        <v>0</v>
      </c>
      <c r="K114" s="9">
        <v>0</v>
      </c>
      <c r="L114" s="9">
        <v>0</v>
      </c>
      <c r="M114" s="9">
        <v>0</v>
      </c>
      <c r="N114" s="10" t="s">
        <v>172</v>
      </c>
      <c r="O114" s="26" t="s">
        <v>174</v>
      </c>
      <c r="P114" s="11" t="s">
        <v>53</v>
      </c>
      <c r="Q114" s="24">
        <v>43594</v>
      </c>
      <c r="R114" s="24">
        <v>43594</v>
      </c>
      <c r="S114" s="12" t="s">
        <v>173</v>
      </c>
    </row>
    <row r="115" spans="1:19" ht="60" x14ac:dyDescent="0.25">
      <c r="A115" s="11">
        <v>2019</v>
      </c>
      <c r="B115" s="24">
        <v>43556</v>
      </c>
      <c r="C115" s="24">
        <v>43585</v>
      </c>
      <c r="D115" s="7">
        <v>5000</v>
      </c>
      <c r="E115" s="7">
        <v>5100</v>
      </c>
      <c r="F115" s="14">
        <v>5151</v>
      </c>
      <c r="G115" s="15" t="s">
        <v>143</v>
      </c>
      <c r="H115" s="9">
        <v>0</v>
      </c>
      <c r="I115" s="9">
        <v>57016.23</v>
      </c>
      <c r="J115" s="9">
        <v>42022</v>
      </c>
      <c r="K115" s="9">
        <v>42022</v>
      </c>
      <c r="L115" s="9">
        <v>42022</v>
      </c>
      <c r="M115" s="9">
        <v>42022</v>
      </c>
      <c r="N115" s="10" t="s">
        <v>172</v>
      </c>
      <c r="O115" s="26" t="s">
        <v>174</v>
      </c>
      <c r="P115" s="11" t="s">
        <v>53</v>
      </c>
      <c r="Q115" s="24">
        <v>43594</v>
      </c>
      <c r="R115" s="24">
        <v>43594</v>
      </c>
      <c r="S115" s="12" t="s">
        <v>173</v>
      </c>
    </row>
    <row r="116" spans="1:19" ht="60" x14ac:dyDescent="0.25">
      <c r="A116" s="11">
        <v>2019</v>
      </c>
      <c r="B116" s="24">
        <v>43556</v>
      </c>
      <c r="C116" s="24">
        <v>43585</v>
      </c>
      <c r="D116" s="7">
        <v>5000</v>
      </c>
      <c r="E116" s="7">
        <v>5100</v>
      </c>
      <c r="F116" s="14">
        <v>5191</v>
      </c>
      <c r="G116" s="15" t="s">
        <v>144</v>
      </c>
      <c r="H116" s="9">
        <v>0</v>
      </c>
      <c r="I116" s="9">
        <v>0</v>
      </c>
      <c r="J116" s="9">
        <v>0</v>
      </c>
      <c r="K116" s="9">
        <v>0</v>
      </c>
      <c r="L116" s="9">
        <v>0</v>
      </c>
      <c r="M116" s="9">
        <v>0</v>
      </c>
      <c r="N116" s="10" t="s">
        <v>172</v>
      </c>
      <c r="O116" s="26" t="s">
        <v>174</v>
      </c>
      <c r="P116" s="11" t="s">
        <v>53</v>
      </c>
      <c r="Q116" s="24">
        <v>43594</v>
      </c>
      <c r="R116" s="24">
        <v>43594</v>
      </c>
      <c r="S116" s="12" t="s">
        <v>173</v>
      </c>
    </row>
    <row r="117" spans="1:19" s="33" customFormat="1" ht="37.5" customHeight="1" x14ac:dyDescent="0.25">
      <c r="A117" s="11">
        <v>2019</v>
      </c>
      <c r="B117" s="24">
        <v>43556</v>
      </c>
      <c r="C117" s="24">
        <v>43585</v>
      </c>
      <c r="D117" s="7">
        <v>5000</v>
      </c>
      <c r="E117" s="7">
        <v>5200</v>
      </c>
      <c r="F117" s="7">
        <v>5200</v>
      </c>
      <c r="G117" s="39" t="s">
        <v>167</v>
      </c>
      <c r="H117" s="17">
        <f>SUM(H118)</f>
        <v>0</v>
      </c>
      <c r="I117" s="17">
        <f>SUM(I118)</f>
        <v>0</v>
      </c>
      <c r="J117" s="17">
        <f t="shared" ref="J117:M117" si="27">SUM(J118)</f>
        <v>0</v>
      </c>
      <c r="K117" s="17">
        <f>SUM(K118)</f>
        <v>0</v>
      </c>
      <c r="L117" s="17">
        <f t="shared" si="27"/>
        <v>0</v>
      </c>
      <c r="M117" s="17">
        <f t="shared" si="27"/>
        <v>0</v>
      </c>
      <c r="N117" s="10" t="s">
        <v>172</v>
      </c>
      <c r="O117" s="26" t="s">
        <v>174</v>
      </c>
      <c r="P117" s="11" t="s">
        <v>53</v>
      </c>
      <c r="Q117" s="24">
        <v>43594</v>
      </c>
      <c r="R117" s="24">
        <v>43594</v>
      </c>
      <c r="S117" s="12" t="s">
        <v>173</v>
      </c>
    </row>
    <row r="118" spans="1:19" s="33" customFormat="1" ht="37.5" customHeight="1" x14ac:dyDescent="0.25">
      <c r="A118" s="11">
        <v>2019</v>
      </c>
      <c r="B118" s="24">
        <v>43556</v>
      </c>
      <c r="C118" s="24">
        <v>43585</v>
      </c>
      <c r="D118" s="7">
        <v>5000</v>
      </c>
      <c r="E118" s="7">
        <v>5200</v>
      </c>
      <c r="F118" s="14">
        <v>5211</v>
      </c>
      <c r="G118" s="15" t="s">
        <v>168</v>
      </c>
      <c r="H118" s="9">
        <v>0</v>
      </c>
      <c r="I118" s="9">
        <v>0</v>
      </c>
      <c r="J118" s="9">
        <v>0</v>
      </c>
      <c r="K118" s="9">
        <v>0</v>
      </c>
      <c r="L118" s="9">
        <v>0</v>
      </c>
      <c r="M118" s="9">
        <v>0</v>
      </c>
      <c r="N118" s="10" t="s">
        <v>172</v>
      </c>
      <c r="O118" s="26" t="s">
        <v>174</v>
      </c>
      <c r="P118" s="11" t="s">
        <v>53</v>
      </c>
      <c r="Q118" s="24">
        <v>43594</v>
      </c>
      <c r="R118" s="24">
        <v>43594</v>
      </c>
      <c r="S118" s="12" t="s">
        <v>173</v>
      </c>
    </row>
    <row r="119" spans="1:19" s="2" customFormat="1" ht="60" x14ac:dyDescent="0.25">
      <c r="A119" s="11">
        <v>2019</v>
      </c>
      <c r="B119" s="24">
        <v>43556</v>
      </c>
      <c r="C119" s="24">
        <v>43585</v>
      </c>
      <c r="D119" s="7">
        <v>5000</v>
      </c>
      <c r="E119" s="7">
        <v>5400</v>
      </c>
      <c r="F119" s="7">
        <v>5400</v>
      </c>
      <c r="G119" s="29" t="s">
        <v>155</v>
      </c>
      <c r="H119" s="17">
        <f>SUM(H120)</f>
        <v>0</v>
      </c>
      <c r="I119" s="17">
        <f t="shared" ref="I119:M119" si="28">SUM(I120)</f>
        <v>0</v>
      </c>
      <c r="J119" s="17">
        <f t="shared" si="28"/>
        <v>0</v>
      </c>
      <c r="K119" s="17">
        <f t="shared" si="28"/>
        <v>0</v>
      </c>
      <c r="L119" s="17">
        <f t="shared" si="28"/>
        <v>0</v>
      </c>
      <c r="M119" s="17">
        <f t="shared" si="28"/>
        <v>0</v>
      </c>
      <c r="N119" s="10" t="s">
        <v>172</v>
      </c>
      <c r="O119" s="26" t="s">
        <v>174</v>
      </c>
      <c r="P119" s="11" t="s">
        <v>53</v>
      </c>
      <c r="Q119" s="24">
        <v>43594</v>
      </c>
      <c r="R119" s="24">
        <v>43594</v>
      </c>
      <c r="S119" s="12" t="s">
        <v>173</v>
      </c>
    </row>
    <row r="120" spans="1:19" ht="60" x14ac:dyDescent="0.25">
      <c r="A120" s="11">
        <v>2019</v>
      </c>
      <c r="B120" s="24">
        <v>43556</v>
      </c>
      <c r="C120" s="24">
        <v>43585</v>
      </c>
      <c r="D120" s="7">
        <v>5000</v>
      </c>
      <c r="E120" s="7">
        <v>5400</v>
      </c>
      <c r="F120" s="18">
        <v>5491</v>
      </c>
      <c r="G120" s="19" t="s">
        <v>145</v>
      </c>
      <c r="H120" s="9">
        <v>0</v>
      </c>
      <c r="I120" s="9">
        <v>0</v>
      </c>
      <c r="J120" s="9">
        <v>0</v>
      </c>
      <c r="K120" s="9">
        <v>0</v>
      </c>
      <c r="L120" s="9">
        <v>0</v>
      </c>
      <c r="M120" s="9">
        <v>0</v>
      </c>
      <c r="N120" s="10" t="s">
        <v>172</v>
      </c>
      <c r="O120" s="26" t="s">
        <v>174</v>
      </c>
      <c r="P120" s="11" t="s">
        <v>53</v>
      </c>
      <c r="Q120" s="24">
        <v>43594</v>
      </c>
      <c r="R120" s="24">
        <v>43594</v>
      </c>
      <c r="S120" s="12" t="s">
        <v>173</v>
      </c>
    </row>
    <row r="121" spans="1:19" s="2" customFormat="1" ht="60" x14ac:dyDescent="0.25">
      <c r="A121" s="11">
        <v>2019</v>
      </c>
      <c r="B121" s="24">
        <v>43556</v>
      </c>
      <c r="C121" s="24">
        <v>43585</v>
      </c>
      <c r="D121" s="7">
        <v>5000</v>
      </c>
      <c r="E121" s="7">
        <v>5600</v>
      </c>
      <c r="F121" s="7">
        <v>5600</v>
      </c>
      <c r="G121" s="29" t="s">
        <v>156</v>
      </c>
      <c r="H121" s="17">
        <f>SUM(H122)</f>
        <v>0</v>
      </c>
      <c r="I121" s="17">
        <f t="shared" ref="I121:M121" si="29">SUM(I122)</f>
        <v>0</v>
      </c>
      <c r="J121" s="17">
        <f t="shared" si="29"/>
        <v>0</v>
      </c>
      <c r="K121" s="17">
        <f t="shared" si="29"/>
        <v>0</v>
      </c>
      <c r="L121" s="17">
        <f t="shared" si="29"/>
        <v>0</v>
      </c>
      <c r="M121" s="17">
        <f t="shared" si="29"/>
        <v>0</v>
      </c>
      <c r="N121" s="10" t="s">
        <v>172</v>
      </c>
      <c r="O121" s="26" t="s">
        <v>174</v>
      </c>
      <c r="P121" s="11" t="s">
        <v>53</v>
      </c>
      <c r="Q121" s="24">
        <v>43594</v>
      </c>
      <c r="R121" s="24">
        <v>43594</v>
      </c>
      <c r="S121" s="12" t="s">
        <v>173</v>
      </c>
    </row>
    <row r="122" spans="1:19" ht="60" x14ac:dyDescent="0.25">
      <c r="A122" s="11">
        <v>2019</v>
      </c>
      <c r="B122" s="24">
        <v>43556</v>
      </c>
      <c r="C122" s="24">
        <v>43585</v>
      </c>
      <c r="D122" s="7">
        <v>5000</v>
      </c>
      <c r="E122" s="7">
        <v>5600</v>
      </c>
      <c r="F122" s="18">
        <v>5641</v>
      </c>
      <c r="G122" s="19" t="s">
        <v>146</v>
      </c>
      <c r="H122" s="9">
        <v>0</v>
      </c>
      <c r="I122" s="9">
        <v>0</v>
      </c>
      <c r="J122" s="9">
        <v>0</v>
      </c>
      <c r="K122" s="9">
        <v>0</v>
      </c>
      <c r="L122" s="9">
        <v>0</v>
      </c>
      <c r="M122" s="9">
        <v>0</v>
      </c>
      <c r="N122" s="10" t="s">
        <v>172</v>
      </c>
      <c r="O122" s="26" t="s">
        <v>174</v>
      </c>
      <c r="P122" s="11" t="s">
        <v>53</v>
      </c>
      <c r="Q122" s="24">
        <v>43594</v>
      </c>
      <c r="R122" s="24">
        <v>43594</v>
      </c>
      <c r="S122" s="12" t="s">
        <v>173</v>
      </c>
    </row>
    <row r="123" spans="1:19" ht="60" x14ac:dyDescent="0.25">
      <c r="A123" s="11">
        <v>2019</v>
      </c>
      <c r="B123" s="24">
        <v>43556</v>
      </c>
      <c r="C123" s="24">
        <v>43585</v>
      </c>
      <c r="D123" s="7">
        <v>6000</v>
      </c>
      <c r="E123" s="7">
        <v>6000</v>
      </c>
      <c r="F123" s="7">
        <v>6000</v>
      </c>
      <c r="G123" s="29" t="s">
        <v>163</v>
      </c>
      <c r="H123" s="17">
        <f>SUM(H124:H125)</f>
        <v>0</v>
      </c>
      <c r="I123" s="17">
        <f t="shared" ref="I123:M123" si="30">SUM(I124:I125)</f>
        <v>0</v>
      </c>
      <c r="J123" s="17">
        <f t="shared" si="30"/>
        <v>0</v>
      </c>
      <c r="K123" s="17">
        <f t="shared" si="30"/>
        <v>0</v>
      </c>
      <c r="L123" s="17">
        <f t="shared" si="30"/>
        <v>0</v>
      </c>
      <c r="M123" s="17">
        <f t="shared" si="30"/>
        <v>0</v>
      </c>
      <c r="N123" s="10" t="s">
        <v>172</v>
      </c>
      <c r="O123" s="26" t="s">
        <v>174</v>
      </c>
      <c r="P123" s="11" t="s">
        <v>53</v>
      </c>
      <c r="Q123" s="24">
        <v>43594</v>
      </c>
      <c r="R123" s="24">
        <v>43594</v>
      </c>
      <c r="S123" s="12" t="s">
        <v>173</v>
      </c>
    </row>
    <row r="124" spans="1:19" ht="60" x14ac:dyDescent="0.25">
      <c r="A124" s="11">
        <v>2019</v>
      </c>
      <c r="B124" s="24">
        <v>43556</v>
      </c>
      <c r="C124" s="24">
        <v>43585</v>
      </c>
      <c r="D124" s="7">
        <v>6000</v>
      </c>
      <c r="E124" s="18">
        <v>6300</v>
      </c>
      <c r="F124" s="18">
        <v>6300</v>
      </c>
      <c r="G124" s="19" t="s">
        <v>164</v>
      </c>
      <c r="H124" s="9">
        <v>0</v>
      </c>
      <c r="I124" s="9">
        <v>0</v>
      </c>
      <c r="J124" s="9">
        <v>0</v>
      </c>
      <c r="K124" s="9">
        <v>0</v>
      </c>
      <c r="L124" s="9">
        <v>0</v>
      </c>
      <c r="M124" s="9">
        <v>0</v>
      </c>
      <c r="N124" s="10" t="s">
        <v>172</v>
      </c>
      <c r="O124" s="26" t="s">
        <v>174</v>
      </c>
      <c r="P124" s="11" t="s">
        <v>53</v>
      </c>
      <c r="Q124" s="24">
        <v>43594</v>
      </c>
      <c r="R124" s="24">
        <v>43594</v>
      </c>
      <c r="S124" s="12" t="s">
        <v>173</v>
      </c>
    </row>
    <row r="125" spans="1:19" ht="60" x14ac:dyDescent="0.25">
      <c r="A125" s="11">
        <v>2019</v>
      </c>
      <c r="B125" s="24">
        <v>43556</v>
      </c>
      <c r="C125" s="24">
        <v>43585</v>
      </c>
      <c r="D125" s="7">
        <v>6000</v>
      </c>
      <c r="E125" s="18">
        <v>6300</v>
      </c>
      <c r="F125" s="18">
        <v>6327</v>
      </c>
      <c r="G125" s="19" t="s">
        <v>165</v>
      </c>
      <c r="H125" s="9">
        <v>0</v>
      </c>
      <c r="I125" s="9">
        <v>0</v>
      </c>
      <c r="J125" s="9">
        <v>0</v>
      </c>
      <c r="K125" s="9">
        <v>0</v>
      </c>
      <c r="L125" s="9">
        <v>0</v>
      </c>
      <c r="M125" s="9">
        <v>0</v>
      </c>
      <c r="N125" s="10" t="s">
        <v>172</v>
      </c>
      <c r="O125" s="26" t="s">
        <v>174</v>
      </c>
      <c r="P125" s="11" t="s">
        <v>53</v>
      </c>
      <c r="Q125" s="24">
        <v>43594</v>
      </c>
      <c r="R125" s="24">
        <v>43594</v>
      </c>
      <c r="S125" s="12" t="s">
        <v>173</v>
      </c>
    </row>
    <row r="126" spans="1:19" s="44" customFormat="1" ht="60" x14ac:dyDescent="0.25">
      <c r="A126" s="11">
        <v>2019</v>
      </c>
      <c r="B126" s="24">
        <v>43556</v>
      </c>
      <c r="C126" s="24">
        <v>43585</v>
      </c>
      <c r="D126" s="45">
        <v>9000</v>
      </c>
      <c r="E126" s="45">
        <v>9000</v>
      </c>
      <c r="F126" s="45">
        <v>9000</v>
      </c>
      <c r="G126" s="40" t="s">
        <v>169</v>
      </c>
      <c r="H126" s="8">
        <f>SUM(H127:H128)</f>
        <v>0</v>
      </c>
      <c r="I126" s="43">
        <f t="shared" ref="I126:M126" si="31">SUM(I127:I128)</f>
        <v>0</v>
      </c>
      <c r="J126" s="8">
        <f t="shared" si="31"/>
        <v>0</v>
      </c>
      <c r="K126" s="8">
        <f t="shared" si="31"/>
        <v>0</v>
      </c>
      <c r="L126" s="8">
        <f t="shared" si="31"/>
        <v>0</v>
      </c>
      <c r="M126" s="8">
        <f t="shared" si="31"/>
        <v>0</v>
      </c>
      <c r="N126" s="10" t="s">
        <v>172</v>
      </c>
      <c r="O126" s="26" t="s">
        <v>174</v>
      </c>
      <c r="P126" s="11" t="s">
        <v>53</v>
      </c>
      <c r="Q126" s="24">
        <v>43594</v>
      </c>
      <c r="R126" s="24">
        <v>43594</v>
      </c>
      <c r="S126" s="12" t="s">
        <v>173</v>
      </c>
    </row>
    <row r="127" spans="1:19" ht="60" x14ac:dyDescent="0.25">
      <c r="A127" s="11">
        <v>2019</v>
      </c>
      <c r="B127" s="24">
        <v>43556</v>
      </c>
      <c r="C127" s="24">
        <v>43585</v>
      </c>
      <c r="D127" s="45">
        <v>9000</v>
      </c>
      <c r="E127" s="41">
        <v>9900</v>
      </c>
      <c r="F127" s="41">
        <v>9900</v>
      </c>
      <c r="G127" s="42" t="s">
        <v>170</v>
      </c>
      <c r="H127" s="7">
        <f>H128</f>
        <v>0</v>
      </c>
      <c r="I127" s="7">
        <f t="shared" ref="I127:M127" si="32">I128</f>
        <v>0</v>
      </c>
      <c r="J127" s="7">
        <f t="shared" si="32"/>
        <v>0</v>
      </c>
      <c r="K127" s="7">
        <f t="shared" si="32"/>
        <v>0</v>
      </c>
      <c r="L127" s="7">
        <f t="shared" si="32"/>
        <v>0</v>
      </c>
      <c r="M127" s="7">
        <f t="shared" si="32"/>
        <v>0</v>
      </c>
      <c r="N127" s="10" t="s">
        <v>172</v>
      </c>
      <c r="O127" s="26" t="s">
        <v>174</v>
      </c>
      <c r="P127" s="11" t="s">
        <v>53</v>
      </c>
      <c r="Q127" s="24">
        <v>43594</v>
      </c>
      <c r="R127" s="24">
        <v>43594</v>
      </c>
      <c r="S127" s="12" t="s">
        <v>173</v>
      </c>
    </row>
    <row r="128" spans="1:19" ht="60" x14ac:dyDescent="0.25">
      <c r="A128" s="11">
        <v>2019</v>
      </c>
      <c r="B128" s="24">
        <v>43556</v>
      </c>
      <c r="C128" s="24">
        <v>43585</v>
      </c>
      <c r="D128" s="45">
        <v>9000</v>
      </c>
      <c r="E128" s="41">
        <v>9900</v>
      </c>
      <c r="F128" s="41">
        <v>9911</v>
      </c>
      <c r="G128" s="42" t="s">
        <v>171</v>
      </c>
      <c r="H128" s="7">
        <v>0</v>
      </c>
      <c r="I128" s="7">
        <v>0</v>
      </c>
      <c r="J128" s="7">
        <v>0</v>
      </c>
      <c r="K128" s="7">
        <v>0</v>
      </c>
      <c r="L128" s="7">
        <v>0</v>
      </c>
      <c r="M128" s="7">
        <v>0</v>
      </c>
      <c r="N128" s="10" t="s">
        <v>172</v>
      </c>
      <c r="O128" s="26" t="s">
        <v>174</v>
      </c>
      <c r="P128" s="11" t="s">
        <v>53</v>
      </c>
      <c r="Q128" s="24">
        <v>43594</v>
      </c>
      <c r="R128" s="24">
        <v>43594</v>
      </c>
      <c r="S128" s="12" t="s">
        <v>173</v>
      </c>
    </row>
    <row r="129" spans="8:10" x14ac:dyDescent="0.25">
      <c r="H129" s="46"/>
      <c r="I129" s="46"/>
      <c r="J129" s="46"/>
    </row>
  </sheetData>
  <mergeCells count="6">
    <mergeCell ref="A6:S6"/>
    <mergeCell ref="A2:C2"/>
    <mergeCell ref="D2:F2"/>
    <mergeCell ref="G2:I2"/>
    <mergeCell ref="A3:C3"/>
    <mergeCell ref="D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cp:lastModifiedBy>
  <dcterms:created xsi:type="dcterms:W3CDTF">2018-06-16T16:25:19Z</dcterms:created>
  <dcterms:modified xsi:type="dcterms:W3CDTF">2019-05-09T15:46:06Z</dcterms:modified>
</cp:coreProperties>
</file>