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FORMATOS\MAYO\TESORERIA\XXVIB\"/>
    </mc:Choice>
  </mc:AlternateContent>
  <bookViews>
    <workbookView xWindow="0" yWindow="0" windowWidth="20400" windowHeight="7155"/>
  </bookViews>
  <sheets>
    <sheet name="Reporte de formatos" sheetId="1" r:id="rId1"/>
    <sheet name="Tabla_549896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2" l="1"/>
  <c r="A6" i="2"/>
  <c r="A7" i="2" s="1"/>
  <c r="A8" i="2" s="1"/>
  <c r="A9" i="2" s="1"/>
  <c r="A10" i="2" s="1"/>
  <c r="A11" i="2" s="1"/>
  <c r="F6" i="2"/>
  <c r="I6" i="2"/>
  <c r="F7" i="2"/>
  <c r="I7" i="2" s="1"/>
  <c r="F8" i="2"/>
  <c r="I8" i="2"/>
  <c r="F9" i="2"/>
  <c r="I9" i="2" s="1"/>
  <c r="F10" i="2"/>
  <c r="I10" i="2"/>
  <c r="F11" i="2"/>
  <c r="I11" i="2" s="1"/>
  <c r="F31" i="2" l="1"/>
  <c r="I31" i="2" s="1"/>
  <c r="F30" i="2"/>
  <c r="I30" i="2" s="1"/>
  <c r="F29" i="2"/>
  <c r="I29" i="2" s="1"/>
  <c r="F28" i="2"/>
  <c r="I28" i="2" s="1"/>
  <c r="F27" i="2"/>
  <c r="I27" i="2" s="1"/>
  <c r="F26" i="2"/>
  <c r="I26" i="2" s="1"/>
  <c r="F25" i="2"/>
  <c r="I25" i="2" s="1"/>
  <c r="F24" i="2"/>
  <c r="I24" i="2" s="1"/>
  <c r="F23" i="2"/>
  <c r="I23" i="2" s="1"/>
  <c r="H22" i="2"/>
  <c r="G22" i="2"/>
  <c r="F21" i="2"/>
  <c r="I21" i="2" s="1"/>
  <c r="F20" i="2"/>
  <c r="I20" i="2" s="1"/>
  <c r="F19" i="2"/>
  <c r="I19" i="2" s="1"/>
  <c r="F18" i="2"/>
  <c r="I18" i="2" s="1"/>
  <c r="F17" i="2"/>
  <c r="I17" i="2" s="1"/>
  <c r="F16" i="2"/>
  <c r="I16" i="2" s="1"/>
  <c r="F15" i="2"/>
  <c r="I15" i="2" s="1"/>
  <c r="F14" i="2"/>
  <c r="I14" i="2" s="1"/>
  <c r="F13" i="2"/>
  <c r="I13" i="2" s="1"/>
  <c r="H12" i="2"/>
  <c r="G12" i="2"/>
  <c r="H4" i="2"/>
  <c r="G4" i="2"/>
  <c r="F129" i="2"/>
  <c r="I129" i="2" s="1"/>
  <c r="F128" i="2"/>
  <c r="I128" i="2" s="1"/>
  <c r="F127" i="2"/>
  <c r="I127" i="2" s="1"/>
  <c r="H126" i="2"/>
  <c r="G126" i="2"/>
  <c r="E126" i="2"/>
  <c r="D126" i="2"/>
  <c r="F125" i="2"/>
  <c r="I125" i="2" s="1"/>
  <c r="F124" i="2"/>
  <c r="I124" i="2" s="1"/>
  <c r="F123" i="2"/>
  <c r="I123" i="2" s="1"/>
  <c r="F122" i="2"/>
  <c r="I122" i="2" s="1"/>
  <c r="F121" i="2"/>
  <c r="I121" i="2" s="1"/>
  <c r="F120" i="2"/>
  <c r="I120" i="2" s="1"/>
  <c r="F119" i="2"/>
  <c r="I119" i="2" s="1"/>
  <c r="F118" i="2"/>
  <c r="I118" i="2" s="1"/>
  <c r="F117" i="2"/>
  <c r="I117" i="2" s="1"/>
  <c r="F115" i="2"/>
  <c r="I115" i="2" s="1"/>
  <c r="F114" i="2"/>
  <c r="I114" i="2" s="1"/>
  <c r="F113" i="2"/>
  <c r="I113" i="2" s="1"/>
  <c r="F112" i="2"/>
  <c r="I112" i="2" s="1"/>
  <c r="F111" i="2"/>
  <c r="I111" i="2" s="1"/>
  <c r="F110" i="2"/>
  <c r="I110" i="2" s="1"/>
  <c r="F109" i="2"/>
  <c r="I109" i="2" s="1"/>
  <c r="F108" i="2"/>
  <c r="I108" i="2" s="1"/>
  <c r="F107" i="2"/>
  <c r="I107" i="2" s="1"/>
  <c r="F105" i="2"/>
  <c r="I105" i="2" s="1"/>
  <c r="F104" i="2"/>
  <c r="I104" i="2" s="1"/>
  <c r="F103" i="2"/>
  <c r="I103" i="2" s="1"/>
  <c r="F102" i="2"/>
  <c r="I102" i="2" s="1"/>
  <c r="F101" i="2"/>
  <c r="I101" i="2" s="1"/>
  <c r="F100" i="2"/>
  <c r="I100" i="2" s="1"/>
  <c r="F99" i="2"/>
  <c r="I99" i="2" s="1"/>
  <c r="F98" i="2"/>
  <c r="I98" i="2" s="1"/>
  <c r="F97" i="2"/>
  <c r="I97" i="2" s="1"/>
  <c r="H96" i="2"/>
  <c r="G96" i="2"/>
  <c r="E96" i="2"/>
  <c r="D96" i="2"/>
  <c r="F95" i="2"/>
  <c r="I95" i="2" s="1"/>
  <c r="F94" i="2"/>
  <c r="I94" i="2" s="1"/>
  <c r="F93" i="2"/>
  <c r="I93" i="2" s="1"/>
  <c r="F92" i="2"/>
  <c r="I92" i="2" s="1"/>
  <c r="F91" i="2"/>
  <c r="I91" i="2" s="1"/>
  <c r="F90" i="2"/>
  <c r="I90" i="2" s="1"/>
  <c r="F89" i="2"/>
  <c r="I89" i="2" s="1"/>
  <c r="F88" i="2"/>
  <c r="I88" i="2" s="1"/>
  <c r="F87" i="2"/>
  <c r="I87" i="2" s="1"/>
  <c r="H86" i="2"/>
  <c r="G86" i="2"/>
  <c r="E86" i="2"/>
  <c r="D86" i="2"/>
  <c r="F85" i="2"/>
  <c r="I85" i="2" s="1"/>
  <c r="F84" i="2"/>
  <c r="I84" i="2" s="1"/>
  <c r="F83" i="2"/>
  <c r="I83" i="2" s="1"/>
  <c r="F82" i="2"/>
  <c r="I82" i="2" s="1"/>
  <c r="F81" i="2"/>
  <c r="I81" i="2" s="1"/>
  <c r="F80" i="2"/>
  <c r="I80" i="2" s="1"/>
  <c r="F79" i="2"/>
  <c r="I79" i="2" s="1"/>
  <c r="H78" i="2"/>
  <c r="G78" i="2"/>
  <c r="E78" i="2"/>
  <c r="D78" i="2"/>
  <c r="F76" i="2"/>
  <c r="I76" i="2" s="1"/>
  <c r="F75" i="2"/>
  <c r="I75" i="2" s="1"/>
  <c r="F74" i="2"/>
  <c r="I74" i="2" s="1"/>
  <c r="F73" i="2"/>
  <c r="I73" i="2" s="1"/>
  <c r="F72" i="2"/>
  <c r="I72" i="2" s="1"/>
  <c r="F71" i="2"/>
  <c r="I71" i="2" s="1"/>
  <c r="F70" i="2"/>
  <c r="I70" i="2" s="1"/>
  <c r="H69" i="2"/>
  <c r="G69" i="2"/>
  <c r="E69" i="2"/>
  <c r="D69" i="2"/>
  <c r="F64" i="2"/>
  <c r="I64" i="2" s="1"/>
  <c r="F63" i="2"/>
  <c r="I63" i="2" s="1"/>
  <c r="F62" i="2"/>
  <c r="I62" i="2" s="1"/>
  <c r="F61" i="2"/>
  <c r="I61" i="2" s="1"/>
  <c r="F60" i="2"/>
  <c r="I60" i="2" s="1"/>
  <c r="F59" i="2"/>
  <c r="I59" i="2" s="1"/>
  <c r="F58" i="2"/>
  <c r="I58" i="2" s="1"/>
  <c r="F57" i="2"/>
  <c r="I57" i="2" s="1"/>
  <c r="F55" i="2"/>
  <c r="I55" i="2" s="1"/>
  <c r="F54" i="2"/>
  <c r="I54" i="2" s="1"/>
  <c r="F53" i="2"/>
  <c r="I53" i="2" s="1"/>
  <c r="H52" i="2"/>
  <c r="G52" i="2"/>
  <c r="E52" i="2"/>
  <c r="D52" i="2"/>
  <c r="D65" i="2"/>
  <c r="E65" i="2"/>
  <c r="G65" i="2"/>
  <c r="H65" i="2"/>
  <c r="F66" i="2"/>
  <c r="F67" i="2"/>
  <c r="I67" i="2" s="1"/>
  <c r="F68" i="2"/>
  <c r="I68" i="2" s="1"/>
  <c r="F51" i="2"/>
  <c r="I51" i="2" s="1"/>
  <c r="F50" i="2"/>
  <c r="I50" i="2" s="1"/>
  <c r="F49" i="2"/>
  <c r="I49" i="2" s="1"/>
  <c r="F48" i="2"/>
  <c r="I48" i="2" s="1"/>
  <c r="F47" i="2"/>
  <c r="I47" i="2" s="1"/>
  <c r="F46" i="2"/>
  <c r="I46" i="2" s="1"/>
  <c r="F45" i="2"/>
  <c r="I45" i="2" s="1"/>
  <c r="F44" i="2"/>
  <c r="I44" i="2" s="1"/>
  <c r="F43" i="2"/>
  <c r="I43" i="2" s="1"/>
  <c r="F41" i="2"/>
  <c r="I41" i="2" s="1"/>
  <c r="F40" i="2"/>
  <c r="I40" i="2" s="1"/>
  <c r="F39" i="2"/>
  <c r="I39" i="2" s="1"/>
  <c r="F38" i="2"/>
  <c r="I38" i="2" s="1"/>
  <c r="F37" i="2"/>
  <c r="I37" i="2" s="1"/>
  <c r="F36" i="2"/>
  <c r="I36" i="2" s="1"/>
  <c r="F35" i="2"/>
  <c r="I35" i="2" s="1"/>
  <c r="F34" i="2"/>
  <c r="I34" i="2" s="1"/>
  <c r="F33" i="2"/>
  <c r="I33" i="2" s="1"/>
  <c r="E22" i="2"/>
  <c r="D22" i="2"/>
  <c r="E12" i="2"/>
  <c r="E5" i="2" s="1"/>
  <c r="D12" i="2"/>
  <c r="D5" i="2" s="1"/>
  <c r="F5" i="2" s="1"/>
  <c r="I5" i="2" s="1"/>
  <c r="E4" i="2"/>
  <c r="F150" i="2"/>
  <c r="I150" i="2" s="1"/>
  <c r="F149" i="2"/>
  <c r="I149" i="2" s="1"/>
  <c r="F148" i="2"/>
  <c r="I148" i="2" s="1"/>
  <c r="I147" i="2"/>
  <c r="F147" i="2"/>
  <c r="F146" i="2"/>
  <c r="I146" i="2" s="1"/>
  <c r="F145" i="2"/>
  <c r="I145" i="2" s="1"/>
  <c r="F144" i="2"/>
  <c r="H143" i="2"/>
  <c r="G143" i="2"/>
  <c r="E143" i="2"/>
  <c r="D143" i="2"/>
  <c r="F142" i="2"/>
  <c r="I142" i="2" s="1"/>
  <c r="F141" i="2"/>
  <c r="I141" i="2" s="1"/>
  <c r="F140" i="2"/>
  <c r="H139" i="2"/>
  <c r="G139" i="2"/>
  <c r="E139" i="2"/>
  <c r="D139" i="2"/>
  <c r="F138" i="2"/>
  <c r="I138" i="2" s="1"/>
  <c r="F137" i="2"/>
  <c r="I137" i="2" s="1"/>
  <c r="F136" i="2"/>
  <c r="I136" i="2" s="1"/>
  <c r="F135" i="2"/>
  <c r="I135" i="2" s="1"/>
  <c r="F134" i="2"/>
  <c r="I134" i="2" s="1"/>
  <c r="F133" i="2"/>
  <c r="I133" i="2" s="1"/>
  <c r="F132" i="2"/>
  <c r="I132" i="2" s="1"/>
  <c r="I131" i="2"/>
  <c r="F131" i="2"/>
  <c r="H130" i="2"/>
  <c r="G130" i="2"/>
  <c r="F130" i="2"/>
  <c r="I130" i="2" s="1"/>
  <c r="E130" i="2"/>
  <c r="D130" i="2"/>
  <c r="A12" i="2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D4" i="2" l="1"/>
  <c r="F52" i="2"/>
  <c r="I52" i="2" s="1"/>
  <c r="F69" i="2"/>
  <c r="I69" i="2" s="1"/>
  <c r="F78" i="2"/>
  <c r="I78" i="2" s="1"/>
  <c r="F86" i="2"/>
  <c r="I86" i="2" s="1"/>
  <c r="F96" i="2"/>
  <c r="I96" i="2" s="1"/>
  <c r="F126" i="2"/>
  <c r="I126" i="2" s="1"/>
  <c r="F4" i="2"/>
  <c r="F65" i="2"/>
  <c r="I65" i="2" s="1"/>
  <c r="F12" i="2"/>
  <c r="F22" i="2"/>
  <c r="I22" i="2"/>
  <c r="I12" i="2"/>
  <c r="I4" i="2"/>
  <c r="I66" i="2"/>
  <c r="I144" i="2"/>
  <c r="F143" i="2"/>
  <c r="I143" i="2" s="1"/>
  <c r="I140" i="2"/>
  <c r="F139" i="2"/>
  <c r="I139" i="2" s="1"/>
</calcChain>
</file>

<file path=xl/sharedStrings.xml><?xml version="1.0" encoding="utf-8"?>
<sst xmlns="http://schemas.openxmlformats.org/spreadsheetml/2006/main" count="210" uniqueCount="128">
  <si>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</si>
  <si>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</si>
  <si>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</si>
  <si>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</si>
  <si>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</si>
  <si>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</si>
  <si>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</si>
  <si>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</si>
  <si>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</si>
  <si>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</si>
  <si>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</si>
  <si>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</si>
  <si>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</si>
  <si>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</si>
  <si>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</si>
  <si>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</si>
  <si>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</si>
  <si>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</si>
  <si>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</si>
  <si>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</si>
  <si>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</si>
  <si>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</si>
  <si>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</si>
  <si>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</si>
  <si>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</si>
  <si>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</si>
  <si>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</si>
  <si>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</si>
  <si>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</si>
  <si>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</si>
  <si>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</si>
  <si>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</si>
  <si>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</si>
  <si>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</si>
  <si>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</si>
  <si>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</si>
  <si>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</si>
  <si>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</si>
  <si>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</si>
  <si>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</si>
  <si>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</si>
  <si>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</si>
  <si>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</si>
  <si>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</si>
  <si>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</si>
  <si>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</si>
  <si>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</si>
  <si>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</si>
  <si>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</si>
  <si>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</si>
  <si>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</si>
  <si>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</si>
  <si>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A. Servicios Personales (A=a1+a2+a3+a4+a5+a6+a7)</t>
  </si>
  <si>
    <t>a1) Remuneraciones al Personal de Carácter Permanente</t>
  </si>
  <si>
    <t>a2) Remuneraciones al Personal de Carácter Transitorio</t>
  </si>
  <si>
    <t>a3) Remuneraciones Adicionales y Especiales</t>
  </si>
  <si>
    <t>a4) Seguridad Social</t>
  </si>
  <si>
    <t>a5) Otras Prestaciones Sociales y Económicas</t>
  </si>
  <si>
    <t>a6) Previsiones</t>
  </si>
  <si>
    <t>a7) Pago de Estímulos a Servidores Públicos</t>
  </si>
  <si>
    <t>B. Materiales y Suministros (B=b1+b2+b3+b4+b5+b6+b7+b8+b9)</t>
  </si>
  <si>
    <t>b1) Materiales de Administración, Emisión de Documentos y Artículos Oficiales</t>
  </si>
  <si>
    <t>b2) Alimentos y Utensilios</t>
  </si>
  <si>
    <t>b3) Materias Primas y Materiales de Producción y Comercialización</t>
  </si>
  <si>
    <t>b4) Materiales y Artículos de Construcción y de Reparación</t>
  </si>
  <si>
    <t>b5) Productos Químicos, Farmacéuticos y de Laboratorio</t>
  </si>
  <si>
    <t>b6) Combustibles, Lubricantes y Aditivos</t>
  </si>
  <si>
    <t>b7) Vestuario, Blancos, Prendas de Protección y Artículos Deportivos</t>
  </si>
  <si>
    <t>b8) Materiales y Suministros Para Seguridad</t>
  </si>
  <si>
    <t>b9) Herramientas, Refacciones y Accesorios Menores</t>
  </si>
  <si>
    <t>C. Servicios Generales (C=c1+c2+c3+c4+c5+c6+c7+c8+c9)</t>
  </si>
  <si>
    <t>c1) Servicios Básicos</t>
  </si>
  <si>
    <t>c2) Servicios de Arrendamiento</t>
  </si>
  <si>
    <t>c3) Servicios Profesionales, Científicos, Técnicos y Otros Servicios</t>
  </si>
  <si>
    <t>c4) Servicios Financieros, Bancarios y Comerciales</t>
  </si>
  <si>
    <t>c5) Servicios de Instalación, Reparación, Mantenimiento y Conservación</t>
  </si>
  <si>
    <t>c6) Servicios de Comunicación Social y Publicidad</t>
  </si>
  <si>
    <t>c7) Servicios de Traslado y Viáticos</t>
  </si>
  <si>
    <t>c8) Servicios Oficiales</t>
  </si>
  <si>
    <t>c9) Otros Servicios Generales</t>
  </si>
  <si>
    <t>D. Transferencias, Asignaciones, Subsidios y Otras Ayudas (D=d1+d2+d3+d4+d5+d6+d7+d8+d9)</t>
  </si>
  <si>
    <t>d1) Transferencias Internas y Asignaciones al Sector Público</t>
  </si>
  <si>
    <t>d2) Transferencias al Resto del Sector Público</t>
  </si>
  <si>
    <t>d3) Subsidios y Subvenciones</t>
  </si>
  <si>
    <t>d4) Ayudas Sociales</t>
  </si>
  <si>
    <t>d5) Pensiones y Jubilaciones</t>
  </si>
  <si>
    <t>d6) Transferencias a Fideicomisos, Mandatos y Otros Análogos</t>
  </si>
  <si>
    <t>d7) Transferencias a la Seguridad Social</t>
  </si>
  <si>
    <t>d8) Donativos</t>
  </si>
  <si>
    <t>d9) Transferencias al Exterior</t>
  </si>
  <si>
    <t>E. Bienes Muebles, Inmuebles e Intangibles (E=e1+e2+e3+e4+e5+e6+e7+e8+e9)</t>
  </si>
  <si>
    <t>e1) Mobiliario y Equipo de Administración</t>
  </si>
  <si>
    <t>e2) Mobiliario y Equipo Educacional y Recreativo</t>
  </si>
  <si>
    <t>e3) Equipo e Instrumental Médico y de Laboratorio</t>
  </si>
  <si>
    <t>e4) Vehículos y Equipo de Transporte</t>
  </si>
  <si>
    <t>e5) Equipo de Defensa y Seguridad</t>
  </si>
  <si>
    <t>e6) Maquinaria, Otros Equipos y Herramientas</t>
  </si>
  <si>
    <t>e7) Activos Biológicos</t>
  </si>
  <si>
    <t>e8) Bienes Inmuebles</t>
  </si>
  <si>
    <t>e9) Activos Intangibles</t>
  </si>
  <si>
    <t>F. Inversión Pública (F=f1+f2+f3)</t>
  </si>
  <si>
    <t>f1) Obra Pública en Bienes de Dominio Público</t>
  </si>
  <si>
    <t>f2) Obra Pública en Bienes Propios</t>
  </si>
  <si>
    <t>f3) Proyectos Productivos y Acciones de Fomento</t>
  </si>
  <si>
    <t>G. Inversiones Financieras y Otras Provisiones (G=g1+g2+g3+g4+g5+g6+g7)</t>
  </si>
  <si>
    <t>g1) Inversiones Para el Fomento de Actividades Productivas</t>
  </si>
  <si>
    <t>g2) Acciones y Participaciones de Capital</t>
  </si>
  <si>
    <t>g3) Compra de Títulos y Valores</t>
  </si>
  <si>
    <t>g4) Concesión de Préstamos</t>
  </si>
  <si>
    <t>g5) Inversiones en Fideicomisos, Mandatos y Otros Análogos</t>
  </si>
  <si>
    <t>Fideicomiso de Desastres Naturales (Informativo)</t>
  </si>
  <si>
    <t>g6) Otras Inversiones Financieras</t>
  </si>
  <si>
    <t>g7) Provisiones para Contingencias y Otras Erogaciones Especiales</t>
  </si>
  <si>
    <t>H. Participaciones y Aportaciones (H=h1+h2+h3)</t>
  </si>
  <si>
    <t>h1) Participaciones</t>
  </si>
  <si>
    <t>h2) Aportaciones</t>
  </si>
  <si>
    <t>h3) Convenios</t>
  </si>
  <si>
    <t>I. Deuda Pública (I=i1+i2+i3+i4+i5+i6+i7)</t>
  </si>
  <si>
    <t>i1) Amortización de la Deuda Pública</t>
  </si>
  <si>
    <t>i2) Intereses de la Deuda Pública</t>
  </si>
  <si>
    <t>i3) Comisiones de la Deuda Pública</t>
  </si>
  <si>
    <t>i4) Gastos de la Deuda Pública</t>
  </si>
  <si>
    <t>i5) Costo por Coberturas</t>
  </si>
  <si>
    <t>i6) Apoyos Financieros</t>
  </si>
  <si>
    <t>i7) Adeudos de Ejercicios Fiscales Anteriores (ADEFAS)</t>
  </si>
  <si>
    <t>II. Gasto Etiquetado (II=A+B+C+D+E+F+G+H+I)</t>
  </si>
  <si>
    <t>INFORMACION CORRESPONDIENTE AL MES DE MAYO DEL 2019</t>
  </si>
  <si>
    <t>http://www.cegaipslp.org.mx/HV2019Dos.nsf/nombre_de_la_vista/D49466D1918CCFF5862584350069F63D/$File/18.EstadoPresupuestoEgresos.pdf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</si>
</sst>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#,##0_ ;[Red]\-#,##0\ 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44" fontId="5" fillId="0" borderId="0" xfId="1" applyFont="1"/>
    <xf numFmtId="44" fontId="0" fillId="0" borderId="0" xfId="1" applyFont="1"/>
    <xf numFmtId="0" fontId="2" fillId="2" borderId="1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44" fontId="6" fillId="2" borderId="2" xfId="1" applyFont="1" applyFill="1" applyBorder="1" applyAlignment="1">
      <alignment horizontal="center" wrapText="1"/>
    </xf>
    <xf numFmtId="44" fontId="2" fillId="2" borderId="2" xfId="1" applyFont="1" applyFill="1" applyBorder="1" applyAlignment="1">
      <alignment horizontal="center" wrapText="1"/>
    </xf>
    <xf numFmtId="0" fontId="7" fillId="0" borderId="0" xfId="0" applyFont="1" applyBorder="1" applyAlignment="1">
      <alignment horizontal="left" vertical="center"/>
    </xf>
    <xf numFmtId="164" fontId="7" fillId="0" borderId="0" xfId="0" applyNumberFormat="1" applyFont="1" applyBorder="1" applyAlignment="1">
      <alignment horizontal="right" vertical="center"/>
    </xf>
    <xf numFmtId="0" fontId="7" fillId="0" borderId="0" xfId="0" applyFont="1" applyBorder="1" applyAlignment="1">
      <alignment horizontal="left" vertical="center" indent="3"/>
    </xf>
    <xf numFmtId="44" fontId="0" fillId="0" borderId="0" xfId="1" applyFont="1" applyBorder="1"/>
    <xf numFmtId="0" fontId="8" fillId="0" borderId="0" xfId="0" applyFont="1" applyBorder="1" applyAlignment="1">
      <alignment horizontal="left" vertical="center"/>
    </xf>
    <xf numFmtId="164" fontId="8" fillId="0" borderId="0" xfId="0" applyNumberFormat="1" applyFont="1" applyBorder="1" applyAlignment="1">
      <alignment horizontal="right" vertical="center"/>
    </xf>
    <xf numFmtId="0" fontId="0" fillId="0" borderId="0" xfId="0" applyBorder="1"/>
    <xf numFmtId="44" fontId="5" fillId="0" borderId="0" xfId="1" applyFont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7" fillId="0" borderId="0" xfId="0" applyFont="1" applyBorder="1" applyAlignment="1">
      <alignment horizontal="left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D49466D1918CCFF5862584350069F63D/$File/18.Estad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57.5703125" customWidth="1"/>
  </cols>
  <sheetData>
    <row r="1" spans="1:9" hidden="1" x14ac:dyDescent="0.25">
      <c r="A1" t="s">
        <v>0</v>
      </c>
    </row>
    <row r="2" spans="1: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8" t="s">
        <v>23</v>
      </c>
      <c r="B6" s="19"/>
      <c r="C6" s="19"/>
      <c r="D6" s="19"/>
      <c r="E6" s="19"/>
      <c r="F6" s="19"/>
      <c r="G6" s="19"/>
      <c r="H6" s="19"/>
      <c r="I6" s="19"/>
    </row>
    <row r="7" spans="1:9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 x14ac:dyDescent="0.25">
      <c r="A8">
        <v>2019</v>
      </c>
      <c r="B8" s="2">
        <v>43586</v>
      </c>
      <c r="C8" s="2">
        <v>43616</v>
      </c>
      <c r="D8">
        <v>1</v>
      </c>
      <c r="E8" s="3" t="s">
        <v>127</v>
      </c>
      <c r="F8" t="s">
        <v>33</v>
      </c>
      <c r="G8" s="2">
        <v>43626</v>
      </c>
      <c r="H8" s="2">
        <v>43626</v>
      </c>
      <c r="I8" t="s">
        <v>126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4"/>
  <sheetViews>
    <sheetView topLeftCell="A3" workbookViewId="0">
      <selection activeCell="A5" sqref="A5:I11"/>
    </sheetView>
  </sheetViews>
  <sheetFormatPr baseColWidth="10" defaultColWidth="9.140625" defaultRowHeight="15" x14ac:dyDescent="0.25"/>
  <cols>
    <col min="1" max="1" width="4.5703125" customWidth="1"/>
    <col min="2" max="2" width="19.85546875" customWidth="1"/>
    <col min="3" max="3" width="68" customWidth="1"/>
    <col min="4" max="4" width="18.85546875" style="4" customWidth="1"/>
    <col min="5" max="5" width="19.140625" style="5" customWidth="1"/>
    <col min="6" max="6" width="17.28515625" style="5" customWidth="1"/>
    <col min="7" max="7" width="18.140625" style="5" customWidth="1"/>
    <col min="8" max="8" width="16.7109375" style="5" customWidth="1"/>
    <col min="9" max="9" width="17" style="5" customWidth="1"/>
  </cols>
  <sheetData>
    <row r="1" spans="1:9" hidden="1" x14ac:dyDescent="0.25">
      <c r="B1" t="s">
        <v>11</v>
      </c>
      <c r="C1" t="s">
        <v>11</v>
      </c>
      <c r="D1" s="4" t="s">
        <v>34</v>
      </c>
      <c r="E1" s="5" t="s">
        <v>34</v>
      </c>
      <c r="F1" s="5" t="s">
        <v>34</v>
      </c>
      <c r="G1" s="5" t="s">
        <v>34</v>
      </c>
      <c r="H1" s="5" t="s">
        <v>34</v>
      </c>
      <c r="I1" s="5" t="s">
        <v>34</v>
      </c>
    </row>
    <row r="2" spans="1:9" hidden="1" x14ac:dyDescent="0.25">
      <c r="B2" t="s">
        <v>35</v>
      </c>
      <c r="C2" t="s">
        <v>36</v>
      </c>
      <c r="D2" s="4" t="s">
        <v>37</v>
      </c>
      <c r="E2" s="5" t="s">
        <v>38</v>
      </c>
      <c r="F2" s="5" t="s">
        <v>39</v>
      </c>
      <c r="G2" s="5" t="s">
        <v>40</v>
      </c>
      <c r="H2" s="5" t="s">
        <v>41</v>
      </c>
      <c r="I2" s="5" t="s">
        <v>42</v>
      </c>
    </row>
    <row r="3" spans="1:9" ht="30" x14ac:dyDescent="0.25">
      <c r="A3" s="6" t="s">
        <v>43</v>
      </c>
      <c r="B3" s="6" t="s">
        <v>44</v>
      </c>
      <c r="C3" s="7" t="s">
        <v>45</v>
      </c>
      <c r="D3" s="8" t="s">
        <v>46</v>
      </c>
      <c r="E3" s="9" t="s">
        <v>47</v>
      </c>
      <c r="F3" s="9" t="s">
        <v>48</v>
      </c>
      <c r="G3" s="9" t="s">
        <v>49</v>
      </c>
      <c r="H3" s="9" t="s">
        <v>50</v>
      </c>
      <c r="I3" s="9" t="s">
        <v>51</v>
      </c>
    </row>
    <row r="4" spans="1:9" x14ac:dyDescent="0.25">
      <c r="A4">
        <v>1</v>
      </c>
      <c r="B4">
        <v>1000</v>
      </c>
      <c r="C4" s="10" t="s">
        <v>52</v>
      </c>
      <c r="D4" s="15">
        <f>D5+D13+D23+D33+D43+D53+D66+D70+D57</f>
        <v>74482772.209999993</v>
      </c>
      <c r="E4" s="15">
        <f>E5+E13+E23+E33+E43+E53+E66+E70+E57</f>
        <v>-8223100</v>
      </c>
      <c r="F4" s="11">
        <f>SUM(F5:F11)</f>
        <v>92729637</v>
      </c>
      <c r="G4" s="11">
        <f>SUM(G5:G11)</f>
        <v>10811088.279999999</v>
      </c>
      <c r="H4" s="11">
        <f>SUM(H5:H11)</f>
        <v>10811088.279999999</v>
      </c>
      <c r="I4" s="11">
        <f>SUM(I5:I11)</f>
        <v>81918548.719999999</v>
      </c>
    </row>
    <row r="5" spans="1:9" x14ac:dyDescent="0.25">
      <c r="A5">
        <f>A4+1</f>
        <v>2</v>
      </c>
      <c r="B5">
        <v>1100</v>
      </c>
      <c r="C5" s="12" t="s">
        <v>53</v>
      </c>
      <c r="D5" s="11">
        <f t="shared" ref="D5:E5" si="0">SUM(D6:D12)</f>
        <v>58858927</v>
      </c>
      <c r="E5" s="11">
        <f t="shared" si="0"/>
        <v>-7716800</v>
      </c>
      <c r="F5" s="11">
        <f>D5+E5</f>
        <v>51142127</v>
      </c>
      <c r="G5" s="11">
        <v>10611199.109999999</v>
      </c>
      <c r="H5" s="11">
        <v>10611199.109999999</v>
      </c>
      <c r="I5" s="11">
        <f>F5-G5</f>
        <v>40530927.890000001</v>
      </c>
    </row>
    <row r="6" spans="1:9" x14ac:dyDescent="0.25">
      <c r="A6">
        <f t="shared" ref="A6:A69" si="1">A5+1</f>
        <v>3</v>
      </c>
      <c r="B6">
        <v>1200</v>
      </c>
      <c r="C6" s="12" t="s">
        <v>54</v>
      </c>
      <c r="D6" s="11">
        <v>40978700</v>
      </c>
      <c r="E6" s="11">
        <v>-6724419.7199999997</v>
      </c>
      <c r="F6" s="11">
        <f t="shared" ref="F6:F11" si="2">D6+E6</f>
        <v>34254280.280000001</v>
      </c>
      <c r="G6" s="11">
        <v>0</v>
      </c>
      <c r="H6" s="11">
        <v>0</v>
      </c>
      <c r="I6" s="11">
        <f t="shared" ref="I6:I11" si="3">F6-G6</f>
        <v>34254280.280000001</v>
      </c>
    </row>
    <row r="7" spans="1:9" x14ac:dyDescent="0.25">
      <c r="A7">
        <f t="shared" si="1"/>
        <v>4</v>
      </c>
      <c r="B7">
        <v>1300</v>
      </c>
      <c r="C7" s="12" t="s">
        <v>55</v>
      </c>
      <c r="D7" s="11">
        <v>150000</v>
      </c>
      <c r="E7" s="11">
        <v>0</v>
      </c>
      <c r="F7" s="11">
        <f t="shared" si="2"/>
        <v>150000</v>
      </c>
      <c r="G7" s="11">
        <v>133174.98000000001</v>
      </c>
      <c r="H7" s="11">
        <v>133174.98000000001</v>
      </c>
      <c r="I7" s="11">
        <f t="shared" si="3"/>
        <v>16825.01999999999</v>
      </c>
    </row>
    <row r="8" spans="1:9" x14ac:dyDescent="0.25">
      <c r="A8">
        <f t="shared" si="1"/>
        <v>5</v>
      </c>
      <c r="B8">
        <v>1400</v>
      </c>
      <c r="C8" s="12" t="s">
        <v>56</v>
      </c>
      <c r="D8" s="11">
        <v>6987770</v>
      </c>
      <c r="E8" s="11">
        <v>-1583280.28</v>
      </c>
      <c r="F8" s="11">
        <f t="shared" si="2"/>
        <v>5404489.7199999997</v>
      </c>
      <c r="G8" s="11"/>
      <c r="H8" s="11"/>
      <c r="I8" s="11">
        <f t="shared" si="3"/>
        <v>5404489.7199999997</v>
      </c>
    </row>
    <row r="9" spans="1:9" x14ac:dyDescent="0.25">
      <c r="A9">
        <f t="shared" si="1"/>
        <v>6</v>
      </c>
      <c r="B9">
        <v>1500</v>
      </c>
      <c r="C9" s="12" t="s">
        <v>57</v>
      </c>
      <c r="D9" s="11"/>
      <c r="E9" s="11"/>
      <c r="F9" s="11">
        <f t="shared" si="2"/>
        <v>0</v>
      </c>
      <c r="G9" s="11">
        <v>66714.19</v>
      </c>
      <c r="H9" s="11">
        <v>66714.19</v>
      </c>
      <c r="I9" s="11">
        <f t="shared" si="3"/>
        <v>-66714.19</v>
      </c>
    </row>
    <row r="10" spans="1:9" x14ac:dyDescent="0.25">
      <c r="A10">
        <f t="shared" si="1"/>
        <v>7</v>
      </c>
      <c r="B10">
        <v>1600</v>
      </c>
      <c r="C10" s="12" t="s">
        <v>58</v>
      </c>
      <c r="D10" s="11">
        <v>1778740</v>
      </c>
      <c r="E10" s="11">
        <v>0</v>
      </c>
      <c r="F10" s="11">
        <f t="shared" si="2"/>
        <v>1778740</v>
      </c>
      <c r="G10" s="11"/>
      <c r="H10" s="11"/>
      <c r="I10" s="11">
        <f t="shared" si="3"/>
        <v>1778740</v>
      </c>
    </row>
    <row r="11" spans="1:9" x14ac:dyDescent="0.25">
      <c r="A11">
        <f t="shared" si="1"/>
        <v>8</v>
      </c>
      <c r="B11">
        <v>1700</v>
      </c>
      <c r="C11" s="12" t="s">
        <v>59</v>
      </c>
      <c r="D11" s="11"/>
      <c r="E11" s="11"/>
      <c r="F11" s="11">
        <f t="shared" si="2"/>
        <v>0</v>
      </c>
      <c r="G11" s="11"/>
      <c r="H11" s="11"/>
      <c r="I11" s="11">
        <f t="shared" si="3"/>
        <v>0</v>
      </c>
    </row>
    <row r="12" spans="1:9" x14ac:dyDescent="0.25">
      <c r="A12">
        <f>A11+1</f>
        <v>9</v>
      </c>
      <c r="B12">
        <v>2000</v>
      </c>
      <c r="C12" s="10" t="s">
        <v>60</v>
      </c>
      <c r="D12" s="11">
        <f t="shared" ref="D12:I12" si="4">SUM(D13:D21)</f>
        <v>8963717</v>
      </c>
      <c r="E12" s="11">
        <f t="shared" si="4"/>
        <v>590900</v>
      </c>
      <c r="F12" s="11">
        <f t="shared" si="4"/>
        <v>9554617</v>
      </c>
      <c r="G12" s="11">
        <f t="shared" si="4"/>
        <v>2938380.3300000005</v>
      </c>
      <c r="H12" s="11">
        <f t="shared" si="4"/>
        <v>2938380.3300000005</v>
      </c>
      <c r="I12" s="11">
        <f t="shared" si="4"/>
        <v>6616236.6699999999</v>
      </c>
    </row>
    <row r="13" spans="1:9" x14ac:dyDescent="0.25">
      <c r="A13">
        <f t="shared" si="1"/>
        <v>10</v>
      </c>
      <c r="B13">
        <v>2100</v>
      </c>
      <c r="C13" s="12" t="s">
        <v>61</v>
      </c>
      <c r="D13" s="11">
        <v>1492300</v>
      </c>
      <c r="E13" s="11">
        <v>100000</v>
      </c>
      <c r="F13" s="11">
        <f t="shared" ref="F13:F21" si="5">D13+E13</f>
        <v>1592300</v>
      </c>
      <c r="G13" s="11">
        <v>418934.94</v>
      </c>
      <c r="H13" s="11">
        <v>418934.94</v>
      </c>
      <c r="I13" s="11">
        <f>F13-G13</f>
        <v>1173365.06</v>
      </c>
    </row>
    <row r="14" spans="1:9" x14ac:dyDescent="0.25">
      <c r="A14">
        <f t="shared" si="1"/>
        <v>11</v>
      </c>
      <c r="B14">
        <v>2200</v>
      </c>
      <c r="C14" s="12" t="s">
        <v>62</v>
      </c>
      <c r="D14" s="11">
        <v>617300</v>
      </c>
      <c r="E14" s="11">
        <v>-5600</v>
      </c>
      <c r="F14" s="11">
        <f t="shared" si="5"/>
        <v>611700</v>
      </c>
      <c r="G14" s="11">
        <v>96436.08</v>
      </c>
      <c r="H14" s="11">
        <v>96436.08</v>
      </c>
      <c r="I14" s="11">
        <f t="shared" ref="I14:I21" si="6">F14-G14</f>
        <v>515263.92</v>
      </c>
    </row>
    <row r="15" spans="1:9" x14ac:dyDescent="0.25">
      <c r="A15">
        <f t="shared" si="1"/>
        <v>12</v>
      </c>
      <c r="B15">
        <v>2300</v>
      </c>
      <c r="C15" s="12" t="s">
        <v>63</v>
      </c>
      <c r="D15" s="11"/>
      <c r="E15" s="11"/>
      <c r="F15" s="11">
        <f t="shared" si="5"/>
        <v>0</v>
      </c>
      <c r="G15" s="11"/>
      <c r="H15" s="11"/>
      <c r="I15" s="11">
        <f t="shared" si="6"/>
        <v>0</v>
      </c>
    </row>
    <row r="16" spans="1:9" x14ac:dyDescent="0.25">
      <c r="A16">
        <f t="shared" si="1"/>
        <v>13</v>
      </c>
      <c r="B16">
        <v>2400</v>
      </c>
      <c r="C16" s="12" t="s">
        <v>64</v>
      </c>
      <c r="D16" s="11">
        <v>1056800</v>
      </c>
      <c r="E16" s="11">
        <v>595000</v>
      </c>
      <c r="F16" s="11">
        <f t="shared" si="5"/>
        <v>1651800</v>
      </c>
      <c r="G16" s="11">
        <v>1184648.8700000001</v>
      </c>
      <c r="H16" s="11">
        <v>1184648.8700000001</v>
      </c>
      <c r="I16" s="11">
        <f t="shared" si="6"/>
        <v>467151.12999999989</v>
      </c>
    </row>
    <row r="17" spans="1:9" x14ac:dyDescent="0.25">
      <c r="A17">
        <f t="shared" si="1"/>
        <v>14</v>
      </c>
      <c r="B17">
        <v>2500</v>
      </c>
      <c r="C17" s="12" t="s">
        <v>65</v>
      </c>
      <c r="D17" s="11">
        <v>654700</v>
      </c>
      <c r="E17" s="11">
        <v>0</v>
      </c>
      <c r="F17" s="11">
        <f t="shared" si="5"/>
        <v>654700</v>
      </c>
      <c r="G17" s="11">
        <v>1619.89</v>
      </c>
      <c r="H17" s="11">
        <v>1619.89</v>
      </c>
      <c r="I17" s="11">
        <f t="shared" si="6"/>
        <v>653080.11</v>
      </c>
    </row>
    <row r="18" spans="1:9" x14ac:dyDescent="0.25">
      <c r="A18">
        <f t="shared" si="1"/>
        <v>15</v>
      </c>
      <c r="B18">
        <v>2600</v>
      </c>
      <c r="C18" s="12" t="s">
        <v>66</v>
      </c>
      <c r="D18" s="11">
        <v>3522517</v>
      </c>
      <c r="E18" s="11">
        <v>0</v>
      </c>
      <c r="F18" s="11">
        <f t="shared" si="5"/>
        <v>3522517</v>
      </c>
      <c r="G18" s="11">
        <v>1064081.3799999999</v>
      </c>
      <c r="H18" s="11">
        <v>1064081.3799999999</v>
      </c>
      <c r="I18" s="11">
        <f t="shared" si="6"/>
        <v>2458435.62</v>
      </c>
    </row>
    <row r="19" spans="1:9" x14ac:dyDescent="0.25">
      <c r="A19">
        <f t="shared" si="1"/>
        <v>16</v>
      </c>
      <c r="B19">
        <v>2700</v>
      </c>
      <c r="C19" s="12" t="s">
        <v>67</v>
      </c>
      <c r="D19" s="11">
        <v>227000</v>
      </c>
      <c r="E19" s="11">
        <v>0</v>
      </c>
      <c r="F19" s="11">
        <f t="shared" si="5"/>
        <v>227000</v>
      </c>
      <c r="G19" s="11">
        <v>2893.2</v>
      </c>
      <c r="H19" s="11">
        <v>2893.2</v>
      </c>
      <c r="I19" s="11">
        <f t="shared" si="6"/>
        <v>224106.8</v>
      </c>
    </row>
    <row r="20" spans="1:9" x14ac:dyDescent="0.25">
      <c r="A20">
        <f t="shared" si="1"/>
        <v>17</v>
      </c>
      <c r="B20">
        <v>2800</v>
      </c>
      <c r="C20" s="12" t="s">
        <v>68</v>
      </c>
      <c r="D20" s="11"/>
      <c r="E20" s="11"/>
      <c r="F20" s="11">
        <f t="shared" si="5"/>
        <v>0</v>
      </c>
      <c r="G20" s="11"/>
      <c r="H20" s="11"/>
      <c r="I20" s="11">
        <f t="shared" si="6"/>
        <v>0</v>
      </c>
    </row>
    <row r="21" spans="1:9" x14ac:dyDescent="0.25">
      <c r="A21">
        <f t="shared" si="1"/>
        <v>18</v>
      </c>
      <c r="B21">
        <v>2900</v>
      </c>
      <c r="C21" s="12" t="s">
        <v>69</v>
      </c>
      <c r="D21" s="11">
        <v>1393100</v>
      </c>
      <c r="E21" s="11">
        <v>-98500</v>
      </c>
      <c r="F21" s="11">
        <f t="shared" si="5"/>
        <v>1294600</v>
      </c>
      <c r="G21" s="11">
        <v>169765.97</v>
      </c>
      <c r="H21" s="11">
        <v>169765.97</v>
      </c>
      <c r="I21" s="11">
        <f t="shared" si="6"/>
        <v>1124834.03</v>
      </c>
    </row>
    <row r="22" spans="1:9" x14ac:dyDescent="0.25">
      <c r="A22">
        <f t="shared" si="1"/>
        <v>19</v>
      </c>
      <c r="B22">
        <v>3000</v>
      </c>
      <c r="C22" s="10" t="s">
        <v>70</v>
      </c>
      <c r="D22" s="11">
        <f t="shared" ref="D22:I22" si="7">SUM(D23:D31)</f>
        <v>18528550</v>
      </c>
      <c r="E22" s="11">
        <f t="shared" si="7"/>
        <v>-315900</v>
      </c>
      <c r="F22" s="11">
        <f t="shared" si="7"/>
        <v>18212650</v>
      </c>
      <c r="G22" s="11">
        <f t="shared" si="7"/>
        <v>7036612.5499999998</v>
      </c>
      <c r="H22" s="11">
        <f t="shared" si="7"/>
        <v>7036612.5499999998</v>
      </c>
      <c r="I22" s="11">
        <f t="shared" si="7"/>
        <v>11176037.450000001</v>
      </c>
    </row>
    <row r="23" spans="1:9" x14ac:dyDescent="0.25">
      <c r="A23">
        <f t="shared" si="1"/>
        <v>20</v>
      </c>
      <c r="B23">
        <v>3100</v>
      </c>
      <c r="C23" s="12" t="s">
        <v>71</v>
      </c>
      <c r="D23" s="11">
        <v>9189200</v>
      </c>
      <c r="E23" s="11">
        <v>-779000</v>
      </c>
      <c r="F23" s="11">
        <f t="shared" ref="F23:F31" si="8">D23+E23</f>
        <v>8410200</v>
      </c>
      <c r="G23" s="11">
        <v>3180409.74</v>
      </c>
      <c r="H23" s="11">
        <v>3180409.74</v>
      </c>
      <c r="I23" s="11">
        <f t="shared" ref="I23:I31" si="9">F23-G23</f>
        <v>5229790.26</v>
      </c>
    </row>
    <row r="24" spans="1:9" x14ac:dyDescent="0.25">
      <c r="A24">
        <f t="shared" si="1"/>
        <v>21</v>
      </c>
      <c r="B24">
        <v>3200</v>
      </c>
      <c r="C24" s="12" t="s">
        <v>72</v>
      </c>
      <c r="D24" s="11">
        <v>1288500</v>
      </c>
      <c r="E24" s="11">
        <v>148120</v>
      </c>
      <c r="F24" s="11">
        <f t="shared" si="8"/>
        <v>1436620</v>
      </c>
      <c r="G24" s="11">
        <v>1396624</v>
      </c>
      <c r="H24" s="11">
        <v>1396624</v>
      </c>
      <c r="I24" s="11">
        <f t="shared" si="9"/>
        <v>39996</v>
      </c>
    </row>
    <row r="25" spans="1:9" x14ac:dyDescent="0.25">
      <c r="A25">
        <f t="shared" si="1"/>
        <v>22</v>
      </c>
      <c r="B25">
        <v>3300</v>
      </c>
      <c r="C25" s="12" t="s">
        <v>73</v>
      </c>
      <c r="D25" s="11">
        <v>500500</v>
      </c>
      <c r="E25" s="11">
        <v>55000</v>
      </c>
      <c r="F25" s="11">
        <f t="shared" si="8"/>
        <v>555500</v>
      </c>
      <c r="G25" s="11">
        <v>210477.6</v>
      </c>
      <c r="H25" s="11">
        <v>210477.6</v>
      </c>
      <c r="I25" s="11">
        <f t="shared" si="9"/>
        <v>345022.4</v>
      </c>
    </row>
    <row r="26" spans="1:9" x14ac:dyDescent="0.25">
      <c r="A26">
        <f t="shared" si="1"/>
        <v>23</v>
      </c>
      <c r="B26">
        <v>3400</v>
      </c>
      <c r="C26" s="12" t="s">
        <v>74</v>
      </c>
      <c r="D26" s="11">
        <v>1368000</v>
      </c>
      <c r="E26" s="11">
        <v>0</v>
      </c>
      <c r="F26" s="11">
        <f t="shared" si="8"/>
        <v>1368000</v>
      </c>
      <c r="G26" s="11">
        <v>676733.24</v>
      </c>
      <c r="H26" s="11">
        <v>676733.24</v>
      </c>
      <c r="I26" s="11">
        <f t="shared" si="9"/>
        <v>691266.76</v>
      </c>
    </row>
    <row r="27" spans="1:9" x14ac:dyDescent="0.25">
      <c r="A27">
        <f t="shared" si="1"/>
        <v>24</v>
      </c>
      <c r="B27">
        <v>3500</v>
      </c>
      <c r="C27" s="12" t="s">
        <v>75</v>
      </c>
      <c r="D27" s="11">
        <v>1524700</v>
      </c>
      <c r="E27" s="11">
        <v>117480</v>
      </c>
      <c r="F27" s="11">
        <f t="shared" si="8"/>
        <v>1642180</v>
      </c>
      <c r="G27" s="11">
        <v>396034.84</v>
      </c>
      <c r="H27" s="11">
        <v>396034.84</v>
      </c>
      <c r="I27" s="11">
        <f t="shared" si="9"/>
        <v>1246145.1599999999</v>
      </c>
    </row>
    <row r="28" spans="1:9" x14ac:dyDescent="0.25">
      <c r="A28">
        <f t="shared" si="1"/>
        <v>25</v>
      </c>
      <c r="B28">
        <v>3600</v>
      </c>
      <c r="C28" s="12" t="s">
        <v>76</v>
      </c>
      <c r="D28" s="11">
        <v>664800</v>
      </c>
      <c r="E28" s="11">
        <v>142500</v>
      </c>
      <c r="F28" s="11">
        <f t="shared" si="8"/>
        <v>807300</v>
      </c>
      <c r="G28" s="11">
        <v>224570.43</v>
      </c>
      <c r="H28" s="11">
        <v>224570.43</v>
      </c>
      <c r="I28" s="11">
        <f t="shared" si="9"/>
        <v>582729.57000000007</v>
      </c>
    </row>
    <row r="29" spans="1:9" x14ac:dyDescent="0.25">
      <c r="A29">
        <f t="shared" si="1"/>
        <v>26</v>
      </c>
      <c r="B29">
        <v>3700</v>
      </c>
      <c r="C29" s="12" t="s">
        <v>77</v>
      </c>
      <c r="D29" s="11">
        <v>1442350</v>
      </c>
      <c r="E29" s="11">
        <v>0</v>
      </c>
      <c r="F29" s="11">
        <f t="shared" si="8"/>
        <v>1442350</v>
      </c>
      <c r="G29" s="11">
        <v>346032.69</v>
      </c>
      <c r="H29" s="11">
        <v>346032.69</v>
      </c>
      <c r="I29" s="11">
        <f t="shared" si="9"/>
        <v>1096317.31</v>
      </c>
    </row>
    <row r="30" spans="1:9" x14ac:dyDescent="0.25">
      <c r="A30">
        <f t="shared" si="1"/>
        <v>27</v>
      </c>
      <c r="B30">
        <v>3800</v>
      </c>
      <c r="C30" s="12" t="s">
        <v>78</v>
      </c>
      <c r="D30" s="11">
        <v>2115500</v>
      </c>
      <c r="E30" s="11">
        <v>0</v>
      </c>
      <c r="F30" s="11">
        <f t="shared" si="8"/>
        <v>2115500</v>
      </c>
      <c r="G30" s="11">
        <v>529522.01</v>
      </c>
      <c r="H30" s="11">
        <v>529522.01</v>
      </c>
      <c r="I30" s="11">
        <f t="shared" si="9"/>
        <v>1585977.99</v>
      </c>
    </row>
    <row r="31" spans="1:9" x14ac:dyDescent="0.25">
      <c r="A31">
        <f t="shared" si="1"/>
        <v>28</v>
      </c>
      <c r="B31">
        <v>3900</v>
      </c>
      <c r="C31" s="12" t="s">
        <v>79</v>
      </c>
      <c r="D31" s="11">
        <v>435000</v>
      </c>
      <c r="E31" s="11">
        <v>0</v>
      </c>
      <c r="F31" s="11">
        <f t="shared" si="8"/>
        <v>435000</v>
      </c>
      <c r="G31" s="11">
        <v>76208</v>
      </c>
      <c r="H31" s="11">
        <v>76208</v>
      </c>
      <c r="I31" s="11">
        <f t="shared" si="9"/>
        <v>358792</v>
      </c>
    </row>
    <row r="32" spans="1:9" ht="15" customHeight="1" x14ac:dyDescent="0.25">
      <c r="A32">
        <f t="shared" si="1"/>
        <v>29</v>
      </c>
      <c r="B32">
        <v>4000</v>
      </c>
      <c r="C32" s="21" t="s">
        <v>80</v>
      </c>
      <c r="D32" s="21"/>
      <c r="E32" s="13"/>
      <c r="F32" s="13"/>
      <c r="G32" s="13"/>
      <c r="H32" s="13"/>
      <c r="I32" s="13"/>
    </row>
    <row r="33" spans="1:9" x14ac:dyDescent="0.25">
      <c r="A33">
        <f t="shared" si="1"/>
        <v>30</v>
      </c>
      <c r="B33">
        <v>4100</v>
      </c>
      <c r="C33" s="12" t="s">
        <v>81</v>
      </c>
      <c r="D33" s="11">
        <v>2800000</v>
      </c>
      <c r="E33" s="11">
        <v>0</v>
      </c>
      <c r="F33" s="11">
        <f>D33+E33</f>
        <v>2800000</v>
      </c>
      <c r="G33" s="11">
        <v>1103000</v>
      </c>
      <c r="H33" s="11">
        <v>1103000</v>
      </c>
      <c r="I33" s="11">
        <f t="shared" ref="I33:I41" si="10">F33-G33</f>
        <v>1697000</v>
      </c>
    </row>
    <row r="34" spans="1:9" x14ac:dyDescent="0.25">
      <c r="A34">
        <f t="shared" si="1"/>
        <v>31</v>
      </c>
      <c r="B34">
        <v>4200</v>
      </c>
      <c r="C34" s="12" t="s">
        <v>82</v>
      </c>
      <c r="D34" s="11"/>
      <c r="E34" s="11"/>
      <c r="F34" s="11">
        <f t="shared" ref="F34:F41" si="11">D34+E34</f>
        <v>0</v>
      </c>
      <c r="G34" s="11"/>
      <c r="H34" s="11"/>
      <c r="I34" s="11">
        <f t="shared" si="10"/>
        <v>0</v>
      </c>
    </row>
    <row r="35" spans="1:9" x14ac:dyDescent="0.25">
      <c r="A35">
        <f t="shared" si="1"/>
        <v>32</v>
      </c>
      <c r="B35">
        <v>4300</v>
      </c>
      <c r="C35" s="12" t="s">
        <v>83</v>
      </c>
      <c r="D35" s="11"/>
      <c r="E35" s="11"/>
      <c r="F35" s="11">
        <f t="shared" si="11"/>
        <v>0</v>
      </c>
      <c r="G35" s="11"/>
      <c r="H35" s="11"/>
      <c r="I35" s="11">
        <f t="shared" si="10"/>
        <v>0</v>
      </c>
    </row>
    <row r="36" spans="1:9" x14ac:dyDescent="0.25">
      <c r="A36">
        <f t="shared" si="1"/>
        <v>33</v>
      </c>
      <c r="B36">
        <v>4400</v>
      </c>
      <c r="C36" s="12" t="s">
        <v>84</v>
      </c>
      <c r="D36" s="11">
        <v>3050000</v>
      </c>
      <c r="E36" s="11">
        <v>0</v>
      </c>
      <c r="F36" s="11">
        <f t="shared" si="11"/>
        <v>3050000</v>
      </c>
      <c r="G36" s="11">
        <v>1238830.05</v>
      </c>
      <c r="H36" s="11">
        <v>1240818.4099999999</v>
      </c>
      <c r="I36" s="11">
        <f t="shared" si="10"/>
        <v>1811169.95</v>
      </c>
    </row>
    <row r="37" spans="1:9" x14ac:dyDescent="0.25">
      <c r="A37">
        <f t="shared" si="1"/>
        <v>34</v>
      </c>
      <c r="B37">
        <v>4500</v>
      </c>
      <c r="C37" s="12" t="s">
        <v>85</v>
      </c>
      <c r="D37" s="11">
        <v>0</v>
      </c>
      <c r="E37" s="11">
        <v>8000000</v>
      </c>
      <c r="F37" s="11">
        <f t="shared" si="11"/>
        <v>8000000</v>
      </c>
      <c r="G37" s="11">
        <v>3009001.02</v>
      </c>
      <c r="H37" s="11">
        <v>3009001.02</v>
      </c>
      <c r="I37" s="11">
        <f t="shared" si="10"/>
        <v>4990998.9800000004</v>
      </c>
    </row>
    <row r="38" spans="1:9" x14ac:dyDescent="0.25">
      <c r="A38">
        <f t="shared" si="1"/>
        <v>35</v>
      </c>
      <c r="B38">
        <v>4600</v>
      </c>
      <c r="C38" s="12" t="s">
        <v>86</v>
      </c>
      <c r="D38" s="11"/>
      <c r="E38" s="11"/>
      <c r="F38" s="11">
        <f t="shared" si="11"/>
        <v>0</v>
      </c>
      <c r="G38" s="11"/>
      <c r="H38" s="11"/>
      <c r="I38" s="11">
        <f t="shared" si="10"/>
        <v>0</v>
      </c>
    </row>
    <row r="39" spans="1:9" x14ac:dyDescent="0.25">
      <c r="A39">
        <f t="shared" si="1"/>
        <v>36</v>
      </c>
      <c r="B39">
        <v>4700</v>
      </c>
      <c r="C39" s="12" t="s">
        <v>87</v>
      </c>
      <c r="D39" s="11"/>
      <c r="E39" s="11"/>
      <c r="F39" s="11">
        <f t="shared" si="11"/>
        <v>0</v>
      </c>
      <c r="G39" s="11"/>
      <c r="H39" s="11"/>
      <c r="I39" s="11">
        <f t="shared" si="10"/>
        <v>0</v>
      </c>
    </row>
    <row r="40" spans="1:9" x14ac:dyDescent="0.25">
      <c r="A40">
        <f t="shared" si="1"/>
        <v>37</v>
      </c>
      <c r="B40">
        <v>4800</v>
      </c>
      <c r="C40" s="12" t="s">
        <v>88</v>
      </c>
      <c r="D40" s="11"/>
      <c r="E40" s="11"/>
      <c r="F40" s="11">
        <f t="shared" si="11"/>
        <v>0</v>
      </c>
      <c r="G40" s="11"/>
      <c r="H40" s="11"/>
      <c r="I40" s="11">
        <f t="shared" si="10"/>
        <v>0</v>
      </c>
    </row>
    <row r="41" spans="1:9" x14ac:dyDescent="0.25">
      <c r="A41">
        <f t="shared" si="1"/>
        <v>38</v>
      </c>
      <c r="B41">
        <v>4900</v>
      </c>
      <c r="C41" s="12" t="s">
        <v>89</v>
      </c>
      <c r="D41" s="11"/>
      <c r="E41" s="11"/>
      <c r="F41" s="11">
        <f t="shared" si="11"/>
        <v>0</v>
      </c>
      <c r="G41" s="11"/>
      <c r="H41" s="11"/>
      <c r="I41" s="11">
        <f t="shared" si="10"/>
        <v>0</v>
      </c>
    </row>
    <row r="42" spans="1:9" x14ac:dyDescent="0.25">
      <c r="A42">
        <f t="shared" si="1"/>
        <v>39</v>
      </c>
      <c r="B42">
        <v>5000</v>
      </c>
      <c r="C42" s="21" t="s">
        <v>90</v>
      </c>
      <c r="D42" s="21"/>
      <c r="E42" s="13"/>
      <c r="F42" s="13"/>
      <c r="G42" s="13"/>
      <c r="H42" s="13"/>
      <c r="I42" s="13"/>
    </row>
    <row r="43" spans="1:9" x14ac:dyDescent="0.25">
      <c r="A43">
        <f t="shared" si="1"/>
        <v>40</v>
      </c>
      <c r="B43">
        <v>5100</v>
      </c>
      <c r="C43" s="12" t="s">
        <v>91</v>
      </c>
      <c r="D43" s="11">
        <v>450000.21</v>
      </c>
      <c r="E43" s="11">
        <v>172700</v>
      </c>
      <c r="F43" s="11">
        <f t="shared" ref="F43:F51" si="12">D43+E43</f>
        <v>622700.21</v>
      </c>
      <c r="G43" s="11">
        <v>338574.72</v>
      </c>
      <c r="H43" s="11">
        <v>338574.72</v>
      </c>
      <c r="I43" s="11">
        <f t="shared" ref="I43:I55" si="13">F43-G43</f>
        <v>284125.49</v>
      </c>
    </row>
    <row r="44" spans="1:9" x14ac:dyDescent="0.25">
      <c r="A44">
        <f t="shared" si="1"/>
        <v>41</v>
      </c>
      <c r="B44">
        <v>5200</v>
      </c>
      <c r="C44" s="12" t="s">
        <v>92</v>
      </c>
      <c r="D44" s="11"/>
      <c r="E44" s="11"/>
      <c r="F44" s="11">
        <f t="shared" si="12"/>
        <v>0</v>
      </c>
      <c r="G44" s="11"/>
      <c r="H44" s="11"/>
      <c r="I44" s="11">
        <f t="shared" si="13"/>
        <v>0</v>
      </c>
    </row>
    <row r="45" spans="1:9" x14ac:dyDescent="0.25">
      <c r="A45">
        <f t="shared" si="1"/>
        <v>42</v>
      </c>
      <c r="B45">
        <v>5300</v>
      </c>
      <c r="C45" s="12" t="s">
        <v>93</v>
      </c>
      <c r="D45" s="11"/>
      <c r="E45" s="11"/>
      <c r="F45" s="11">
        <f t="shared" si="12"/>
        <v>0</v>
      </c>
      <c r="G45" s="11"/>
      <c r="H45" s="11"/>
      <c r="I45" s="11">
        <f t="shared" si="13"/>
        <v>0</v>
      </c>
    </row>
    <row r="46" spans="1:9" x14ac:dyDescent="0.25">
      <c r="A46">
        <f t="shared" si="1"/>
        <v>43</v>
      </c>
      <c r="B46">
        <v>5400</v>
      </c>
      <c r="C46" s="12" t="s">
        <v>94</v>
      </c>
      <c r="D46" s="11">
        <v>400000</v>
      </c>
      <c r="E46" s="11">
        <v>-140000</v>
      </c>
      <c r="F46" s="11">
        <f t="shared" si="12"/>
        <v>260000</v>
      </c>
      <c r="G46" s="11">
        <v>0</v>
      </c>
      <c r="H46" s="11">
        <v>0</v>
      </c>
      <c r="I46" s="11">
        <f t="shared" si="13"/>
        <v>260000</v>
      </c>
    </row>
    <row r="47" spans="1:9" x14ac:dyDescent="0.25">
      <c r="A47">
        <f t="shared" si="1"/>
        <v>44</v>
      </c>
      <c r="B47">
        <v>5500</v>
      </c>
      <c r="C47" s="12" t="s">
        <v>95</v>
      </c>
      <c r="D47" s="11"/>
      <c r="E47" s="11"/>
      <c r="F47" s="11">
        <f t="shared" si="12"/>
        <v>0</v>
      </c>
      <c r="G47" s="11"/>
      <c r="H47" s="11"/>
      <c r="I47" s="11">
        <f t="shared" si="13"/>
        <v>0</v>
      </c>
    </row>
    <row r="48" spans="1:9" x14ac:dyDescent="0.25">
      <c r="A48">
        <f t="shared" si="1"/>
        <v>45</v>
      </c>
      <c r="B48">
        <v>5600</v>
      </c>
      <c r="C48" s="12" t="s">
        <v>96</v>
      </c>
      <c r="D48" s="11"/>
      <c r="E48" s="11"/>
      <c r="F48" s="11">
        <f t="shared" si="12"/>
        <v>0</v>
      </c>
      <c r="G48" s="11"/>
      <c r="H48" s="11"/>
      <c r="I48" s="11">
        <f t="shared" si="13"/>
        <v>0</v>
      </c>
    </row>
    <row r="49" spans="1:9" x14ac:dyDescent="0.25">
      <c r="A49">
        <f t="shared" si="1"/>
        <v>46</v>
      </c>
      <c r="B49">
        <v>5700</v>
      </c>
      <c r="C49" s="12" t="s">
        <v>97</v>
      </c>
      <c r="D49" s="11"/>
      <c r="E49" s="11"/>
      <c r="F49" s="11">
        <f t="shared" si="12"/>
        <v>0</v>
      </c>
      <c r="G49" s="11"/>
      <c r="H49" s="11"/>
      <c r="I49" s="11">
        <f t="shared" si="13"/>
        <v>0</v>
      </c>
    </row>
    <row r="50" spans="1:9" x14ac:dyDescent="0.25">
      <c r="A50">
        <f t="shared" si="1"/>
        <v>47</v>
      </c>
      <c r="B50">
        <v>5800</v>
      </c>
      <c r="C50" s="12" t="s">
        <v>98</v>
      </c>
      <c r="D50" s="11"/>
      <c r="E50" s="11"/>
      <c r="F50" s="11">
        <f t="shared" si="12"/>
        <v>0</v>
      </c>
      <c r="G50" s="11"/>
      <c r="H50" s="11"/>
      <c r="I50" s="11">
        <f t="shared" si="13"/>
        <v>0</v>
      </c>
    </row>
    <row r="51" spans="1:9" x14ac:dyDescent="0.25">
      <c r="A51">
        <f t="shared" si="1"/>
        <v>48</v>
      </c>
      <c r="B51">
        <v>5900</v>
      </c>
      <c r="C51" s="12" t="s">
        <v>99</v>
      </c>
      <c r="D51" s="11">
        <v>50000</v>
      </c>
      <c r="E51" s="11">
        <v>0</v>
      </c>
      <c r="F51" s="11">
        <f t="shared" si="12"/>
        <v>50000</v>
      </c>
      <c r="G51" s="11">
        <v>8897.2000000000007</v>
      </c>
      <c r="H51" s="11">
        <v>8897.2000000000007</v>
      </c>
      <c r="I51" s="11">
        <f t="shared" si="13"/>
        <v>41102.800000000003</v>
      </c>
    </row>
    <row r="52" spans="1:9" x14ac:dyDescent="0.25">
      <c r="A52">
        <f t="shared" si="1"/>
        <v>49</v>
      </c>
      <c r="B52">
        <v>6000</v>
      </c>
      <c r="C52" s="10" t="s">
        <v>100</v>
      </c>
      <c r="D52" s="11">
        <f>SUM(D53:D55)</f>
        <v>500000</v>
      </c>
      <c r="E52" s="11">
        <f>SUM(E53:E55)</f>
        <v>0</v>
      </c>
      <c r="F52" s="11">
        <f>SUM(F53:F55)</f>
        <v>500000</v>
      </c>
      <c r="G52" s="11">
        <f>SUM(G53:G55)</f>
        <v>111174.39999999999</v>
      </c>
      <c r="H52" s="11">
        <f>SUM(H53:H55)</f>
        <v>111174.39999999999</v>
      </c>
      <c r="I52" s="11">
        <f t="shared" si="13"/>
        <v>388825.59999999998</v>
      </c>
    </row>
    <row r="53" spans="1:9" x14ac:dyDescent="0.25">
      <c r="A53">
        <f t="shared" si="1"/>
        <v>50</v>
      </c>
      <c r="B53">
        <v>6100</v>
      </c>
      <c r="C53" s="12" t="s">
        <v>101</v>
      </c>
      <c r="D53" s="11">
        <v>500000</v>
      </c>
      <c r="E53" s="11">
        <v>0</v>
      </c>
      <c r="F53" s="11">
        <f t="shared" ref="F53:F55" si="14">D53+E53</f>
        <v>500000</v>
      </c>
      <c r="G53" s="11">
        <v>111174.39999999999</v>
      </c>
      <c r="H53" s="11">
        <v>111174.39999999999</v>
      </c>
      <c r="I53" s="11">
        <f t="shared" si="13"/>
        <v>388825.59999999998</v>
      </c>
    </row>
    <row r="54" spans="1:9" x14ac:dyDescent="0.25">
      <c r="A54">
        <f t="shared" si="1"/>
        <v>51</v>
      </c>
      <c r="B54">
        <v>6200</v>
      </c>
      <c r="C54" s="12" t="s">
        <v>102</v>
      </c>
      <c r="D54" s="11"/>
      <c r="E54" s="11"/>
      <c r="F54" s="11">
        <f t="shared" si="14"/>
        <v>0</v>
      </c>
      <c r="G54" s="11"/>
      <c r="H54" s="11"/>
      <c r="I54" s="11">
        <f t="shared" si="13"/>
        <v>0</v>
      </c>
    </row>
    <row r="55" spans="1:9" x14ac:dyDescent="0.25">
      <c r="A55">
        <f t="shared" si="1"/>
        <v>52</v>
      </c>
      <c r="B55">
        <v>6300</v>
      </c>
      <c r="C55" s="12" t="s">
        <v>103</v>
      </c>
      <c r="D55" s="11"/>
      <c r="E55" s="11"/>
      <c r="F55" s="11">
        <f t="shared" si="14"/>
        <v>0</v>
      </c>
      <c r="G55" s="11"/>
      <c r="H55" s="11"/>
      <c r="I55" s="11">
        <f t="shared" si="13"/>
        <v>0</v>
      </c>
    </row>
    <row r="56" spans="1:9" x14ac:dyDescent="0.25">
      <c r="A56">
        <f t="shared" si="1"/>
        <v>53</v>
      </c>
      <c r="B56">
        <v>7000</v>
      </c>
      <c r="C56" s="21" t="s">
        <v>104</v>
      </c>
      <c r="D56" s="21"/>
      <c r="E56" s="13"/>
      <c r="F56" s="13"/>
      <c r="G56" s="13"/>
      <c r="H56" s="13"/>
      <c r="I56" s="13"/>
    </row>
    <row r="57" spans="1:9" x14ac:dyDescent="0.25">
      <c r="A57">
        <f t="shared" si="1"/>
        <v>54</v>
      </c>
      <c r="B57">
        <v>7100</v>
      </c>
      <c r="C57" s="12" t="s">
        <v>105</v>
      </c>
      <c r="D57" s="11"/>
      <c r="E57" s="11"/>
      <c r="F57" s="11">
        <f t="shared" ref="F57:F64" si="15">D57+E57</f>
        <v>0</v>
      </c>
      <c r="G57" s="11"/>
      <c r="H57" s="11"/>
      <c r="I57" s="11">
        <f t="shared" ref="I57:I64" si="16">F57-G57</f>
        <v>0</v>
      </c>
    </row>
    <row r="58" spans="1:9" x14ac:dyDescent="0.25">
      <c r="A58">
        <f t="shared" si="1"/>
        <v>55</v>
      </c>
      <c r="B58">
        <v>7200</v>
      </c>
      <c r="C58" s="12" t="s">
        <v>106</v>
      </c>
      <c r="D58" s="11"/>
      <c r="E58" s="11"/>
      <c r="F58" s="11">
        <f t="shared" si="15"/>
        <v>0</v>
      </c>
      <c r="G58" s="11"/>
      <c r="H58" s="11"/>
      <c r="I58" s="11">
        <f t="shared" si="16"/>
        <v>0</v>
      </c>
    </row>
    <row r="59" spans="1:9" x14ac:dyDescent="0.25">
      <c r="A59">
        <f t="shared" si="1"/>
        <v>56</v>
      </c>
      <c r="B59">
        <v>7300</v>
      </c>
      <c r="C59" s="12" t="s">
        <v>107</v>
      </c>
      <c r="D59" s="11"/>
      <c r="E59" s="11"/>
      <c r="F59" s="11">
        <f t="shared" si="15"/>
        <v>0</v>
      </c>
      <c r="G59" s="11"/>
      <c r="H59" s="11"/>
      <c r="I59" s="11">
        <f t="shared" si="16"/>
        <v>0</v>
      </c>
    </row>
    <row r="60" spans="1:9" x14ac:dyDescent="0.25">
      <c r="A60">
        <f t="shared" si="1"/>
        <v>57</v>
      </c>
      <c r="B60">
        <v>7400</v>
      </c>
      <c r="C60" s="12" t="s">
        <v>108</v>
      </c>
      <c r="D60" s="11"/>
      <c r="E60" s="11"/>
      <c r="F60" s="11">
        <f t="shared" si="15"/>
        <v>0</v>
      </c>
      <c r="G60" s="11"/>
      <c r="H60" s="11"/>
      <c r="I60" s="11">
        <f t="shared" si="16"/>
        <v>0</v>
      </c>
    </row>
    <row r="61" spans="1:9" x14ac:dyDescent="0.25">
      <c r="A61">
        <f t="shared" si="1"/>
        <v>58</v>
      </c>
      <c r="B61">
        <v>7500</v>
      </c>
      <c r="C61" s="12" t="s">
        <v>109</v>
      </c>
      <c r="D61" s="11"/>
      <c r="E61" s="11"/>
      <c r="F61" s="11">
        <f t="shared" si="15"/>
        <v>0</v>
      </c>
      <c r="G61" s="11"/>
      <c r="H61" s="11"/>
      <c r="I61" s="11">
        <f t="shared" si="16"/>
        <v>0</v>
      </c>
    </row>
    <row r="62" spans="1:9" x14ac:dyDescent="0.25">
      <c r="A62">
        <f t="shared" si="1"/>
        <v>59</v>
      </c>
      <c r="C62" s="12" t="s">
        <v>110</v>
      </c>
      <c r="D62" s="11"/>
      <c r="E62" s="11"/>
      <c r="F62" s="11">
        <f t="shared" si="15"/>
        <v>0</v>
      </c>
      <c r="G62" s="11"/>
      <c r="H62" s="11"/>
      <c r="I62" s="11">
        <f t="shared" si="16"/>
        <v>0</v>
      </c>
    </row>
    <row r="63" spans="1:9" x14ac:dyDescent="0.25">
      <c r="A63">
        <f t="shared" si="1"/>
        <v>60</v>
      </c>
      <c r="B63">
        <v>7600</v>
      </c>
      <c r="C63" s="12" t="s">
        <v>111</v>
      </c>
      <c r="D63" s="11"/>
      <c r="E63" s="11"/>
      <c r="F63" s="11">
        <f t="shared" si="15"/>
        <v>0</v>
      </c>
      <c r="G63" s="11"/>
      <c r="H63" s="11"/>
      <c r="I63" s="11">
        <f t="shared" si="16"/>
        <v>0</v>
      </c>
    </row>
    <row r="64" spans="1:9" x14ac:dyDescent="0.25">
      <c r="A64">
        <f t="shared" si="1"/>
        <v>61</v>
      </c>
      <c r="B64">
        <v>7700</v>
      </c>
      <c r="C64" s="12" t="s">
        <v>112</v>
      </c>
      <c r="D64" s="11"/>
      <c r="E64" s="11"/>
      <c r="F64" s="11">
        <f t="shared" si="15"/>
        <v>0</v>
      </c>
      <c r="G64" s="11"/>
      <c r="H64" s="11"/>
      <c r="I64" s="11">
        <f t="shared" si="16"/>
        <v>0</v>
      </c>
    </row>
    <row r="65" spans="1:9" x14ac:dyDescent="0.25">
      <c r="A65">
        <f t="shared" si="1"/>
        <v>62</v>
      </c>
      <c r="B65">
        <v>8000</v>
      </c>
      <c r="C65" s="10" t="s">
        <v>113</v>
      </c>
      <c r="D65" s="11">
        <f>SUM(D66:D68)</f>
        <v>0</v>
      </c>
      <c r="E65" s="11">
        <f>SUM(E66:E68)</f>
        <v>0</v>
      </c>
      <c r="F65" s="11">
        <f>SUM(F66:F68)</f>
        <v>0</v>
      </c>
      <c r="G65" s="11">
        <f>SUM(G66:G68)</f>
        <v>0</v>
      </c>
      <c r="H65" s="11">
        <f>SUM(H66:H68)</f>
        <v>0</v>
      </c>
      <c r="I65" s="11">
        <f t="shared" ref="I65:I76" si="17">F65-G65</f>
        <v>0</v>
      </c>
    </row>
    <row r="66" spans="1:9" x14ac:dyDescent="0.25">
      <c r="A66">
        <f t="shared" si="1"/>
        <v>63</v>
      </c>
      <c r="B66">
        <v>8100</v>
      </c>
      <c r="C66" s="12" t="s">
        <v>114</v>
      </c>
      <c r="D66" s="11"/>
      <c r="E66" s="11"/>
      <c r="F66" s="11">
        <f t="shared" ref="F66:F68" si="18">D66+E66</f>
        <v>0</v>
      </c>
      <c r="G66" s="11"/>
      <c r="H66" s="11"/>
      <c r="I66" s="11">
        <f t="shared" si="17"/>
        <v>0</v>
      </c>
    </row>
    <row r="67" spans="1:9" x14ac:dyDescent="0.25">
      <c r="A67">
        <f t="shared" si="1"/>
        <v>64</v>
      </c>
      <c r="B67">
        <v>8200</v>
      </c>
      <c r="C67" s="12" t="s">
        <v>115</v>
      </c>
      <c r="D67" s="11"/>
      <c r="E67" s="11"/>
      <c r="F67" s="11">
        <f t="shared" si="18"/>
        <v>0</v>
      </c>
      <c r="G67" s="11"/>
      <c r="H67" s="11"/>
      <c r="I67" s="11">
        <f t="shared" si="17"/>
        <v>0</v>
      </c>
    </row>
    <row r="68" spans="1:9" x14ac:dyDescent="0.25">
      <c r="A68">
        <f t="shared" si="1"/>
        <v>65</v>
      </c>
      <c r="B68">
        <v>8300</v>
      </c>
      <c r="C68" s="12" t="s">
        <v>116</v>
      </c>
      <c r="D68" s="11"/>
      <c r="E68" s="11"/>
      <c r="F68" s="11">
        <f t="shared" si="18"/>
        <v>0</v>
      </c>
      <c r="G68" s="11"/>
      <c r="H68" s="11"/>
      <c r="I68" s="11">
        <f t="shared" si="17"/>
        <v>0</v>
      </c>
    </row>
    <row r="69" spans="1:9" x14ac:dyDescent="0.25">
      <c r="A69">
        <f t="shared" si="1"/>
        <v>66</v>
      </c>
      <c r="B69">
        <v>9000</v>
      </c>
      <c r="C69" s="10" t="s">
        <v>117</v>
      </c>
      <c r="D69" s="11">
        <f>SUM(D70:D76)</f>
        <v>9566693</v>
      </c>
      <c r="E69" s="11">
        <f>SUM(E70:E76)</f>
        <v>0</v>
      </c>
      <c r="F69" s="11">
        <f>SUM(F70:F76)</f>
        <v>9566693</v>
      </c>
      <c r="G69" s="11">
        <f>SUM(G70:G76)</f>
        <v>2274700.42</v>
      </c>
      <c r="H69" s="11">
        <f>SUM(H70:H76)</f>
        <v>2274700.42</v>
      </c>
      <c r="I69" s="11">
        <f t="shared" si="17"/>
        <v>7291992.5800000001</v>
      </c>
    </row>
    <row r="70" spans="1:9" x14ac:dyDescent="0.25">
      <c r="A70">
        <f t="shared" ref="A70:A133" si="19">A69+1</f>
        <v>67</v>
      </c>
      <c r="B70">
        <v>9100</v>
      </c>
      <c r="C70" s="12" t="s">
        <v>118</v>
      </c>
      <c r="D70" s="11">
        <v>1192345</v>
      </c>
      <c r="E70" s="11">
        <v>0</v>
      </c>
      <c r="F70" s="11">
        <f t="shared" ref="F70:F76" si="20">D70+E70</f>
        <v>1192345</v>
      </c>
      <c r="G70" s="11">
        <v>520000</v>
      </c>
      <c r="H70" s="11">
        <v>520000</v>
      </c>
      <c r="I70" s="11">
        <f t="shared" si="17"/>
        <v>672345</v>
      </c>
    </row>
    <row r="71" spans="1:9" x14ac:dyDescent="0.25">
      <c r="A71">
        <f t="shared" si="19"/>
        <v>68</v>
      </c>
      <c r="B71">
        <v>9200</v>
      </c>
      <c r="C71" s="12" t="s">
        <v>119</v>
      </c>
      <c r="D71" s="11">
        <v>4152423</v>
      </c>
      <c r="E71" s="11">
        <v>0</v>
      </c>
      <c r="F71" s="11">
        <f t="shared" si="20"/>
        <v>4152423</v>
      </c>
      <c r="G71" s="11">
        <v>1754700.42</v>
      </c>
      <c r="H71" s="11">
        <v>1754700.42</v>
      </c>
      <c r="I71" s="11">
        <f t="shared" si="17"/>
        <v>2397722.58</v>
      </c>
    </row>
    <row r="72" spans="1:9" x14ac:dyDescent="0.25">
      <c r="A72">
        <f t="shared" si="19"/>
        <v>69</v>
      </c>
      <c r="B72">
        <v>9300</v>
      </c>
      <c r="C72" s="12" t="s">
        <v>120</v>
      </c>
      <c r="D72" s="11"/>
      <c r="E72" s="11"/>
      <c r="F72" s="11">
        <f t="shared" si="20"/>
        <v>0</v>
      </c>
      <c r="G72" s="11"/>
      <c r="H72" s="11"/>
      <c r="I72" s="11">
        <f t="shared" si="17"/>
        <v>0</v>
      </c>
    </row>
    <row r="73" spans="1:9" x14ac:dyDescent="0.25">
      <c r="A73">
        <f t="shared" si="19"/>
        <v>70</v>
      </c>
      <c r="B73">
        <v>9400</v>
      </c>
      <c r="C73" s="12" t="s">
        <v>121</v>
      </c>
      <c r="D73" s="11"/>
      <c r="E73" s="11"/>
      <c r="F73" s="11">
        <f t="shared" si="20"/>
        <v>0</v>
      </c>
      <c r="G73" s="11"/>
      <c r="H73" s="11"/>
      <c r="I73" s="11">
        <f t="shared" si="17"/>
        <v>0</v>
      </c>
    </row>
    <row r="74" spans="1:9" x14ac:dyDescent="0.25">
      <c r="A74">
        <f t="shared" si="19"/>
        <v>71</v>
      </c>
      <c r="B74">
        <v>9500</v>
      </c>
      <c r="C74" s="12" t="s">
        <v>122</v>
      </c>
      <c r="D74" s="11"/>
      <c r="E74" s="11"/>
      <c r="F74" s="11">
        <f t="shared" si="20"/>
        <v>0</v>
      </c>
      <c r="G74" s="11"/>
      <c r="H74" s="11"/>
      <c r="I74" s="11">
        <f t="shared" si="17"/>
        <v>0</v>
      </c>
    </row>
    <row r="75" spans="1:9" x14ac:dyDescent="0.25">
      <c r="A75">
        <f t="shared" si="19"/>
        <v>72</v>
      </c>
      <c r="B75">
        <v>9600</v>
      </c>
      <c r="C75" s="12" t="s">
        <v>123</v>
      </c>
      <c r="D75" s="11"/>
      <c r="E75" s="11"/>
      <c r="F75" s="11">
        <f t="shared" si="20"/>
        <v>0</v>
      </c>
      <c r="G75" s="11"/>
      <c r="H75" s="11"/>
      <c r="I75" s="11">
        <f t="shared" si="17"/>
        <v>0</v>
      </c>
    </row>
    <row r="76" spans="1:9" x14ac:dyDescent="0.25">
      <c r="A76">
        <f t="shared" si="19"/>
        <v>73</v>
      </c>
      <c r="B76">
        <v>9900</v>
      </c>
      <c r="C76" s="12" t="s">
        <v>124</v>
      </c>
      <c r="D76" s="11">
        <v>4221925</v>
      </c>
      <c r="E76" s="11">
        <v>0</v>
      </c>
      <c r="F76" s="11">
        <f t="shared" si="20"/>
        <v>4221925</v>
      </c>
      <c r="G76" s="11">
        <v>0</v>
      </c>
      <c r="H76" s="11">
        <v>0</v>
      </c>
      <c r="I76" s="11">
        <f t="shared" si="17"/>
        <v>4221925</v>
      </c>
    </row>
    <row r="77" spans="1:9" x14ac:dyDescent="0.25">
      <c r="A77">
        <f t="shared" si="19"/>
        <v>74</v>
      </c>
      <c r="C77" s="14" t="s">
        <v>125</v>
      </c>
      <c r="D77" s="11"/>
      <c r="E77" s="11"/>
      <c r="F77" s="11"/>
      <c r="G77" s="11"/>
      <c r="H77" s="11"/>
      <c r="I77" s="11"/>
    </row>
    <row r="78" spans="1:9" x14ac:dyDescent="0.25">
      <c r="A78">
        <f t="shared" si="19"/>
        <v>75</v>
      </c>
      <c r="B78">
        <v>1000</v>
      </c>
      <c r="C78" s="10" t="s">
        <v>52</v>
      </c>
      <c r="D78" s="11">
        <f>SUM(D79:D85)</f>
        <v>6616345.75</v>
      </c>
      <c r="E78" s="11">
        <f>SUM(E79:E85)</f>
        <v>0</v>
      </c>
      <c r="F78" s="11">
        <f>SUM(F79:F85)</f>
        <v>6616345.75</v>
      </c>
      <c r="G78" s="11">
        <f>SUM(G79:G85)</f>
        <v>1849616.14</v>
      </c>
      <c r="H78" s="11">
        <f>SUM(H79:H85)</f>
        <v>1849616.14</v>
      </c>
      <c r="I78" s="11">
        <f t="shared" ref="I78:I105" si="21">F78-G78</f>
        <v>4766729.6100000003</v>
      </c>
    </row>
    <row r="79" spans="1:9" x14ac:dyDescent="0.25">
      <c r="A79">
        <f t="shared" si="19"/>
        <v>76</v>
      </c>
      <c r="B79">
        <v>1100</v>
      </c>
      <c r="C79" s="12" t="s">
        <v>53</v>
      </c>
      <c r="D79" s="11">
        <v>5612688</v>
      </c>
      <c r="E79" s="11">
        <v>0</v>
      </c>
      <c r="F79" s="11">
        <f t="shared" ref="F79:F85" si="22">D79+E79</f>
        <v>5612688</v>
      </c>
      <c r="G79" s="11">
        <v>1815946.76</v>
      </c>
      <c r="H79" s="11">
        <v>1815946.76</v>
      </c>
      <c r="I79" s="11">
        <f t="shared" si="21"/>
        <v>3796741.24</v>
      </c>
    </row>
    <row r="80" spans="1:9" x14ac:dyDescent="0.25">
      <c r="A80">
        <f t="shared" si="19"/>
        <v>77</v>
      </c>
      <c r="B80">
        <v>1200</v>
      </c>
      <c r="C80" s="12" t="s">
        <v>54</v>
      </c>
      <c r="D80" s="11"/>
      <c r="E80" s="11"/>
      <c r="F80" s="11">
        <f t="shared" si="22"/>
        <v>0</v>
      </c>
      <c r="G80" s="11"/>
      <c r="H80" s="11"/>
      <c r="I80" s="11">
        <f t="shared" si="21"/>
        <v>0</v>
      </c>
    </row>
    <row r="81" spans="1:9" x14ac:dyDescent="0.25">
      <c r="A81">
        <f t="shared" si="19"/>
        <v>78</v>
      </c>
      <c r="B81">
        <v>1300</v>
      </c>
      <c r="C81" s="12" t="s">
        <v>55</v>
      </c>
      <c r="D81" s="11">
        <v>1003657.75</v>
      </c>
      <c r="E81" s="11">
        <v>0</v>
      </c>
      <c r="F81" s="11">
        <f t="shared" si="22"/>
        <v>1003657.75</v>
      </c>
      <c r="G81" s="11">
        <v>33669.379999999997</v>
      </c>
      <c r="H81" s="11">
        <v>33669.379999999997</v>
      </c>
      <c r="I81" s="11">
        <f t="shared" si="21"/>
        <v>969988.37</v>
      </c>
    </row>
    <row r="82" spans="1:9" x14ac:dyDescent="0.25">
      <c r="A82">
        <f t="shared" si="19"/>
        <v>79</v>
      </c>
      <c r="B82">
        <v>1400</v>
      </c>
      <c r="C82" s="12" t="s">
        <v>56</v>
      </c>
      <c r="D82" s="11"/>
      <c r="E82" s="11"/>
      <c r="F82" s="11">
        <f t="shared" si="22"/>
        <v>0</v>
      </c>
      <c r="G82" s="11"/>
      <c r="H82" s="11"/>
      <c r="I82" s="11">
        <f t="shared" si="21"/>
        <v>0</v>
      </c>
    </row>
    <row r="83" spans="1:9" x14ac:dyDescent="0.25">
      <c r="A83">
        <f t="shared" si="19"/>
        <v>80</v>
      </c>
      <c r="B83">
        <v>1500</v>
      </c>
      <c r="C83" s="12" t="s">
        <v>57</v>
      </c>
      <c r="D83" s="11"/>
      <c r="E83" s="11"/>
      <c r="F83" s="11">
        <f t="shared" si="22"/>
        <v>0</v>
      </c>
      <c r="G83" s="11"/>
      <c r="H83" s="11"/>
      <c r="I83" s="11">
        <f t="shared" si="21"/>
        <v>0</v>
      </c>
    </row>
    <row r="84" spans="1:9" x14ac:dyDescent="0.25">
      <c r="A84">
        <f t="shared" si="19"/>
        <v>81</v>
      </c>
      <c r="B84">
        <v>1600</v>
      </c>
      <c r="C84" s="12" t="s">
        <v>58</v>
      </c>
      <c r="D84" s="11"/>
      <c r="E84" s="11"/>
      <c r="F84" s="11">
        <f t="shared" si="22"/>
        <v>0</v>
      </c>
      <c r="G84" s="11"/>
      <c r="H84" s="11"/>
      <c r="I84" s="11">
        <f t="shared" si="21"/>
        <v>0</v>
      </c>
    </row>
    <row r="85" spans="1:9" x14ac:dyDescent="0.25">
      <c r="A85">
        <f t="shared" si="19"/>
        <v>82</v>
      </c>
      <c r="B85">
        <v>1700</v>
      </c>
      <c r="C85" s="12" t="s">
        <v>59</v>
      </c>
      <c r="D85" s="11"/>
      <c r="E85" s="11"/>
      <c r="F85" s="11">
        <f t="shared" si="22"/>
        <v>0</v>
      </c>
      <c r="G85" s="11"/>
      <c r="H85" s="11"/>
      <c r="I85" s="11">
        <f t="shared" si="21"/>
        <v>0</v>
      </c>
    </row>
    <row r="86" spans="1:9" x14ac:dyDescent="0.25">
      <c r="A86">
        <f t="shared" si="19"/>
        <v>83</v>
      </c>
      <c r="B86">
        <v>2000</v>
      </c>
      <c r="C86" s="10" t="s">
        <v>60</v>
      </c>
      <c r="D86" s="11">
        <f>SUM(D87:D95)</f>
        <v>257940.04</v>
      </c>
      <c r="E86" s="11">
        <f>SUM(E87:E95)</f>
        <v>540000</v>
      </c>
      <c r="F86" s="11">
        <f>SUM(F87:F95)</f>
        <v>797940.04</v>
      </c>
      <c r="G86" s="11">
        <f>SUM(G87:G95)</f>
        <v>269332.90000000002</v>
      </c>
      <c r="H86" s="11">
        <f>SUM(H87:H95)</f>
        <v>269332.90000000002</v>
      </c>
      <c r="I86" s="11">
        <f t="shared" si="21"/>
        <v>528607.14</v>
      </c>
    </row>
    <row r="87" spans="1:9" x14ac:dyDescent="0.25">
      <c r="A87">
        <f t="shared" si="19"/>
        <v>84</v>
      </c>
      <c r="B87">
        <v>2100</v>
      </c>
      <c r="C87" s="12" t="s">
        <v>61</v>
      </c>
      <c r="D87" s="11">
        <v>257940.04</v>
      </c>
      <c r="E87" s="11">
        <v>0</v>
      </c>
      <c r="F87" s="11">
        <f t="shared" ref="F87:F95" si="23">D87+E87</f>
        <v>257940.04</v>
      </c>
      <c r="G87" s="11">
        <v>55208.5</v>
      </c>
      <c r="H87" s="11">
        <v>55208.5</v>
      </c>
      <c r="I87" s="11">
        <f t="shared" si="21"/>
        <v>202731.54</v>
      </c>
    </row>
    <row r="88" spans="1:9" x14ac:dyDescent="0.25">
      <c r="A88">
        <f t="shared" si="19"/>
        <v>85</v>
      </c>
      <c r="B88">
        <v>2200</v>
      </c>
      <c r="C88" s="12" t="s">
        <v>62</v>
      </c>
      <c r="D88" s="11"/>
      <c r="E88" s="11"/>
      <c r="F88" s="11">
        <f t="shared" si="23"/>
        <v>0</v>
      </c>
      <c r="G88" s="11"/>
      <c r="H88" s="11"/>
      <c r="I88" s="11">
        <f t="shared" si="21"/>
        <v>0</v>
      </c>
    </row>
    <row r="89" spans="1:9" x14ac:dyDescent="0.25">
      <c r="A89">
        <f t="shared" si="19"/>
        <v>86</v>
      </c>
      <c r="B89">
        <v>2300</v>
      </c>
      <c r="C89" s="12" t="s">
        <v>63</v>
      </c>
      <c r="D89" s="11"/>
      <c r="E89" s="11"/>
      <c r="F89" s="11">
        <f t="shared" si="23"/>
        <v>0</v>
      </c>
      <c r="G89" s="11"/>
      <c r="H89" s="11"/>
      <c r="I89" s="11">
        <f t="shared" si="21"/>
        <v>0</v>
      </c>
    </row>
    <row r="90" spans="1:9" x14ac:dyDescent="0.25">
      <c r="A90">
        <f t="shared" si="19"/>
        <v>87</v>
      </c>
      <c r="B90">
        <v>2400</v>
      </c>
      <c r="C90" s="12" t="s">
        <v>64</v>
      </c>
      <c r="D90" s="11"/>
      <c r="E90" s="11"/>
      <c r="F90" s="11">
        <f t="shared" si="23"/>
        <v>0</v>
      </c>
      <c r="G90" s="11"/>
      <c r="H90" s="11"/>
      <c r="I90" s="11">
        <f t="shared" si="21"/>
        <v>0</v>
      </c>
    </row>
    <row r="91" spans="1:9" x14ac:dyDescent="0.25">
      <c r="A91">
        <f t="shared" si="19"/>
        <v>88</v>
      </c>
      <c r="B91">
        <v>2500</v>
      </c>
      <c r="C91" s="12" t="s">
        <v>65</v>
      </c>
      <c r="D91" s="11"/>
      <c r="E91" s="11"/>
      <c r="F91" s="11">
        <f t="shared" si="23"/>
        <v>0</v>
      </c>
      <c r="G91" s="11"/>
      <c r="H91" s="11"/>
      <c r="I91" s="11">
        <f t="shared" si="21"/>
        <v>0</v>
      </c>
    </row>
    <row r="92" spans="1:9" x14ac:dyDescent="0.25">
      <c r="A92">
        <f t="shared" si="19"/>
        <v>89</v>
      </c>
      <c r="B92">
        <v>2600</v>
      </c>
      <c r="C92" s="12" t="s">
        <v>66</v>
      </c>
      <c r="D92" s="11"/>
      <c r="E92" s="11"/>
      <c r="F92" s="11">
        <f t="shared" si="23"/>
        <v>0</v>
      </c>
      <c r="G92" s="11"/>
      <c r="H92" s="11"/>
      <c r="I92" s="11">
        <f t="shared" si="21"/>
        <v>0</v>
      </c>
    </row>
    <row r="93" spans="1:9" x14ac:dyDescent="0.25">
      <c r="A93">
        <f t="shared" si="19"/>
        <v>90</v>
      </c>
      <c r="B93">
        <v>2700</v>
      </c>
      <c r="C93" s="12" t="s">
        <v>67</v>
      </c>
      <c r="D93" s="11">
        <v>0</v>
      </c>
      <c r="E93" s="11">
        <v>540000</v>
      </c>
      <c r="F93" s="11">
        <f t="shared" si="23"/>
        <v>540000</v>
      </c>
      <c r="G93" s="11">
        <v>214124.4</v>
      </c>
      <c r="H93" s="11">
        <v>214124.4</v>
      </c>
      <c r="I93" s="11">
        <f t="shared" si="21"/>
        <v>325875.59999999998</v>
      </c>
    </row>
    <row r="94" spans="1:9" x14ac:dyDescent="0.25">
      <c r="A94">
        <f t="shared" si="19"/>
        <v>91</v>
      </c>
      <c r="B94">
        <v>2800</v>
      </c>
      <c r="C94" s="12" t="s">
        <v>68</v>
      </c>
      <c r="D94" s="11"/>
      <c r="E94" s="11"/>
      <c r="F94" s="11">
        <f t="shared" si="23"/>
        <v>0</v>
      </c>
      <c r="G94" s="11"/>
      <c r="H94" s="11"/>
      <c r="I94" s="11">
        <f t="shared" si="21"/>
        <v>0</v>
      </c>
    </row>
    <row r="95" spans="1:9" x14ac:dyDescent="0.25">
      <c r="A95">
        <f t="shared" si="19"/>
        <v>92</v>
      </c>
      <c r="B95">
        <v>2900</v>
      </c>
      <c r="C95" s="12" t="s">
        <v>69</v>
      </c>
      <c r="D95" s="11"/>
      <c r="E95" s="11"/>
      <c r="F95" s="11">
        <f t="shared" si="23"/>
        <v>0</v>
      </c>
      <c r="G95" s="11"/>
      <c r="H95" s="11"/>
      <c r="I95" s="11">
        <f t="shared" si="21"/>
        <v>0</v>
      </c>
    </row>
    <row r="96" spans="1:9" x14ac:dyDescent="0.25">
      <c r="A96">
        <f t="shared" si="19"/>
        <v>93</v>
      </c>
      <c r="B96">
        <v>3000</v>
      </c>
      <c r="C96" s="10" t="s">
        <v>70</v>
      </c>
      <c r="D96" s="11">
        <f>SUM(D97:D105)</f>
        <v>1300000</v>
      </c>
      <c r="E96" s="11">
        <f>SUM(E97:E105)</f>
        <v>100000</v>
      </c>
      <c r="F96" s="11">
        <f>SUM(F97:F105)</f>
        <v>1400000</v>
      </c>
      <c r="G96" s="11">
        <f>SUM(G97:G105)</f>
        <v>123240.67</v>
      </c>
      <c r="H96" s="11">
        <f>SUM(H97:H105)</f>
        <v>123240.67</v>
      </c>
      <c r="I96" s="11">
        <f t="shared" si="21"/>
        <v>1276759.33</v>
      </c>
    </row>
    <row r="97" spans="1:9" x14ac:dyDescent="0.25">
      <c r="A97">
        <f t="shared" si="19"/>
        <v>94</v>
      </c>
      <c r="B97">
        <v>3100</v>
      </c>
      <c r="C97" s="12" t="s">
        <v>71</v>
      </c>
      <c r="D97" s="11"/>
      <c r="E97" s="11"/>
      <c r="F97" s="11">
        <f>D97+E97</f>
        <v>0</v>
      </c>
      <c r="G97" s="11"/>
      <c r="H97" s="11"/>
      <c r="I97" s="11">
        <f t="shared" si="21"/>
        <v>0</v>
      </c>
    </row>
    <row r="98" spans="1:9" x14ac:dyDescent="0.25">
      <c r="A98">
        <f t="shared" si="19"/>
        <v>95</v>
      </c>
      <c r="B98">
        <v>3200</v>
      </c>
      <c r="C98" s="12" t="s">
        <v>72</v>
      </c>
      <c r="D98" s="11">
        <v>400000</v>
      </c>
      <c r="E98" s="11">
        <v>0</v>
      </c>
      <c r="F98" s="11">
        <f t="shared" ref="F98:F105" si="24">D98+E98</f>
        <v>400000</v>
      </c>
      <c r="G98" s="11">
        <v>0</v>
      </c>
      <c r="H98" s="11">
        <v>0</v>
      </c>
      <c r="I98" s="11">
        <f t="shared" si="21"/>
        <v>400000</v>
      </c>
    </row>
    <row r="99" spans="1:9" x14ac:dyDescent="0.25">
      <c r="A99">
        <f t="shared" si="19"/>
        <v>96</v>
      </c>
      <c r="B99">
        <v>3300</v>
      </c>
      <c r="C99" s="12" t="s">
        <v>73</v>
      </c>
      <c r="D99" s="11">
        <v>250000</v>
      </c>
      <c r="E99" s="11">
        <v>0</v>
      </c>
      <c r="F99" s="11">
        <f t="shared" si="24"/>
        <v>250000</v>
      </c>
      <c r="G99" s="11">
        <v>69600</v>
      </c>
      <c r="H99" s="11">
        <v>69600</v>
      </c>
      <c r="I99" s="11">
        <f t="shared" si="21"/>
        <v>180400</v>
      </c>
    </row>
    <row r="100" spans="1:9" x14ac:dyDescent="0.25">
      <c r="A100">
        <f t="shared" si="19"/>
        <v>97</v>
      </c>
      <c r="B100">
        <v>3400</v>
      </c>
      <c r="C100" s="12" t="s">
        <v>74</v>
      </c>
      <c r="D100" s="11"/>
      <c r="E100" s="11"/>
      <c r="F100" s="11">
        <f t="shared" si="24"/>
        <v>0</v>
      </c>
      <c r="G100" s="11"/>
      <c r="H100" s="11"/>
      <c r="I100" s="11">
        <f t="shared" si="21"/>
        <v>0</v>
      </c>
    </row>
    <row r="101" spans="1:9" x14ac:dyDescent="0.25">
      <c r="A101">
        <f t="shared" si="19"/>
        <v>98</v>
      </c>
      <c r="B101">
        <v>3500</v>
      </c>
      <c r="C101" s="12" t="s">
        <v>75</v>
      </c>
      <c r="D101" s="11">
        <v>400000</v>
      </c>
      <c r="E101" s="11">
        <v>0</v>
      </c>
      <c r="F101" s="11">
        <f t="shared" si="24"/>
        <v>400000</v>
      </c>
      <c r="G101" s="11">
        <v>0</v>
      </c>
      <c r="H101" s="11">
        <v>0</v>
      </c>
      <c r="I101" s="11">
        <f t="shared" si="21"/>
        <v>400000</v>
      </c>
    </row>
    <row r="102" spans="1:9" x14ac:dyDescent="0.25">
      <c r="A102">
        <f t="shared" si="19"/>
        <v>99</v>
      </c>
      <c r="B102">
        <v>3600</v>
      </c>
      <c r="C102" s="12" t="s">
        <v>76</v>
      </c>
      <c r="D102" s="11"/>
      <c r="E102" s="11"/>
      <c r="F102" s="11">
        <f t="shared" si="24"/>
        <v>0</v>
      </c>
      <c r="G102" s="11"/>
      <c r="H102" s="11"/>
      <c r="I102" s="11">
        <f t="shared" si="21"/>
        <v>0</v>
      </c>
    </row>
    <row r="103" spans="1:9" x14ac:dyDescent="0.25">
      <c r="A103">
        <f t="shared" si="19"/>
        <v>100</v>
      </c>
      <c r="B103">
        <v>3700</v>
      </c>
      <c r="C103" s="12" t="s">
        <v>77</v>
      </c>
      <c r="D103" s="11">
        <v>250000</v>
      </c>
      <c r="E103" s="11">
        <v>100000</v>
      </c>
      <c r="F103" s="11">
        <f t="shared" si="24"/>
        <v>350000</v>
      </c>
      <c r="G103" s="11">
        <v>53640.67</v>
      </c>
      <c r="H103" s="11">
        <v>53640.67</v>
      </c>
      <c r="I103" s="11">
        <f t="shared" si="21"/>
        <v>296359.33</v>
      </c>
    </row>
    <row r="104" spans="1:9" x14ac:dyDescent="0.25">
      <c r="A104">
        <f t="shared" si="19"/>
        <v>101</v>
      </c>
      <c r="B104">
        <v>3800</v>
      </c>
      <c r="C104" s="12" t="s">
        <v>78</v>
      </c>
      <c r="D104" s="11"/>
      <c r="E104" s="11"/>
      <c r="F104" s="11">
        <f t="shared" si="24"/>
        <v>0</v>
      </c>
      <c r="G104" s="11"/>
      <c r="H104" s="11"/>
      <c r="I104" s="11">
        <f t="shared" si="21"/>
        <v>0</v>
      </c>
    </row>
    <row r="105" spans="1:9" x14ac:dyDescent="0.25">
      <c r="A105">
        <f t="shared" si="19"/>
        <v>102</v>
      </c>
      <c r="B105">
        <v>3900</v>
      </c>
      <c r="C105" s="12" t="s">
        <v>79</v>
      </c>
      <c r="D105" s="11"/>
      <c r="E105" s="11"/>
      <c r="F105" s="11">
        <f t="shared" si="24"/>
        <v>0</v>
      </c>
      <c r="G105" s="11"/>
      <c r="H105" s="11"/>
      <c r="I105" s="11">
        <f t="shared" si="21"/>
        <v>0</v>
      </c>
    </row>
    <row r="106" spans="1:9" x14ac:dyDescent="0.25">
      <c r="A106">
        <f t="shared" si="19"/>
        <v>103</v>
      </c>
      <c r="B106">
        <v>4000</v>
      </c>
      <c r="C106" s="21" t="s">
        <v>80</v>
      </c>
      <c r="D106" s="21"/>
      <c r="E106" s="13"/>
      <c r="F106" s="13"/>
      <c r="G106" s="13"/>
      <c r="H106" s="13"/>
      <c r="I106" s="13"/>
    </row>
    <row r="107" spans="1:9" x14ac:dyDescent="0.25">
      <c r="A107">
        <f t="shared" si="19"/>
        <v>104</v>
      </c>
      <c r="B107">
        <v>4100</v>
      </c>
      <c r="C107" s="12" t="s">
        <v>81</v>
      </c>
      <c r="D107" s="11"/>
      <c r="E107" s="11"/>
      <c r="F107" s="11">
        <f>D107+E107</f>
        <v>0</v>
      </c>
      <c r="G107" s="11"/>
      <c r="H107" s="11"/>
      <c r="I107" s="11">
        <f t="shared" ref="I107:I115" si="25">F107-G107</f>
        <v>0</v>
      </c>
    </row>
    <row r="108" spans="1:9" x14ac:dyDescent="0.25">
      <c r="A108">
        <f t="shared" si="19"/>
        <v>105</v>
      </c>
      <c r="B108">
        <v>4200</v>
      </c>
      <c r="C108" s="12" t="s">
        <v>82</v>
      </c>
      <c r="D108" s="11"/>
      <c r="E108" s="11"/>
      <c r="F108" s="11">
        <f t="shared" ref="F108:F115" si="26">D108+E108</f>
        <v>0</v>
      </c>
      <c r="G108" s="11"/>
      <c r="H108" s="11"/>
      <c r="I108" s="11">
        <f t="shared" si="25"/>
        <v>0</v>
      </c>
    </row>
    <row r="109" spans="1:9" x14ac:dyDescent="0.25">
      <c r="A109">
        <f t="shared" si="19"/>
        <v>106</v>
      </c>
      <c r="B109">
        <v>4300</v>
      </c>
      <c r="C109" s="12" t="s">
        <v>83</v>
      </c>
      <c r="D109" s="11"/>
      <c r="E109" s="11"/>
      <c r="F109" s="11">
        <f t="shared" si="26"/>
        <v>0</v>
      </c>
      <c r="G109" s="11"/>
      <c r="H109" s="11"/>
      <c r="I109" s="11">
        <f t="shared" si="25"/>
        <v>0</v>
      </c>
    </row>
    <row r="110" spans="1:9" x14ac:dyDescent="0.25">
      <c r="A110">
        <f t="shared" si="19"/>
        <v>107</v>
      </c>
      <c r="B110">
        <v>4400</v>
      </c>
      <c r="C110" s="12" t="s">
        <v>84</v>
      </c>
      <c r="D110" s="11">
        <v>6536340.5700000003</v>
      </c>
      <c r="E110" s="11">
        <v>-540000</v>
      </c>
      <c r="F110" s="11">
        <f t="shared" si="26"/>
        <v>5996340.5700000003</v>
      </c>
      <c r="G110" s="11">
        <v>360420.45</v>
      </c>
      <c r="H110" s="11">
        <v>360420.45</v>
      </c>
      <c r="I110" s="11">
        <f t="shared" si="25"/>
        <v>5635920.1200000001</v>
      </c>
    </row>
    <row r="111" spans="1:9" x14ac:dyDescent="0.25">
      <c r="A111">
        <f t="shared" si="19"/>
        <v>108</v>
      </c>
      <c r="B111">
        <v>4500</v>
      </c>
      <c r="C111" s="12" t="s">
        <v>85</v>
      </c>
      <c r="D111" s="11"/>
      <c r="E111" s="11"/>
      <c r="F111" s="11">
        <f t="shared" si="26"/>
        <v>0</v>
      </c>
      <c r="G111" s="11"/>
      <c r="H111" s="11"/>
      <c r="I111" s="11">
        <f t="shared" si="25"/>
        <v>0</v>
      </c>
    </row>
    <row r="112" spans="1:9" x14ac:dyDescent="0.25">
      <c r="A112">
        <f t="shared" si="19"/>
        <v>109</v>
      </c>
      <c r="B112">
        <v>4600</v>
      </c>
      <c r="C112" s="12" t="s">
        <v>86</v>
      </c>
      <c r="D112" s="11"/>
      <c r="E112" s="11"/>
      <c r="F112" s="11">
        <f t="shared" si="26"/>
        <v>0</v>
      </c>
      <c r="G112" s="11"/>
      <c r="H112" s="11"/>
      <c r="I112" s="11">
        <f t="shared" si="25"/>
        <v>0</v>
      </c>
    </row>
    <row r="113" spans="1:9" x14ac:dyDescent="0.25">
      <c r="A113">
        <f t="shared" si="19"/>
        <v>110</v>
      </c>
      <c r="B113">
        <v>4700</v>
      </c>
      <c r="C113" s="12" t="s">
        <v>87</v>
      </c>
      <c r="D113" s="11"/>
      <c r="E113" s="11"/>
      <c r="F113" s="11">
        <f t="shared" si="26"/>
        <v>0</v>
      </c>
      <c r="G113" s="11"/>
      <c r="H113" s="11"/>
      <c r="I113" s="11">
        <f t="shared" si="25"/>
        <v>0</v>
      </c>
    </row>
    <row r="114" spans="1:9" x14ac:dyDescent="0.25">
      <c r="A114">
        <f t="shared" si="19"/>
        <v>111</v>
      </c>
      <c r="B114">
        <v>4800</v>
      </c>
      <c r="C114" s="12" t="s">
        <v>88</v>
      </c>
      <c r="D114" s="11"/>
      <c r="E114" s="11"/>
      <c r="F114" s="11">
        <f t="shared" si="26"/>
        <v>0</v>
      </c>
      <c r="G114" s="11"/>
      <c r="H114" s="11"/>
      <c r="I114" s="11">
        <f t="shared" si="25"/>
        <v>0</v>
      </c>
    </row>
    <row r="115" spans="1:9" x14ac:dyDescent="0.25">
      <c r="A115">
        <f t="shared" si="19"/>
        <v>112</v>
      </c>
      <c r="B115">
        <v>4900</v>
      </c>
      <c r="C115" s="12" t="s">
        <v>89</v>
      </c>
      <c r="D115" s="11"/>
      <c r="E115" s="11"/>
      <c r="F115" s="11">
        <f t="shared" si="26"/>
        <v>0</v>
      </c>
      <c r="G115" s="11"/>
      <c r="H115" s="11"/>
      <c r="I115" s="11">
        <f t="shared" si="25"/>
        <v>0</v>
      </c>
    </row>
    <row r="116" spans="1:9" x14ac:dyDescent="0.25">
      <c r="A116">
        <f t="shared" si="19"/>
        <v>113</v>
      </c>
      <c r="B116">
        <v>5000</v>
      </c>
      <c r="C116" s="10" t="s">
        <v>90</v>
      </c>
      <c r="D116" s="11"/>
      <c r="E116" s="11"/>
      <c r="F116" s="11"/>
      <c r="G116" s="11"/>
      <c r="H116" s="11"/>
      <c r="I116" s="11"/>
    </row>
    <row r="117" spans="1:9" x14ac:dyDescent="0.25">
      <c r="A117">
        <f t="shared" si="19"/>
        <v>114</v>
      </c>
      <c r="B117">
        <v>5100</v>
      </c>
      <c r="C117" s="12" t="s">
        <v>91</v>
      </c>
      <c r="D117" s="11">
        <v>647528.79</v>
      </c>
      <c r="E117" s="11">
        <v>-100000</v>
      </c>
      <c r="F117" s="11">
        <f>D117+E117</f>
        <v>547528.79</v>
      </c>
      <c r="G117" s="11">
        <v>0</v>
      </c>
      <c r="H117" s="11">
        <v>0</v>
      </c>
      <c r="I117" s="11">
        <f t="shared" ref="I117:I129" si="27">F117-G117</f>
        <v>547528.79</v>
      </c>
    </row>
    <row r="118" spans="1:9" x14ac:dyDescent="0.25">
      <c r="A118">
        <f t="shared" si="19"/>
        <v>115</v>
      </c>
      <c r="B118">
        <v>5200</v>
      </c>
      <c r="C118" s="12" t="s">
        <v>92</v>
      </c>
      <c r="D118" s="11">
        <v>58793.19</v>
      </c>
      <c r="E118" s="11">
        <v>0</v>
      </c>
      <c r="F118" s="11">
        <f t="shared" ref="F118:F125" si="28">D118+E118</f>
        <v>58793.19</v>
      </c>
      <c r="G118" s="11">
        <v>0</v>
      </c>
      <c r="H118" s="11">
        <v>0</v>
      </c>
      <c r="I118" s="11">
        <f t="shared" si="27"/>
        <v>58793.19</v>
      </c>
    </row>
    <row r="119" spans="1:9" x14ac:dyDescent="0.25">
      <c r="A119">
        <f t="shared" si="19"/>
        <v>116</v>
      </c>
      <c r="B119">
        <v>5300</v>
      </c>
      <c r="C119" s="12" t="s">
        <v>93</v>
      </c>
      <c r="D119" s="11"/>
      <c r="E119" s="11"/>
      <c r="F119" s="11">
        <f t="shared" si="28"/>
        <v>0</v>
      </c>
      <c r="G119" s="11"/>
      <c r="H119" s="11"/>
      <c r="I119" s="11">
        <f t="shared" si="27"/>
        <v>0</v>
      </c>
    </row>
    <row r="120" spans="1:9" x14ac:dyDescent="0.25">
      <c r="A120">
        <f t="shared" si="19"/>
        <v>117</v>
      </c>
      <c r="B120">
        <v>5400</v>
      </c>
      <c r="C120" s="12" t="s">
        <v>94</v>
      </c>
      <c r="D120" s="11"/>
      <c r="E120" s="11"/>
      <c r="F120" s="11">
        <f t="shared" si="28"/>
        <v>0</v>
      </c>
      <c r="G120" s="11"/>
      <c r="H120" s="11"/>
      <c r="I120" s="11">
        <f t="shared" si="27"/>
        <v>0</v>
      </c>
    </row>
    <row r="121" spans="1:9" x14ac:dyDescent="0.25">
      <c r="A121">
        <f t="shared" si="19"/>
        <v>118</v>
      </c>
      <c r="B121">
        <v>5500</v>
      </c>
      <c r="C121" s="12" t="s">
        <v>95</v>
      </c>
      <c r="D121" s="11"/>
      <c r="E121" s="11"/>
      <c r="F121" s="11">
        <f t="shared" si="28"/>
        <v>0</v>
      </c>
      <c r="G121" s="11"/>
      <c r="H121" s="11"/>
      <c r="I121" s="11">
        <f t="shared" si="27"/>
        <v>0</v>
      </c>
    </row>
    <row r="122" spans="1:9" x14ac:dyDescent="0.25">
      <c r="A122">
        <f t="shared" si="19"/>
        <v>119</v>
      </c>
      <c r="B122">
        <v>5600</v>
      </c>
      <c r="C122" s="12" t="s">
        <v>96</v>
      </c>
      <c r="D122" s="11"/>
      <c r="E122" s="11"/>
      <c r="F122" s="11">
        <f t="shared" si="28"/>
        <v>0</v>
      </c>
      <c r="G122" s="11"/>
      <c r="H122" s="11"/>
      <c r="I122" s="11">
        <f t="shared" si="27"/>
        <v>0</v>
      </c>
    </row>
    <row r="123" spans="1:9" x14ac:dyDescent="0.25">
      <c r="A123">
        <f t="shared" si="19"/>
        <v>120</v>
      </c>
      <c r="B123">
        <v>5700</v>
      </c>
      <c r="C123" s="12" t="s">
        <v>97</v>
      </c>
      <c r="D123" s="11"/>
      <c r="E123" s="11"/>
      <c r="F123" s="11">
        <f t="shared" si="28"/>
        <v>0</v>
      </c>
      <c r="G123" s="11"/>
      <c r="H123" s="11"/>
      <c r="I123" s="11">
        <f t="shared" si="27"/>
        <v>0</v>
      </c>
    </row>
    <row r="124" spans="1:9" x14ac:dyDescent="0.25">
      <c r="A124">
        <f t="shared" si="19"/>
        <v>121</v>
      </c>
      <c r="B124">
        <v>5800</v>
      </c>
      <c r="C124" s="12" t="s">
        <v>98</v>
      </c>
      <c r="D124" s="11"/>
      <c r="E124" s="11"/>
      <c r="F124" s="11">
        <f t="shared" si="28"/>
        <v>0</v>
      </c>
      <c r="G124" s="11"/>
      <c r="H124" s="11"/>
      <c r="I124" s="11">
        <f t="shared" si="27"/>
        <v>0</v>
      </c>
    </row>
    <row r="125" spans="1:9" x14ac:dyDescent="0.25">
      <c r="A125">
        <f t="shared" si="19"/>
        <v>122</v>
      </c>
      <c r="B125">
        <v>5900</v>
      </c>
      <c r="C125" s="12" t="s">
        <v>99</v>
      </c>
      <c r="D125" s="11">
        <v>25000</v>
      </c>
      <c r="E125" s="11">
        <v>0</v>
      </c>
      <c r="F125" s="11">
        <f t="shared" si="28"/>
        <v>25000</v>
      </c>
      <c r="G125" s="11">
        <v>0</v>
      </c>
      <c r="H125" s="11">
        <v>0</v>
      </c>
      <c r="I125" s="11">
        <f t="shared" si="27"/>
        <v>25000</v>
      </c>
    </row>
    <row r="126" spans="1:9" x14ac:dyDescent="0.25">
      <c r="A126">
        <f t="shared" si="19"/>
        <v>123</v>
      </c>
      <c r="B126">
        <v>6000</v>
      </c>
      <c r="C126" s="10" t="s">
        <v>100</v>
      </c>
      <c r="D126" s="11">
        <f>SUM(D127:D129)</f>
        <v>61878246.450000003</v>
      </c>
      <c r="E126" s="11">
        <f>SUM(E127:E129)</f>
        <v>0</v>
      </c>
      <c r="F126" s="11">
        <f>SUM(F127:F129)</f>
        <v>61878246.450000003</v>
      </c>
      <c r="G126" s="11">
        <f>SUM(G127:G129)</f>
        <v>0</v>
      </c>
      <c r="H126" s="11">
        <f>SUM(H127:H129)</f>
        <v>0</v>
      </c>
      <c r="I126" s="11">
        <f t="shared" si="27"/>
        <v>61878246.450000003</v>
      </c>
    </row>
    <row r="127" spans="1:9" x14ac:dyDescent="0.25">
      <c r="A127">
        <f t="shared" si="19"/>
        <v>124</v>
      </c>
      <c r="B127">
        <v>6100</v>
      </c>
      <c r="C127" s="12" t="s">
        <v>101</v>
      </c>
      <c r="D127" s="11">
        <v>61878246.450000003</v>
      </c>
      <c r="E127" s="11">
        <v>0</v>
      </c>
      <c r="F127" s="11">
        <f>D127+E127</f>
        <v>61878246.450000003</v>
      </c>
      <c r="G127" s="11">
        <v>0</v>
      </c>
      <c r="H127" s="11">
        <v>0</v>
      </c>
      <c r="I127" s="11">
        <f t="shared" si="27"/>
        <v>61878246.450000003</v>
      </c>
    </row>
    <row r="128" spans="1:9" x14ac:dyDescent="0.25">
      <c r="A128">
        <f t="shared" si="19"/>
        <v>125</v>
      </c>
      <c r="B128">
        <v>6200</v>
      </c>
      <c r="C128" s="12" t="s">
        <v>102</v>
      </c>
      <c r="D128" s="11"/>
      <c r="E128" s="11"/>
      <c r="F128" s="11">
        <f>D128+E128</f>
        <v>0</v>
      </c>
      <c r="G128" s="11"/>
      <c r="H128" s="11"/>
      <c r="I128" s="11">
        <f t="shared" si="27"/>
        <v>0</v>
      </c>
    </row>
    <row r="129" spans="1:9" x14ac:dyDescent="0.25">
      <c r="A129">
        <f t="shared" si="19"/>
        <v>126</v>
      </c>
      <c r="B129">
        <v>6300</v>
      </c>
      <c r="C129" s="12" t="s">
        <v>103</v>
      </c>
      <c r="D129" s="11"/>
      <c r="E129" s="11"/>
      <c r="F129" s="11">
        <f>D129+E129</f>
        <v>0</v>
      </c>
      <c r="G129" s="11"/>
      <c r="H129" s="11"/>
      <c r="I129" s="11">
        <f t="shared" si="27"/>
        <v>0</v>
      </c>
    </row>
    <row r="130" spans="1:9" x14ac:dyDescent="0.25">
      <c r="A130">
        <f t="shared" si="19"/>
        <v>127</v>
      </c>
      <c r="B130">
        <v>7000</v>
      </c>
      <c r="C130" s="10" t="s">
        <v>104</v>
      </c>
      <c r="D130" s="11">
        <f>SUM(D131:D138)</f>
        <v>0</v>
      </c>
      <c r="E130" s="11">
        <f>SUM(E131:E138)</f>
        <v>0</v>
      </c>
      <c r="F130" s="11">
        <f>F131+F132+F133+F134+F135+F137+F138</f>
        <v>0</v>
      </c>
      <c r="G130" s="11">
        <f>SUM(G131:G138)</f>
        <v>0</v>
      </c>
      <c r="H130" s="11">
        <f>SUM(H131:H138)</f>
        <v>0</v>
      </c>
      <c r="I130" s="11">
        <f t="shared" ref="I130:I150" si="29">F130-G130</f>
        <v>0</v>
      </c>
    </row>
    <row r="131" spans="1:9" x14ac:dyDescent="0.25">
      <c r="A131">
        <f t="shared" si="19"/>
        <v>128</v>
      </c>
      <c r="B131">
        <v>7100</v>
      </c>
      <c r="C131" s="12" t="s">
        <v>105</v>
      </c>
      <c r="D131" s="11"/>
      <c r="E131" s="11"/>
      <c r="F131" s="11">
        <f>D131+E131</f>
        <v>0</v>
      </c>
      <c r="G131" s="11"/>
      <c r="H131" s="11"/>
      <c r="I131" s="11">
        <f t="shared" si="29"/>
        <v>0</v>
      </c>
    </row>
    <row r="132" spans="1:9" x14ac:dyDescent="0.25">
      <c r="A132">
        <f t="shared" si="19"/>
        <v>129</v>
      </c>
      <c r="B132">
        <v>7200</v>
      </c>
      <c r="C132" s="12" t="s">
        <v>106</v>
      </c>
      <c r="D132" s="11"/>
      <c r="E132" s="11"/>
      <c r="F132" s="11">
        <f t="shared" ref="F132:F138" si="30">D132+E132</f>
        <v>0</v>
      </c>
      <c r="G132" s="11"/>
      <c r="H132" s="11"/>
      <c r="I132" s="11">
        <f t="shared" si="29"/>
        <v>0</v>
      </c>
    </row>
    <row r="133" spans="1:9" x14ac:dyDescent="0.25">
      <c r="A133">
        <f t="shared" si="19"/>
        <v>130</v>
      </c>
      <c r="B133">
        <v>7300</v>
      </c>
      <c r="C133" s="12" t="s">
        <v>107</v>
      </c>
      <c r="D133" s="11"/>
      <c r="E133" s="11"/>
      <c r="F133" s="11">
        <f t="shared" si="30"/>
        <v>0</v>
      </c>
      <c r="G133" s="11"/>
      <c r="H133" s="11"/>
      <c r="I133" s="11">
        <f t="shared" si="29"/>
        <v>0</v>
      </c>
    </row>
    <row r="134" spans="1:9" x14ac:dyDescent="0.25">
      <c r="A134">
        <f t="shared" ref="A134:A150" si="31">A133+1</f>
        <v>131</v>
      </c>
      <c r="B134">
        <v>7400</v>
      </c>
      <c r="C134" s="12" t="s">
        <v>108</v>
      </c>
      <c r="D134" s="11"/>
      <c r="E134" s="11"/>
      <c r="F134" s="11">
        <f t="shared" si="30"/>
        <v>0</v>
      </c>
      <c r="G134" s="11"/>
      <c r="H134" s="11"/>
      <c r="I134" s="11">
        <f t="shared" si="29"/>
        <v>0</v>
      </c>
    </row>
    <row r="135" spans="1:9" x14ac:dyDescent="0.25">
      <c r="A135">
        <f t="shared" si="31"/>
        <v>132</v>
      </c>
      <c r="B135">
        <v>7500</v>
      </c>
      <c r="C135" s="12" t="s">
        <v>109</v>
      </c>
      <c r="D135" s="11"/>
      <c r="E135" s="11"/>
      <c r="F135" s="11">
        <f t="shared" si="30"/>
        <v>0</v>
      </c>
      <c r="G135" s="11"/>
      <c r="H135" s="11"/>
      <c r="I135" s="11">
        <f t="shared" si="29"/>
        <v>0</v>
      </c>
    </row>
    <row r="136" spans="1:9" x14ac:dyDescent="0.25">
      <c r="A136">
        <f t="shared" si="31"/>
        <v>133</v>
      </c>
      <c r="C136" s="12" t="s">
        <v>110</v>
      </c>
      <c r="D136" s="11"/>
      <c r="E136" s="11"/>
      <c r="F136" s="11">
        <f t="shared" si="30"/>
        <v>0</v>
      </c>
      <c r="G136" s="11"/>
      <c r="H136" s="11"/>
      <c r="I136" s="11">
        <f t="shared" si="29"/>
        <v>0</v>
      </c>
    </row>
    <row r="137" spans="1:9" x14ac:dyDescent="0.25">
      <c r="A137">
        <f t="shared" si="31"/>
        <v>134</v>
      </c>
      <c r="B137">
        <v>7600</v>
      </c>
      <c r="C137" s="12" t="s">
        <v>111</v>
      </c>
      <c r="D137" s="11"/>
      <c r="E137" s="11"/>
      <c r="F137" s="11">
        <f t="shared" si="30"/>
        <v>0</v>
      </c>
      <c r="G137" s="11"/>
      <c r="H137" s="11"/>
      <c r="I137" s="11">
        <f t="shared" si="29"/>
        <v>0</v>
      </c>
    </row>
    <row r="138" spans="1:9" x14ac:dyDescent="0.25">
      <c r="A138">
        <f t="shared" si="31"/>
        <v>135</v>
      </c>
      <c r="B138">
        <v>7700</v>
      </c>
      <c r="C138" s="12" t="s">
        <v>112</v>
      </c>
      <c r="D138" s="11"/>
      <c r="E138" s="11"/>
      <c r="F138" s="11">
        <f t="shared" si="30"/>
        <v>0</v>
      </c>
      <c r="G138" s="11"/>
      <c r="H138" s="11"/>
      <c r="I138" s="11">
        <f t="shared" si="29"/>
        <v>0</v>
      </c>
    </row>
    <row r="139" spans="1:9" x14ac:dyDescent="0.25">
      <c r="A139">
        <f t="shared" si="31"/>
        <v>136</v>
      </c>
      <c r="B139">
        <v>8000</v>
      </c>
      <c r="C139" s="10" t="s">
        <v>113</v>
      </c>
      <c r="D139" s="11">
        <f>SUM(D140:D142)</f>
        <v>0</v>
      </c>
      <c r="E139" s="11">
        <f>SUM(E140:E142)</f>
        <v>0</v>
      </c>
      <c r="F139" s="11">
        <f>SUM(F140:F142)</f>
        <v>0</v>
      </c>
      <c r="G139" s="11">
        <f>SUM(G140:G142)</f>
        <v>0</v>
      </c>
      <c r="H139" s="11">
        <f>SUM(H140:H142)</f>
        <v>0</v>
      </c>
      <c r="I139" s="11">
        <f t="shared" si="29"/>
        <v>0</v>
      </c>
    </row>
    <row r="140" spans="1:9" x14ac:dyDescent="0.25">
      <c r="A140">
        <f t="shared" si="31"/>
        <v>137</v>
      </c>
      <c r="B140">
        <v>8100</v>
      </c>
      <c r="C140" s="12" t="s">
        <v>114</v>
      </c>
      <c r="D140" s="11"/>
      <c r="E140" s="11"/>
      <c r="F140" s="11">
        <f>D140+E140</f>
        <v>0</v>
      </c>
      <c r="G140" s="11"/>
      <c r="H140" s="11"/>
      <c r="I140" s="11">
        <f t="shared" si="29"/>
        <v>0</v>
      </c>
    </row>
    <row r="141" spans="1:9" x14ac:dyDescent="0.25">
      <c r="A141">
        <f t="shared" si="31"/>
        <v>138</v>
      </c>
      <c r="B141">
        <v>8200</v>
      </c>
      <c r="C141" s="12" t="s">
        <v>115</v>
      </c>
      <c r="D141" s="11"/>
      <c r="E141" s="11"/>
      <c r="F141" s="11">
        <f>D141+E141</f>
        <v>0</v>
      </c>
      <c r="G141" s="11"/>
      <c r="H141" s="11"/>
      <c r="I141" s="11">
        <f t="shared" si="29"/>
        <v>0</v>
      </c>
    </row>
    <row r="142" spans="1:9" x14ac:dyDescent="0.25">
      <c r="A142">
        <f t="shared" si="31"/>
        <v>139</v>
      </c>
      <c r="B142">
        <v>8300</v>
      </c>
      <c r="C142" s="12" t="s">
        <v>116</v>
      </c>
      <c r="D142" s="11"/>
      <c r="E142" s="11"/>
      <c r="F142" s="11">
        <f>D142+E142</f>
        <v>0</v>
      </c>
      <c r="G142" s="11"/>
      <c r="H142" s="11"/>
      <c r="I142" s="11">
        <f t="shared" si="29"/>
        <v>0</v>
      </c>
    </row>
    <row r="143" spans="1:9" x14ac:dyDescent="0.25">
      <c r="A143">
        <f t="shared" si="31"/>
        <v>140</v>
      </c>
      <c r="B143">
        <v>9000</v>
      </c>
      <c r="C143" s="10" t="s">
        <v>117</v>
      </c>
      <c r="D143" s="11">
        <f>SUM(D144:D150)</f>
        <v>0</v>
      </c>
      <c r="E143" s="11">
        <f>SUM(E144:E150)</f>
        <v>0</v>
      </c>
      <c r="F143" s="11">
        <f>SUM(F144:F150)</f>
        <v>0</v>
      </c>
      <c r="G143" s="11">
        <f>SUM(G144:G150)</f>
        <v>0</v>
      </c>
      <c r="H143" s="11">
        <f>SUM(H144:H150)</f>
        <v>0</v>
      </c>
      <c r="I143" s="11">
        <f t="shared" si="29"/>
        <v>0</v>
      </c>
    </row>
    <row r="144" spans="1:9" x14ac:dyDescent="0.25">
      <c r="A144">
        <f t="shared" si="31"/>
        <v>141</v>
      </c>
      <c r="B144">
        <v>9100</v>
      </c>
      <c r="C144" s="12" t="s">
        <v>118</v>
      </c>
      <c r="D144" s="11"/>
      <c r="E144" s="11"/>
      <c r="F144" s="11">
        <f>D144+E144</f>
        <v>0</v>
      </c>
      <c r="G144" s="11"/>
      <c r="H144" s="11"/>
      <c r="I144" s="11">
        <f t="shared" si="29"/>
        <v>0</v>
      </c>
    </row>
    <row r="145" spans="1:9" x14ac:dyDescent="0.25">
      <c r="A145">
        <f t="shared" si="31"/>
        <v>142</v>
      </c>
      <c r="B145">
        <v>9200</v>
      </c>
      <c r="C145" s="12" t="s">
        <v>119</v>
      </c>
      <c r="D145" s="11"/>
      <c r="E145" s="11"/>
      <c r="F145" s="11">
        <f t="shared" ref="F145:F150" si="32">D145+E145</f>
        <v>0</v>
      </c>
      <c r="G145" s="11"/>
      <c r="H145" s="11"/>
      <c r="I145" s="11">
        <f t="shared" si="29"/>
        <v>0</v>
      </c>
    </row>
    <row r="146" spans="1:9" x14ac:dyDescent="0.25">
      <c r="A146">
        <f t="shared" si="31"/>
        <v>143</v>
      </c>
      <c r="B146">
        <v>9300</v>
      </c>
      <c r="C146" s="12" t="s">
        <v>120</v>
      </c>
      <c r="D146" s="11"/>
      <c r="E146" s="11"/>
      <c r="F146" s="11">
        <f t="shared" si="32"/>
        <v>0</v>
      </c>
      <c r="G146" s="11"/>
      <c r="H146" s="11"/>
      <c r="I146" s="11">
        <f t="shared" si="29"/>
        <v>0</v>
      </c>
    </row>
    <row r="147" spans="1:9" x14ac:dyDescent="0.25">
      <c r="A147">
        <f t="shared" si="31"/>
        <v>144</v>
      </c>
      <c r="B147">
        <v>9400</v>
      </c>
      <c r="C147" s="12" t="s">
        <v>121</v>
      </c>
      <c r="D147" s="11"/>
      <c r="E147" s="11"/>
      <c r="F147" s="11">
        <f t="shared" si="32"/>
        <v>0</v>
      </c>
      <c r="G147" s="11"/>
      <c r="H147" s="11"/>
      <c r="I147" s="11">
        <f t="shared" si="29"/>
        <v>0</v>
      </c>
    </row>
    <row r="148" spans="1:9" x14ac:dyDescent="0.25">
      <c r="A148">
        <f t="shared" si="31"/>
        <v>145</v>
      </c>
      <c r="B148">
        <v>9500</v>
      </c>
      <c r="C148" s="12" t="s">
        <v>122</v>
      </c>
      <c r="D148" s="11"/>
      <c r="E148" s="11"/>
      <c r="F148" s="11">
        <f t="shared" si="32"/>
        <v>0</v>
      </c>
      <c r="G148" s="11"/>
      <c r="H148" s="11"/>
      <c r="I148" s="11">
        <f t="shared" si="29"/>
        <v>0</v>
      </c>
    </row>
    <row r="149" spans="1:9" x14ac:dyDescent="0.25">
      <c r="A149">
        <f t="shared" si="31"/>
        <v>146</v>
      </c>
      <c r="B149">
        <v>9600</v>
      </c>
      <c r="C149" s="12" t="s">
        <v>123</v>
      </c>
      <c r="D149" s="11"/>
      <c r="E149" s="11"/>
      <c r="F149" s="11">
        <f t="shared" si="32"/>
        <v>0</v>
      </c>
      <c r="G149" s="11"/>
      <c r="H149" s="11"/>
      <c r="I149" s="11">
        <f t="shared" si="29"/>
        <v>0</v>
      </c>
    </row>
    <row r="150" spans="1:9" x14ac:dyDescent="0.25">
      <c r="A150">
        <f t="shared" si="31"/>
        <v>147</v>
      </c>
      <c r="B150">
        <v>9900</v>
      </c>
      <c r="C150" s="12" t="s">
        <v>124</v>
      </c>
      <c r="D150" s="11"/>
      <c r="E150" s="11"/>
      <c r="F150" s="11">
        <f t="shared" si="32"/>
        <v>0</v>
      </c>
      <c r="G150" s="11"/>
      <c r="H150" s="11"/>
      <c r="I150" s="11">
        <f t="shared" si="29"/>
        <v>0</v>
      </c>
    </row>
    <row r="151" spans="1:9" x14ac:dyDescent="0.25">
      <c r="C151" s="10"/>
      <c r="D151" s="11"/>
      <c r="E151" s="11"/>
      <c r="F151" s="11"/>
      <c r="G151" s="11"/>
      <c r="H151" s="11"/>
      <c r="I151" s="11"/>
    </row>
    <row r="152" spans="1:9" x14ac:dyDescent="0.25">
      <c r="C152" s="14"/>
      <c r="D152" s="15"/>
      <c r="E152" s="15"/>
      <c r="F152" s="15"/>
      <c r="G152" s="15"/>
      <c r="H152" s="15"/>
      <c r="I152" s="15"/>
    </row>
    <row r="153" spans="1:9" x14ac:dyDescent="0.25">
      <c r="C153" s="16"/>
      <c r="D153" s="17"/>
      <c r="E153" s="13"/>
      <c r="F153" s="13"/>
      <c r="G153" s="13"/>
      <c r="H153" s="13"/>
      <c r="I153" s="13"/>
    </row>
    <row r="154" spans="1:9" x14ac:dyDescent="0.25">
      <c r="C154" s="16"/>
      <c r="D154" s="17"/>
      <c r="E154" s="13"/>
      <c r="F154" s="13"/>
      <c r="G154" s="13"/>
      <c r="H154" s="13"/>
      <c r="I154" s="13"/>
    </row>
  </sheetData>
  <mergeCells count="4">
    <mergeCell ref="C32:D32"/>
    <mergeCell ref="C42:D42"/>
    <mergeCell ref="C56:D56"/>
    <mergeCell ref="C106:D10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TAMUIN</cp:lastModifiedBy>
  <dcterms:created xsi:type="dcterms:W3CDTF">2019-06-03T16:13:33Z</dcterms:created>
  <dcterms:modified xsi:type="dcterms:W3CDTF">2019-07-12T19:17:43Z</dcterms:modified>
</cp:coreProperties>
</file>