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1138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AA29" i="1" l="1"/>
  <c r="AA68" i="1"/>
  <c r="AA67" i="1"/>
  <c r="AA66" i="1"/>
  <c r="AA65" i="1"/>
  <c r="AA64" i="1"/>
  <c r="AA63" i="1"/>
  <c r="AA62" i="1"/>
  <c r="AA61" i="1"/>
  <c r="AA59" i="1"/>
  <c r="AA58" i="1"/>
  <c r="AA57" i="1"/>
  <c r="AA54" i="1"/>
  <c r="AA53" i="1"/>
  <c r="AA52" i="1"/>
  <c r="AA51" i="1"/>
  <c r="AA50" i="1"/>
  <c r="AA49" i="1"/>
  <c r="AA48" i="1"/>
  <c r="AA47" i="1"/>
  <c r="AA46" i="1"/>
  <c r="AA45" i="1"/>
  <c r="AA44" i="1" l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8" i="1"/>
  <c r="AA27" i="1"/>
  <c r="AA26" i="1"/>
  <c r="AA25" i="1"/>
  <c r="AA24" i="1"/>
  <c r="AA23" i="1"/>
  <c r="AA21" i="1"/>
  <c r="AA20" i="1"/>
  <c r="AA18" i="1"/>
  <c r="AA17" i="1"/>
  <c r="AA16" i="1"/>
  <c r="AA15" i="1"/>
  <c r="AA14" i="1"/>
  <c r="AA13" i="1"/>
  <c r="AA8" i="1"/>
</calcChain>
</file>

<file path=xl/sharedStrings.xml><?xml version="1.0" encoding="utf-8"?>
<sst xmlns="http://schemas.openxmlformats.org/spreadsheetml/2006/main" count="1545" uniqueCount="269">
  <si>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</si>
  <si>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</si>
  <si>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</si>
  <si>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</si>
  <si>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</si>
  <si>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</si>
  <si>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</si>
  <si>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</si>
  <si>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</si>
  <si>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</si>
  <si>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</si>
  <si>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</si>
  <si>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</si>
  <si>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</si>
  <si>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</si>
  <si>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</si>
  <si>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</si>
  <si>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</si>
  <si>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</si>
  <si>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</si>
  <si>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</si>
  <si>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</si>
  <si>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</si>
  <si>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</si>
  <si>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</si>
  <si>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</si>
  <si>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</si>
  <si>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</si>
  <si>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</si>
  <si>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</si>
  <si>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</si>
  <si>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</si>
  <si>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</si>
  <si>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</si>
  <si>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</si>
  <si>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</si>
  <si>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</si>
  <si>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</si>
  <si>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</si>
  <si>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</si>
  <si>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</si>
  <si>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</si>
  <si>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</si>
  <si>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</si>
  <si>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</si>
  <si>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</si>
  <si>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</si>
  <si>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</si>
  <si>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</si>
  <si>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</si>
  <si>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</si>
  <si>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</si>
  <si>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</si>
  <si>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</si>
  <si>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</si>
  <si>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</si>
  <si>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</si>
  <si>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</si>
  <si>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</si>
  <si>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</si>
  <si>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</si>
  <si>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</si>
  <si>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</si>
  <si>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</si>
  <si>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</si>
  <si>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</si>
  <si>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</si>
  <si>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</si>
  <si>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</si>
  <si>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</si>
  <si>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</si>
  <si>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</si>
  <si>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</si>
  <si>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</si>
  <si>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</si>
  <si>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</si>
  <si>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</si>
  <si>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</si>
  <si>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</si>
  <si>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</si>
  <si>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</si>
  <si>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</si>
  <si>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</si>
  <si>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</si>
  <si>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</si>
  <si>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</si>
  <si>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</si>
  <si>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</si>
  <si>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</si>
  <si>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</si>
  <si>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</si>
  <si>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</si>
  <si>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</si>
  <si>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</si>
  <si>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</si>
  <si>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</si>
  <si>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</si>
  <si>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</si>
  <si>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</si>
  <si>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</si>
  <si>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</si>
  <si>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</si>
  <si>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</si>
  <si>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</si>
  <si>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</si>
  <si>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</si>
  <si>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</si>
  <si>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</si>
  <si>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</si>
  <si>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</si>
  <si>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</si>
  <si>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</si>
  <si>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</si>
  <si>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</si>
  <si>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</si>
  <si>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Técnico Especializado B</t>
  </si>
  <si>
    <t>Técnico A</t>
  </si>
  <si>
    <t>Técnico Especializado A</t>
  </si>
  <si>
    <t>Analista</t>
  </si>
  <si>
    <t>Dirección de Construcción</t>
  </si>
  <si>
    <t>Dirección Administrativa</t>
  </si>
  <si>
    <t>Dirección de Normatividad</t>
  </si>
  <si>
    <t>Ernesto</t>
  </si>
  <si>
    <t>Cano</t>
  </si>
  <si>
    <t>Castillo</t>
  </si>
  <si>
    <t>Héctor</t>
  </si>
  <si>
    <t>Colunga</t>
  </si>
  <si>
    <t>Reyes</t>
  </si>
  <si>
    <t>José Eugenio</t>
  </si>
  <si>
    <t>Cuellar</t>
  </si>
  <si>
    <t>Mercado</t>
  </si>
  <si>
    <t>Eduardo Miguel</t>
  </si>
  <si>
    <t>Díaz</t>
  </si>
  <si>
    <t>Dibildox</t>
  </si>
  <si>
    <t>Hernández</t>
  </si>
  <si>
    <t>Ramón</t>
  </si>
  <si>
    <t>Lorenzo</t>
  </si>
  <si>
    <t>Alfonso Ismael</t>
  </si>
  <si>
    <t>Morante</t>
  </si>
  <si>
    <t>Valencia</t>
  </si>
  <si>
    <t>Víctor Hugo</t>
  </si>
  <si>
    <t xml:space="preserve">Noyola </t>
  </si>
  <si>
    <t>Covarrubias</t>
  </si>
  <si>
    <t>Jorge David</t>
  </si>
  <si>
    <t>Pérez</t>
  </si>
  <si>
    <t>Vaquero</t>
  </si>
  <si>
    <t>Mario Antonio</t>
  </si>
  <si>
    <t>Ramírez</t>
  </si>
  <si>
    <t>Esparza</t>
  </si>
  <si>
    <t>José Edgar</t>
  </si>
  <si>
    <t>Romero</t>
  </si>
  <si>
    <t>Vázquez</t>
  </si>
  <si>
    <t>Supervisión y Validaciones técnicas</t>
  </si>
  <si>
    <t>México</t>
  </si>
  <si>
    <t>San Luis Potosí</t>
  </si>
  <si>
    <t>Zona Huasteca, Zona Centro</t>
  </si>
  <si>
    <t>Zona Huasteca</t>
  </si>
  <si>
    <t>Zona Centro</t>
  </si>
  <si>
    <t>Zona Huasteca y centro</t>
  </si>
  <si>
    <t>Zona Altiplano</t>
  </si>
  <si>
    <t>Viáticos en el País</t>
  </si>
  <si>
    <t>Importe Variable</t>
  </si>
  <si>
    <t>Gastos de traslado en comisiones oficiales</t>
  </si>
  <si>
    <t>Pasajes Terrestres</t>
  </si>
  <si>
    <t>1,2</t>
  </si>
  <si>
    <t>1,3</t>
  </si>
  <si>
    <t>No se Genera</t>
  </si>
  <si>
    <t>Kevin Eduardo</t>
  </si>
  <si>
    <t>López</t>
  </si>
  <si>
    <t>Ríos</t>
  </si>
  <si>
    <t>Zona Media y Zona Altiplano</t>
  </si>
  <si>
    <t>San Luis, Soledad y Villa de Reyes</t>
  </si>
  <si>
    <t>San Luis, Soledad y Tamasopo</t>
  </si>
  <si>
    <t>Rafael Martín</t>
  </si>
  <si>
    <t>Delgadillo</t>
  </si>
  <si>
    <t>Contreras</t>
  </si>
  <si>
    <t>Apoyo y Traslado</t>
  </si>
  <si>
    <t>Real de Catorce, S.L.P.</t>
  </si>
  <si>
    <t>Auxiliar de Servicios B</t>
  </si>
  <si>
    <t>Adrián</t>
  </si>
  <si>
    <t>Nieto</t>
  </si>
  <si>
    <t>Rangel</t>
  </si>
  <si>
    <t>Luis Emmanuel</t>
  </si>
  <si>
    <t>Nájera</t>
  </si>
  <si>
    <t>Medellín</t>
  </si>
  <si>
    <t>Cerritos, S.L.P.</t>
  </si>
  <si>
    <t>Juan Carlos</t>
  </si>
  <si>
    <t>Reyna</t>
  </si>
  <si>
    <t>González</t>
  </si>
  <si>
    <t>Santo Domingo, Villa de Ramos</t>
  </si>
  <si>
    <t>Dirección de Costos</t>
  </si>
  <si>
    <t>Auxiliar de Oficina B</t>
  </si>
  <si>
    <t>Dirección de proyectos</t>
  </si>
  <si>
    <t>Alonso</t>
  </si>
  <si>
    <t>Del Castillo</t>
  </si>
  <si>
    <t>Lemus</t>
  </si>
  <si>
    <t>Mario Alberto</t>
  </si>
  <si>
    <t>Jasso</t>
  </si>
  <si>
    <t>Ortiz</t>
  </si>
  <si>
    <t>Titular del Órgano Interno de Control</t>
  </si>
  <si>
    <t>Órgano Interno de Control</t>
  </si>
  <si>
    <t>Técnico no especializado</t>
  </si>
  <si>
    <t>Publicación de licitación</t>
  </si>
  <si>
    <t>Cd. De México</t>
  </si>
  <si>
    <t>Publicación de Licitación</t>
  </si>
  <si>
    <t>Zona centro y Altiplano</t>
  </si>
  <si>
    <t xml:space="preserve">http://www.cegaipslp.org.mx/HV2019.nsf/nombre_de_la_vista/FEE4E9C9EA11B085862583D6006D08B6/$File/Hipervínculo+a+la+Normatividad+reguladora.PDF
    </t>
  </si>
  <si>
    <t>http://www.cegaipslp.org.mx/HV2019.nsf/nombre_de_la_vista/B92140724AFE3CF2862583D6006D200A/$File/Hipervinculo+LTAIPSLPA84FXIV1.xlsx</t>
  </si>
  <si>
    <t>http://www.cegaipslp.org.mx/HV2019.nsf/nombre_de_la_vista/9854960C5453F512862583D6006D3E31/$File/1+ERNESTO+CANO+18-22+FEB.pdf</t>
  </si>
  <si>
    <t>http://www.cegaipslp.org.mx/HV2019.nsf/nombre_de_la_vista/6BC8D3E89708E2F1862583D6006D4744/$File/2+ERNESTO+CANO+25FEB-1MZO.pdf</t>
  </si>
  <si>
    <t xml:space="preserve">http://www.cegaipslp.org.mx/HV2019.nsf/nombre_de_la_vista/F1DA57C9D37C9801862583D6006D4F5F/$File/3+ERNESTO+CANO+4-8+MZO.pdf
</t>
  </si>
  <si>
    <t>http://www.cegaipslp.org.mx/HV2019.nsf/nombre_de_la_vista/26416BB9D7E72578862583D6006D5EA8/$File/4+ERNESTO+CANO+11-15+MZO.pdf</t>
  </si>
  <si>
    <t>http://www.cegaipslp.org.mx/HV2019.nsf/nombre_de_la_vista/F7DCC52EF34BFCD6862583D6006D674E/$File/5+ERNESTO+CANO+CASTILLO+19-22+MZO.pdf</t>
  </si>
  <si>
    <t>http://www.cegaipslp.org.mx/HV2019.nsf/nombre_de_la_vista/C2BDDDAF4BE455AA862583D6006D72EA/$File/6+HECTOR+COLUNGA+18-22+FEB.pdf</t>
  </si>
  <si>
    <t>http://www.cegaipslp.org.mx/HV2019.nsf/nombre_de_la_vista/F3CE920C732FFC09862583D6006D7C1E/$File/7+HECTOR+COLUNGA+25FEB-01MZO.pdf</t>
  </si>
  <si>
    <t>http://www.cegaipslp.org.mx/HV2019.nsf/nombre_de_la_vista/7F6EFCB22178CCE2862583D6006D8549/$File/8+HECTOR+COLUNGA+11-15+MZO.pdf</t>
  </si>
  <si>
    <t>http://www.cegaipslp.org.mx/HV2019.nsf/nombre_de_la_vista/91AF5DAF7847CC4C862583D6006D8F78/$File/9+HECTOR+COLUNGA+REYES+19-22+MZO.pdf</t>
  </si>
  <si>
    <t>http://www.cegaipslp.org.mx/HV2019.nsf/nombre_de_la_vista/778A762B08CA275F862583D6006D9A61/$File/10+EUGENIO+CUELLAR+18-22+FEB.pdf</t>
  </si>
  <si>
    <t>http://www.cegaipslp.org.mx/HV2019.nsf/nombre_de_la_vista/D4DA34D531B63877862583D6006DA29C/$File/11+EUGENIO+CUELLAR+26FEB-1MZO1.pdf</t>
  </si>
  <si>
    <t>http://www.cegaipslp.org.mx/HV2019.nsf/nombre_de_la_vista/5AD4630E08268F10862583D6006DAB7F/$File/12+EUGENIO+CUELLAR+MERCADO+4-8+MZO.pdf</t>
  </si>
  <si>
    <t>http://www.cegaipslp.org.mx/HV2019.nsf/nombre_de_la_vista/8627C712CC206AE0862583D6006DB490/$File/13+EUGENIO+CUELLAR+MERCADO+11-15+MZO.pdf</t>
  </si>
  <si>
    <t>http://www.cegaipslp.org.mx/HV2019.nsf/nombre_de_la_vista/6C98356F4F373BEF862583D6006DBD22/$File/14+EUGENIO+CUELLAR+MERCADO+19-22+MZO.pdf</t>
  </si>
  <si>
    <t>http://www.cegaipslp.org.mx/HV2019.nsf/nombre_de_la_vista/0413284A08219C44862583D6006DC87F/$File/15+ALONSO+DEL+CASTILLO+15-12+MZO.pdf</t>
  </si>
  <si>
    <t>http://www.cegaipslp.org.mx/HV2019.nsf/nombre_de_la_vista/CCD0180C19AF9A3C862583D6006DD682/$File/16+RAFAEL+DELGADILLO+CONTRERAS+22+MZO.pdf</t>
  </si>
  <si>
    <t>http://www.cegaipslp.org.mx/HV2019.nsf/nombre_de_la_vista/EFF5E8C90837698F862583D6006DE1A8/$File/17+MIGUEL+DIBILDOX+18-22+FEB.pdf</t>
  </si>
  <si>
    <t>http://www.cegaipslp.org.mx/HV2019.nsf/nombre_de_la_vista/E4341978CB8849AF862583D6006DEB93/$File/18+MIGUEL+DIBILDOX+25FEB-1MZO.pdf</t>
  </si>
  <si>
    <t>http://www.cegaipslp.org.mx/HV2019.nsf/nombre_de_la_vista/2414EC9084B50CD3862583D6006DF574/$File/19+MIGUEL+DIAZ+DIBILDOX+4-8+MZO.pdf</t>
  </si>
  <si>
    <t>http://www.cegaipslp.org.mx/HV2019.nsf/nombre_de_la_vista/860D6068BA5314BA862583D6006DFE07/$File/20+MIGUEL+DIAZ+DIBILDOX+11-15+MZO.pdf</t>
  </si>
  <si>
    <t>http://www.cegaipslp.org.mx/HV2019.nsf/nombre_de_la_vista/48AA9C805D428474862583D6006E0697/$File/21+MIGUEL+DIBILDOX+19-22+MZO.pdf</t>
  </si>
  <si>
    <t>http://www.cegaipslp.org.mx/HV2019.nsf/nombre_de_la_vista/0DE7C37745903AFF862583D6006E1266/$File/22+MARIO+A.+JASSO+ORTIZ+26+MZO.pdf</t>
  </si>
  <si>
    <t>http://www.cegaipslp.org.mx/HV2019.nsf/nombre_de_la_vista/DC7D920DCE901441862583D6006E50FD/$File/23+KEVIN+LOPEZ+18-22+FEB.pdf</t>
  </si>
  <si>
    <t>http://www.cegaipslp.org.mx/HV2019.nsf/nombre_de_la_vista/E7FB977908AE3986862583D6006E59ED/$File/24+KEVIN+LOPEZ+25FEB-1MZO.pdf</t>
  </si>
  <si>
    <t>http://www.cegaipslp.org.mx/HV2019.nsf/nombre_de_la_vista/00A2D4AE7189A00E862583D6006E631F/$File/25+KEVIN+LOPEZ+RIOS+4-8+MZO.pdf</t>
  </si>
  <si>
    <t>http://www.cegaipslp.org.mx/HV2019.nsf/nombre_de_la_vista/4FF813ADB4BF3D84862583D6006E6B93/$File/26+KEVIN+LOPEZ+RIOS+9+MZO.pdf</t>
  </si>
  <si>
    <t>http://www.cegaipslp.org.mx/HV2019.nsf/nombre_de_la_vista/19D9CECC5901AECA862583D6006E74D3/$File/27+KEVIN+LOPEZ+RIOS+11-15+MZO.pdf</t>
  </si>
  <si>
    <t>http://www.cegaipslp.org.mx/HV2019.nsf/nombre_de_la_vista/8E9488D771E764E4862583D6006E7D82/$File/28+KEVIN+LOPEZ+RIOS+19-22+MZO.pdf</t>
  </si>
  <si>
    <t>http://www.cegaipslp.org.mx/HV2019.nsf/nombre_de_la_vista/E36FF9DC4220355F862583D6006E895F/$File/29+RAMON+LORENZO+28ENE-1FEB.pdf</t>
  </si>
  <si>
    <t>http://www.cegaipslp.org.mx/HV2019.nsf/nombre_de_la_vista/2FB7CC74D262DCE0862583D6006E914F/$File/30+RAMON+LORENZO+18-22+FEB.pdf</t>
  </si>
  <si>
    <t>http://www.cegaipslp.org.mx/HV2019.nsf/nombre_de_la_vista/8775C601D1E8C808862583D6006E99A4/$File/31+RAMON+LORENZO+25FEB-1MZO.pdf</t>
  </si>
  <si>
    <t>http://www.cegaipslp.org.mx/HV2019.nsf/nombre_de_la_vista/C500BF6C09986566862583D6006EA25F/$File/32+RAMON+LORENZO+HDZ.+11-15+MZO.pdf</t>
  </si>
  <si>
    <t>http://www.cegaipslp.org.mx/HV2019.nsf/nombre_de_la_vista/0755280C0AF21E63862583D6006EAADE/$File/33+RAMON+LORENZO+HDZ.+19-22+MZO.pdf</t>
  </si>
  <si>
    <t>http://www.cegaipslp.org.mx/HV2019.nsf/nombre_de_la_vista/FD95DDC83BF501B1862583D6006EB56A/$File/34+ALFONSO+MORANTE+18-22+FEB.pdf</t>
  </si>
  <si>
    <t>http://www.cegaipslp.org.mx/HV2019.nsf/nombre_de_la_vista/F034E9AABD8C1FD7862583D6006EBF2D/$File/35+ALFONSO+MORANTE+25FEB-1MZO.pdf</t>
  </si>
  <si>
    <t>http://www.cegaipslp.org.mx/HV2019.nsf/nombre_de_la_vista/9E59242522B09F72862583D6006EC886/$File/36+ALFONSO+MORANTE+11-15+MZO.pdf</t>
  </si>
  <si>
    <t>http://www.cegaipslp.org.mx/HV2019.nsf/nombre_de_la_vista/C3AB5A17BC0B7E29862583D6006ED1FF/$File/37+ALFONSO+MORANTE+VALENCIA+19-22+MZO.pdf</t>
  </si>
  <si>
    <t>http://www.cegaipslp.org.mx/HV2019.nsf/nombre_de_la_vista/011CC90028088F07862583D6006EDCCB/$File/38+ADRIAN+NIETO+18-22+FEB.pdf</t>
  </si>
  <si>
    <t>http://www.cegaipslp.org.mx/HV2019.nsf/nombre_de_la_vista/42ADEA68E7C03C84862583D6006EE59F/$File/39+ADRIAN+NIETO+25FEB-1MZO.pdf</t>
  </si>
  <si>
    <t>http://www.cegaipslp.org.mx/HV2019.nsf/nombre_de_la_vista/1AFF5CE9A48B6ED5862583D6006EEECD/$File/40+ADRIAN+NIETO+4-10+MZO.pdf</t>
  </si>
  <si>
    <t>http://www.cegaipslp.org.mx/HV2019.nsf/nombre_de_la_vista/2C614A086610D623862583D6006EF75B/$File/41+ADRIAN+NIETO+11-15+MZO.pdf</t>
  </si>
  <si>
    <t>http://www.cegaipslp.org.mx/HV2019.nsf/nombre_de_la_vista/3634323241AA9666862583D6006F02CD/$File/42+ADRIAN+NIETO+RANGEL+19-22+MZO.pdf</t>
  </si>
  <si>
    <t>http://www.cegaipslp.org.mx/HV2019.nsf/nombre_de_la_vista/579B5BA3653DC41F862583D6006F0C88/$File/43+EMMANUEL+NAJERA+21-22+FEB.pdf</t>
  </si>
  <si>
    <t>http://www.cegaipslp.org.mx/HV2019.nsf/nombre_de_la_vista/6D596F752389E6A0862583D6006F17D6/$File/44+VICTOR+NOYOLA+11-15+FEB.pdf</t>
  </si>
  <si>
    <t>http://www.cegaipslp.org.mx/HV2019.nsf/nombre_de_la_vista/D23AE9EDE09CD91C862583D6006F20EF/$File/45+VICTOR+NOYOLA+18-22+FEB.pdf</t>
  </si>
  <si>
    <t>http://www.cegaipslp.org.mx/HV2019.nsf/nombre_de_la_vista/076F25C8296F91CB862583D6006F29B0/$File/46+VICTOR+NOYOLA+4-8+MZO.pdf</t>
  </si>
  <si>
    <t>http://www.cegaipslp.org.mx/HV2019.nsf/nombre_de_la_vista/1AEA028CFFF03738862583D6006F3278/$File/47+VICTOR+NOYOLA+11-15+MZO.pdf</t>
  </si>
  <si>
    <t>http://www.cegaipslp.org.mx/HV2019.nsf/nombre_de_la_vista/C5674D61866290DF862583D6006F3C88/$File/48+DAVID+PEREZ+VAQUERO+18-22+FEB.pdf</t>
  </si>
  <si>
    <t>http://www.cegaipslp.org.mx/HV2019.nsf/nombre_de_la_vista/B60B7293BE155FEB862583D6006F4511/$File/49+DAVID+PEREZ+VAQUERO+4-8+MZO.pdf</t>
  </si>
  <si>
    <t>http://www.cegaipslp.org.mx/HV2019.nsf/nombre_de_la_vista/DB0E5398589493CE862583D6006F866F/$File/50+MARIO+RMZ.+16+FEB.pdf</t>
  </si>
  <si>
    <t>http://www.cegaipslp.org.mx/HV2019.nsf/nombre_de_la_vista/41FAF6498511D4BB862583D6006F9007/$File/51+MARIO+RMZ.+18-22+FEB.pdf</t>
  </si>
  <si>
    <t>http://www.cegaipslp.org.mx/HV2019.nsf/nombre_de_la_vista/23EBC310874573CD862583D6006F99A5/$File/52+MARIO+RMZ.+25FEB-1MZO.pdf</t>
  </si>
  <si>
    <t>http://www.cegaipslp.org.mx/HV2019.nsf/nombre_de_la_vista/31E69F0DB8789406862583D6006FA290/$File/53+MARIO+RMZ.+ESPARZA+4-8+MZO.pdf</t>
  </si>
  <si>
    <t>http://www.cegaipslp.org.mx/HV2019.nsf/nombre_de_la_vista/792F69844F425163862583D6006FAAD2/$File/54+MARIO+RMZ+ESPARZA+11-15+MZO.pdf</t>
  </si>
  <si>
    <t>http://www.cegaipslp.org.mx/HV2019.nsf/nombre_de_la_vista/618DD3B7A571D9D3862583D6006FB2CC/$File/55+MARIO+RMZ.+ESPARZA+19-22+MZO.pdf</t>
  </si>
  <si>
    <t>http://www.cegaipslp.org.mx/HV2019.nsf/nombre_de_la_vista/D6611969225B51F0862583D6006FBE3E/$File/56+JUAN+CARLOS+REYNA+12-13+FEB.pdf</t>
  </si>
  <si>
    <t>http://www.cegaipslp.org.mx/HV2019.nsf/nombre_de_la_vista/76C9704BDC008B59862583D6006FD450/$File/57+JUAN+CARLOS+REYNA+14-15+FEB.pdf</t>
  </si>
  <si>
    <t>http://www.cegaipslp.org.mx/HV2019.nsf/nombre_de_la_vista/5BF990114FB8CD5A862583D6006FDD19/$File/58+JUAN+CARLOS+REYNA+20-22+FEB.pdf</t>
  </si>
  <si>
    <t>http://www.cegaipslp.org.mx/HV2019.nsf/nombre_de_la_vista/2BCFEFF5692FEB40862583D6006FE970/$File/59+EDGAR+ROMERO+19-22+FEB.pdf</t>
  </si>
  <si>
    <t>http://www.cegaipslp.org.mx/HV2019.nsf/nombre_de_la_vista/846F84F87E72692D862583D6006FF1FF/$File/60+EDGAR+ROMERO+26FEB-1MZO.pdf</t>
  </si>
  <si>
    <t>http://www.cegaipslp.org.mx/HV2019.nsf/nombre_de_la_vista/44C7EDB8A3217170862583D6006FFB55/$File/61+EDGAR+ROMERO+5-8+MZO.pdf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</si>
</sst>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0" fillId="3" borderId="0" xfId="0" applyFont="1" applyFill="1" applyAlignment="1" applyProtection="1">
      <alignment horizontal="left"/>
    </xf>
    <xf numFmtId="0" fontId="4" fillId="3" borderId="0" xfId="0" applyFont="1" applyFill="1" applyBorder="1"/>
    <xf numFmtId="14" fontId="0" fillId="3" borderId="0" xfId="0" applyNumberFormat="1" applyFill="1" applyProtection="1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4.1%20XIV1%20Gastos%20de%20Vi&#225;ticos/2018%2007/2018%2005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92140724AFE3CF2862583D6006D200A/$File/Hipervinculo+LTAIPSLPA84FXIV1.xlsx" TargetMode="External"/><Relationship Id="rId2" Type="http://schemas.openxmlformats.org/officeDocument/2006/relationships/hyperlink" Target="http://www.cegaipslp.org.mx/HV2019.nsf/nombre_de_la_vista/FEE4E9C9EA11B085862583D6006D08B6/$File/Hiperv&#237;nculo+a+la+Normatividad+reguladora.PDF" TargetMode="External"/><Relationship Id="rId1" Type="http://schemas.openxmlformats.org/officeDocument/2006/relationships/hyperlink" Target="http://www.cegaipslp.org.mx/HV2019.nsf/nombre_de_la_vista/FEE4E9C9EA11B085862583D6006D08B6/$File/Hiperv&#237;nculo+a+la+Normatividad+reguladora.PDF" TargetMode="External"/><Relationship Id="rId4" Type="http://schemas.openxmlformats.org/officeDocument/2006/relationships/hyperlink" Target="http://www.cegaipslp.org.mx/HV2019.nsf/nombre_de_la_vista/B92140724AFE3CF2862583D6006D200A/$File/Hipervinculo+LTAIPSLPA84FXIV1.xlsx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8627C712CC206AE0862583D6006DB490/$File/13+EUGENIO+CUELLAR+MERCADO+11-15+MZO.pdf" TargetMode="External"/><Relationship Id="rId18" Type="http://schemas.openxmlformats.org/officeDocument/2006/relationships/hyperlink" Target="http://www.cegaipslp.org.mx/HV2019.nsf/nombre_de_la_vista/E4341978CB8849AF862583D6006DEB93/$File/18+MIGUEL+DIBILDOX+25FEB-1MZO.pdf" TargetMode="External"/><Relationship Id="rId26" Type="http://schemas.openxmlformats.org/officeDocument/2006/relationships/hyperlink" Target="http://www.cegaipslp.org.mx/HV2019.nsf/nombre_de_la_vista/4FF813ADB4BF3D84862583D6006E6B93/$File/26+KEVIN+LOPEZ+RIOS+9+MZO.pdf" TargetMode="External"/><Relationship Id="rId39" Type="http://schemas.openxmlformats.org/officeDocument/2006/relationships/hyperlink" Target="http://www.cegaipslp.org.mx/HV2019.nsf/nombre_de_la_vista/42ADEA68E7C03C84862583D6006EE59F/$File/39+ADRIAN+NIETO+25FEB-1MZO.pdf" TargetMode="External"/><Relationship Id="rId21" Type="http://schemas.openxmlformats.org/officeDocument/2006/relationships/hyperlink" Target="http://www.cegaipslp.org.mx/HV2019.nsf/nombre_de_la_vista/48AA9C805D428474862583D6006E0697/$File/21+MIGUEL+DIBILDOX+19-22+MZO.pdf" TargetMode="External"/><Relationship Id="rId34" Type="http://schemas.openxmlformats.org/officeDocument/2006/relationships/hyperlink" Target="http://www.cegaipslp.org.mx/HV2019.nsf/nombre_de_la_vista/FD95DDC83BF501B1862583D6006EB56A/$File/34+ALFONSO+MORANTE+18-22+FEB.pdf" TargetMode="External"/><Relationship Id="rId42" Type="http://schemas.openxmlformats.org/officeDocument/2006/relationships/hyperlink" Target="http://www.cegaipslp.org.mx/HV2019.nsf/nombre_de_la_vista/3634323241AA9666862583D6006F02CD/$File/42+ADRIAN+NIETO+RANGEL+19-22+MZO.pdf" TargetMode="External"/><Relationship Id="rId47" Type="http://schemas.openxmlformats.org/officeDocument/2006/relationships/hyperlink" Target="http://www.cegaipslp.org.mx/HV2019.nsf/nombre_de_la_vista/1AEA028CFFF03738862583D6006F3278/$File/47+VICTOR+NOYOLA+11-15+MZO.pdf" TargetMode="External"/><Relationship Id="rId50" Type="http://schemas.openxmlformats.org/officeDocument/2006/relationships/hyperlink" Target="http://www.cegaipslp.org.mx/HV2019.nsf/nombre_de_la_vista/DB0E5398589493CE862583D6006F866F/$File/50+MARIO+RMZ.+16+FEB.pdf" TargetMode="External"/><Relationship Id="rId55" Type="http://schemas.openxmlformats.org/officeDocument/2006/relationships/hyperlink" Target="http://www.cegaipslp.org.mx/HV2019.nsf/nombre_de_la_vista/618DD3B7A571D9D3862583D6006FB2CC/$File/55+MARIO+RMZ.+ESPARZA+19-22+MZO.pdf" TargetMode="External"/><Relationship Id="rId7" Type="http://schemas.openxmlformats.org/officeDocument/2006/relationships/hyperlink" Target="http://www.cegaipslp.org.mx/HV2019.nsf/nombre_de_la_vista/F3CE920C732FFC09862583D6006D7C1E/$File/7+HECTOR+COLUNGA+25FEB-01MZO.pdf" TargetMode="External"/><Relationship Id="rId2" Type="http://schemas.openxmlformats.org/officeDocument/2006/relationships/hyperlink" Target="http://www.cegaipslp.org.mx/HV2019.nsf/nombre_de_la_vista/6BC8D3E89708E2F1862583D6006D4744/$File/2+ERNESTO+CANO+25FEB-1MZO.pdf" TargetMode="External"/><Relationship Id="rId16" Type="http://schemas.openxmlformats.org/officeDocument/2006/relationships/hyperlink" Target="http://www.cegaipslp.org.mx/HV2019.nsf/nombre_de_la_vista/CCD0180C19AF9A3C862583D6006DD682/$File/16+RAFAEL+DELGADILLO+CONTRERAS+22+MZO.pdf" TargetMode="External"/><Relationship Id="rId20" Type="http://schemas.openxmlformats.org/officeDocument/2006/relationships/hyperlink" Target="http://www.cegaipslp.org.mx/HV2019.nsf/nombre_de_la_vista/860D6068BA5314BA862583D6006DFE07/$File/20+MIGUEL+DIAZ+DIBILDOX+11-15+MZO.pdf" TargetMode="External"/><Relationship Id="rId29" Type="http://schemas.openxmlformats.org/officeDocument/2006/relationships/hyperlink" Target="http://www.cegaipslp.org.mx/HV2019.nsf/nombre_de_la_vista/E36FF9DC4220355F862583D6006E895F/$File/29+RAMON+LORENZO+28ENE-1FEB.pdf" TargetMode="External"/><Relationship Id="rId41" Type="http://schemas.openxmlformats.org/officeDocument/2006/relationships/hyperlink" Target="http://www.cegaipslp.org.mx/HV2019.nsf/nombre_de_la_vista/2C614A086610D623862583D6006EF75B/$File/41+ADRIAN+NIETO+11-15+MZO.pdf" TargetMode="External"/><Relationship Id="rId54" Type="http://schemas.openxmlformats.org/officeDocument/2006/relationships/hyperlink" Target="http://www.cegaipslp.org.mx/HV2019.nsf/nombre_de_la_vista/792F69844F425163862583D6006FAAD2/$File/54+MARIO+RMZ+ESPARZA+11-15+MZO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854960C5453F512862583D6006D3E31/$File/1+ERNESTO+CANO+18-22+FEB.pdf" TargetMode="External"/><Relationship Id="rId6" Type="http://schemas.openxmlformats.org/officeDocument/2006/relationships/hyperlink" Target="http://www.cegaipslp.org.mx/HV2019.nsf/nombre_de_la_vista/C2BDDDAF4BE455AA862583D6006D72EA/$File/6+HECTOR+COLUNGA+18-22+FEB.pdf" TargetMode="External"/><Relationship Id="rId11" Type="http://schemas.openxmlformats.org/officeDocument/2006/relationships/hyperlink" Target="http://www.cegaipslp.org.mx/HV2019.nsf/nombre_de_la_vista/D4DA34D531B63877862583D6006DA29C/$File/11+EUGENIO+CUELLAR+26FEB-1MZO1.pdf" TargetMode="External"/><Relationship Id="rId24" Type="http://schemas.openxmlformats.org/officeDocument/2006/relationships/hyperlink" Target="http://www.cegaipslp.org.mx/HV2019.nsf/nombre_de_la_vista/E7FB977908AE3986862583D6006E59ED/$File/24+KEVIN+LOPEZ+25FEB-1MZO.pdf" TargetMode="External"/><Relationship Id="rId32" Type="http://schemas.openxmlformats.org/officeDocument/2006/relationships/hyperlink" Target="http://www.cegaipslp.org.mx/HV2019.nsf/nombre_de_la_vista/C500BF6C09986566862583D6006EA25F/$File/32+RAMON+LORENZO+HDZ.+11-15+MZO.pdf" TargetMode="External"/><Relationship Id="rId37" Type="http://schemas.openxmlformats.org/officeDocument/2006/relationships/hyperlink" Target="http://www.cegaipslp.org.mx/HV2019.nsf/nombre_de_la_vista/C3AB5A17BC0B7E29862583D6006ED1FF/$File/37+ALFONSO+MORANTE+VALENCIA+19-22+MZO.pdf" TargetMode="External"/><Relationship Id="rId40" Type="http://schemas.openxmlformats.org/officeDocument/2006/relationships/hyperlink" Target="http://www.cegaipslp.org.mx/HV2019.nsf/nombre_de_la_vista/1AFF5CE9A48B6ED5862583D6006EEECD/$File/40+ADRIAN+NIETO+4-10+MZO.pdf" TargetMode="External"/><Relationship Id="rId45" Type="http://schemas.openxmlformats.org/officeDocument/2006/relationships/hyperlink" Target="http://www.cegaipslp.org.mx/HV2019.nsf/nombre_de_la_vista/D23AE9EDE09CD91C862583D6006F20EF/$File/45+VICTOR+NOYOLA+18-22+FEB.pdf" TargetMode="External"/><Relationship Id="rId53" Type="http://schemas.openxmlformats.org/officeDocument/2006/relationships/hyperlink" Target="http://www.cegaipslp.org.mx/HV2019.nsf/nombre_de_la_vista/31E69F0DB8789406862583D6006FA290/$File/53+MARIO+RMZ.+ESPARZA+4-8+MZO.pdf" TargetMode="External"/><Relationship Id="rId58" Type="http://schemas.openxmlformats.org/officeDocument/2006/relationships/hyperlink" Target="http://www.cegaipslp.org.mx/HV2019.nsf/nombre_de_la_vista/5BF990114FB8CD5A862583D6006FDD19/$File/58+JUAN+CARLOS+REYNA+20-22+FEB.pdf" TargetMode="External"/><Relationship Id="rId5" Type="http://schemas.openxmlformats.org/officeDocument/2006/relationships/hyperlink" Target="http://www.cegaipslp.org.mx/HV2019.nsf/nombre_de_la_vista/F7DCC52EF34BFCD6862583D6006D674E/$File/5+ERNESTO+CANO+CASTILLO+19-22+MZO.pdf" TargetMode="External"/><Relationship Id="rId15" Type="http://schemas.openxmlformats.org/officeDocument/2006/relationships/hyperlink" Target="http://www.cegaipslp.org.mx/HV2019.nsf/nombre_de_la_vista/0413284A08219C44862583D6006DC87F/$File/15+ALONSO+DEL+CASTILLO+15-12+MZO.pdf" TargetMode="External"/><Relationship Id="rId23" Type="http://schemas.openxmlformats.org/officeDocument/2006/relationships/hyperlink" Target="http://www.cegaipslp.org.mx/HV2019.nsf/nombre_de_la_vista/DC7D920DCE901441862583D6006E50FD/$File/23+KEVIN+LOPEZ+18-22+FEB.pdf" TargetMode="External"/><Relationship Id="rId28" Type="http://schemas.openxmlformats.org/officeDocument/2006/relationships/hyperlink" Target="http://www.cegaipslp.org.mx/HV2019.nsf/nombre_de_la_vista/8E9488D771E764E4862583D6006E7D82/$File/28+KEVIN+LOPEZ+RIOS+19-22+MZO.pdf" TargetMode="External"/><Relationship Id="rId36" Type="http://schemas.openxmlformats.org/officeDocument/2006/relationships/hyperlink" Target="http://www.cegaipslp.org.mx/HV2019.nsf/nombre_de_la_vista/9E59242522B09F72862583D6006EC886/$File/36+ALFONSO+MORANTE+11-15+MZO.pdf" TargetMode="External"/><Relationship Id="rId49" Type="http://schemas.openxmlformats.org/officeDocument/2006/relationships/hyperlink" Target="http://www.cegaipslp.org.mx/HV2019.nsf/nombre_de_la_vista/B60B7293BE155FEB862583D6006F4511/$File/49+DAVID+PEREZ+VAQUERO+4-8+MZO.pdf" TargetMode="External"/><Relationship Id="rId57" Type="http://schemas.openxmlformats.org/officeDocument/2006/relationships/hyperlink" Target="http://www.cegaipslp.org.mx/HV2019.nsf/nombre_de_la_vista/76C9704BDC008B59862583D6006FD450/$File/57+JUAN+CARLOS+REYNA+14-15+FEB.pdf" TargetMode="External"/><Relationship Id="rId61" Type="http://schemas.openxmlformats.org/officeDocument/2006/relationships/hyperlink" Target="http://www.cegaipslp.org.mx/HV2019.nsf/nombre_de_la_vista/44C7EDB8A3217170862583D6006FFB55/$File/61+EDGAR+ROMERO+5-8+MZO.pdf" TargetMode="External"/><Relationship Id="rId10" Type="http://schemas.openxmlformats.org/officeDocument/2006/relationships/hyperlink" Target="http://www.cegaipslp.org.mx/HV2019.nsf/nombre_de_la_vista/778A762B08CA275F862583D6006D9A61/$File/10+EUGENIO+CUELLAR+18-22+FEB.pdf" TargetMode="External"/><Relationship Id="rId19" Type="http://schemas.openxmlformats.org/officeDocument/2006/relationships/hyperlink" Target="http://www.cegaipslp.org.mx/HV2019.nsf/nombre_de_la_vista/2414EC9084B50CD3862583D6006DF574/$File/19+MIGUEL+DIAZ+DIBILDOX+4-8+MZO.pdf" TargetMode="External"/><Relationship Id="rId31" Type="http://schemas.openxmlformats.org/officeDocument/2006/relationships/hyperlink" Target="http://www.cegaipslp.org.mx/HV2019.nsf/nombre_de_la_vista/8775C601D1E8C808862583D6006E99A4/$File/31+RAMON+LORENZO+25FEB-1MZO.pdf" TargetMode="External"/><Relationship Id="rId44" Type="http://schemas.openxmlformats.org/officeDocument/2006/relationships/hyperlink" Target="http://www.cegaipslp.org.mx/HV2019.nsf/nombre_de_la_vista/6D596F752389E6A0862583D6006F17D6/$File/44+VICTOR+NOYOLA+11-15+FEB.pdf" TargetMode="External"/><Relationship Id="rId52" Type="http://schemas.openxmlformats.org/officeDocument/2006/relationships/hyperlink" Target="http://www.cegaipslp.org.mx/HV2019.nsf/nombre_de_la_vista/23EBC310874573CD862583D6006F99A5/$File/52+MARIO+RMZ.+25FEB-1MZO.pdf" TargetMode="External"/><Relationship Id="rId60" Type="http://schemas.openxmlformats.org/officeDocument/2006/relationships/hyperlink" Target="http://www.cegaipslp.org.mx/HV2019.nsf/nombre_de_la_vista/846F84F87E72692D862583D6006FF1FF/$File/60+EDGAR+ROMERO+26FEB-1MZO.pdf" TargetMode="External"/><Relationship Id="rId4" Type="http://schemas.openxmlformats.org/officeDocument/2006/relationships/hyperlink" Target="http://www.cegaipslp.org.mx/HV2019.nsf/nombre_de_la_vista/26416BB9D7E72578862583D6006D5EA8/$File/4+ERNESTO+CANO+11-15+MZO.pdf" TargetMode="External"/><Relationship Id="rId9" Type="http://schemas.openxmlformats.org/officeDocument/2006/relationships/hyperlink" Target="http://www.cegaipslp.org.mx/HV2019.nsf/nombre_de_la_vista/91AF5DAF7847CC4C862583D6006D8F78/$File/9+HECTOR+COLUNGA+REYES+19-22+MZO.pdf" TargetMode="External"/><Relationship Id="rId14" Type="http://schemas.openxmlformats.org/officeDocument/2006/relationships/hyperlink" Target="http://www.cegaipslp.org.mx/HV2019.nsf/nombre_de_la_vista/6C98356F4F373BEF862583D6006DBD22/$File/14+EUGENIO+CUELLAR+MERCADO+19-22+MZO.pdf" TargetMode="External"/><Relationship Id="rId22" Type="http://schemas.openxmlformats.org/officeDocument/2006/relationships/hyperlink" Target="http://www.cegaipslp.org.mx/HV2019.nsf/nombre_de_la_vista/0DE7C37745903AFF862583D6006E1266/$File/22+MARIO+A.+JASSO+ORTIZ+26+MZO.pdf" TargetMode="External"/><Relationship Id="rId27" Type="http://schemas.openxmlformats.org/officeDocument/2006/relationships/hyperlink" Target="http://www.cegaipslp.org.mx/HV2019.nsf/nombre_de_la_vista/19D9CECC5901AECA862583D6006E74D3/$File/27+KEVIN+LOPEZ+RIOS+11-15+MZO.pdf" TargetMode="External"/><Relationship Id="rId30" Type="http://schemas.openxmlformats.org/officeDocument/2006/relationships/hyperlink" Target="http://www.cegaipslp.org.mx/HV2019.nsf/nombre_de_la_vista/2FB7CC74D262DCE0862583D6006E914F/$File/30+RAMON+LORENZO+18-22+FEB.pdf" TargetMode="External"/><Relationship Id="rId35" Type="http://schemas.openxmlformats.org/officeDocument/2006/relationships/hyperlink" Target="http://www.cegaipslp.org.mx/HV2019.nsf/nombre_de_la_vista/F034E9AABD8C1FD7862583D6006EBF2D/$File/35+ALFONSO+MORANTE+25FEB-1MZO.pdf" TargetMode="External"/><Relationship Id="rId43" Type="http://schemas.openxmlformats.org/officeDocument/2006/relationships/hyperlink" Target="http://www.cegaipslp.org.mx/HV2019.nsf/nombre_de_la_vista/579B5BA3653DC41F862583D6006F0C88/$File/43+EMMANUEL+NAJERA+21-22+FEB.pdf" TargetMode="External"/><Relationship Id="rId48" Type="http://schemas.openxmlformats.org/officeDocument/2006/relationships/hyperlink" Target="http://www.cegaipslp.org.mx/HV2019.nsf/nombre_de_la_vista/C5674D61866290DF862583D6006F3C88/$File/48+DAVID+PEREZ+VAQUERO+18-22+FEB.pdf" TargetMode="External"/><Relationship Id="rId56" Type="http://schemas.openxmlformats.org/officeDocument/2006/relationships/hyperlink" Target="http://www.cegaipslp.org.mx/HV2019.nsf/nombre_de_la_vista/D6611969225B51F0862583D6006FBE3E/$File/56+JUAN+CARLOS+REYNA+12-13+FEB.pdf" TargetMode="External"/><Relationship Id="rId8" Type="http://schemas.openxmlformats.org/officeDocument/2006/relationships/hyperlink" Target="http://www.cegaipslp.org.mx/HV2019.nsf/nombre_de_la_vista/7F6EFCB22178CCE2862583D6006D8549/$File/8+HECTOR+COLUNGA+11-15+MZO.pdf" TargetMode="External"/><Relationship Id="rId51" Type="http://schemas.openxmlformats.org/officeDocument/2006/relationships/hyperlink" Target="http://www.cegaipslp.org.mx/HV2019.nsf/nombre_de_la_vista/41FAF6498511D4BB862583D6006F9007/$File/51+MARIO+RMZ.+18-22+FEB.pdf" TargetMode="External"/><Relationship Id="rId3" Type="http://schemas.openxmlformats.org/officeDocument/2006/relationships/hyperlink" Target="http://www.cegaipslp.org.mx/HV2019.nsf/nombre_de_la_vista/F1DA57C9D37C9801862583D6006D4F5F/$File/3+ERNESTO+CANO+4-8+MZO.pdf" TargetMode="External"/><Relationship Id="rId12" Type="http://schemas.openxmlformats.org/officeDocument/2006/relationships/hyperlink" Target="http://www.cegaipslp.org.mx/HV2019.nsf/nombre_de_la_vista/5AD4630E08268F10862583D6006DAB7F/$File/12+EUGENIO+CUELLAR+MERCADO+4-8+MZO.pdf" TargetMode="External"/><Relationship Id="rId17" Type="http://schemas.openxmlformats.org/officeDocument/2006/relationships/hyperlink" Target="http://www.cegaipslp.org.mx/HV2019.nsf/nombre_de_la_vista/EFF5E8C90837698F862583D6006DE1A8/$File/17+MIGUEL+DIBILDOX+18-22+FEB.pdf" TargetMode="External"/><Relationship Id="rId25" Type="http://schemas.openxmlformats.org/officeDocument/2006/relationships/hyperlink" Target="http://www.cegaipslp.org.mx/HV2019.nsf/nombre_de_la_vista/00A2D4AE7189A00E862583D6006E631F/$File/25+KEVIN+LOPEZ+RIOS+4-8+MZO.pdf" TargetMode="External"/><Relationship Id="rId33" Type="http://schemas.openxmlformats.org/officeDocument/2006/relationships/hyperlink" Target="http://www.cegaipslp.org.mx/HV2019.nsf/nombre_de_la_vista/0755280C0AF21E63862583D6006EAADE/$File/33+RAMON+LORENZO+HDZ.+19-22+MZO.pdf" TargetMode="External"/><Relationship Id="rId38" Type="http://schemas.openxmlformats.org/officeDocument/2006/relationships/hyperlink" Target="http://www.cegaipslp.org.mx/HV2019.nsf/nombre_de_la_vista/011CC90028088F07862583D6006EDCCB/$File/38+ADRIAN+NIETO+18-22+FEB.pdf" TargetMode="External"/><Relationship Id="rId46" Type="http://schemas.openxmlformats.org/officeDocument/2006/relationships/hyperlink" Target="http://www.cegaipslp.org.mx/HV2019.nsf/nombre_de_la_vista/076F25C8296F91CB862583D6006F29B0/$File/46+VICTOR+NOYOLA+4-8+MZO.pdf" TargetMode="External"/><Relationship Id="rId59" Type="http://schemas.openxmlformats.org/officeDocument/2006/relationships/hyperlink" Target="http://www.cegaipslp.org.mx/HV2019.nsf/nombre_de_la_vista/2BCFEFF5692FEB40862583D6006FE970/$File/59+EDGAR+ROMERO+19-22+F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8"/>
  <sheetViews>
    <sheetView topLeftCell="AG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16.28515625" customWidth="1"/>
    <col min="25" max="25" width="18.710937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19.71093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13">
        <v>43525</v>
      </c>
      <c r="C8" s="13">
        <v>43555</v>
      </c>
      <c r="D8" s="4" t="s">
        <v>114</v>
      </c>
      <c r="E8" s="4">
        <v>11</v>
      </c>
      <c r="F8" s="4" t="s">
        <v>115</v>
      </c>
      <c r="G8" s="4" t="s">
        <v>115</v>
      </c>
      <c r="H8" s="4" t="s">
        <v>119</v>
      </c>
      <c r="I8" s="4" t="s">
        <v>122</v>
      </c>
      <c r="J8" s="4" t="s">
        <v>123</v>
      </c>
      <c r="K8" s="4" t="s">
        <v>124</v>
      </c>
      <c r="L8" t="s">
        <v>101</v>
      </c>
      <c r="M8" s="4" t="s">
        <v>152</v>
      </c>
      <c r="N8" s="4" t="s">
        <v>103</v>
      </c>
      <c r="O8" s="4">
        <v>0</v>
      </c>
      <c r="P8" s="4">
        <v>0</v>
      </c>
      <c r="Q8" s="4" t="s">
        <v>153</v>
      </c>
      <c r="R8" s="4" t="s">
        <v>154</v>
      </c>
      <c r="S8" s="4" t="s">
        <v>154</v>
      </c>
      <c r="T8" s="4" t="s">
        <v>153</v>
      </c>
      <c r="U8" s="4" t="s">
        <v>154</v>
      </c>
      <c r="V8" s="4" t="s">
        <v>155</v>
      </c>
      <c r="W8" s="4" t="s">
        <v>152</v>
      </c>
      <c r="X8" s="13">
        <v>43514</v>
      </c>
      <c r="Y8" s="13">
        <v>43518</v>
      </c>
      <c r="Z8" s="8" t="s">
        <v>164</v>
      </c>
      <c r="AA8">
        <f>1777.9+2422.35</f>
        <v>4200.25</v>
      </c>
      <c r="AB8" s="18">
        <v>0</v>
      </c>
      <c r="AC8" s="13">
        <v>43518</v>
      </c>
      <c r="AD8" s="14" t="s">
        <v>207</v>
      </c>
      <c r="AE8" s="11">
        <v>1</v>
      </c>
      <c r="AF8" s="14" t="s">
        <v>206</v>
      </c>
      <c r="AG8" s="4" t="s">
        <v>120</v>
      </c>
      <c r="AH8" s="12">
        <v>43555</v>
      </c>
      <c r="AI8" s="12">
        <v>43563</v>
      </c>
      <c r="AJ8" s="5" t="s">
        <v>166</v>
      </c>
    </row>
    <row r="9" spans="1:36" x14ac:dyDescent="0.25">
      <c r="A9" s="22">
        <v>2019</v>
      </c>
      <c r="B9" s="13">
        <v>43525</v>
      </c>
      <c r="C9" s="13">
        <v>43555</v>
      </c>
      <c r="D9" s="4" t="s">
        <v>114</v>
      </c>
      <c r="E9" s="4">
        <v>11</v>
      </c>
      <c r="F9" s="4" t="s">
        <v>115</v>
      </c>
      <c r="G9" s="4" t="s">
        <v>115</v>
      </c>
      <c r="H9" s="4" t="s">
        <v>119</v>
      </c>
      <c r="I9" s="4" t="s">
        <v>122</v>
      </c>
      <c r="J9" s="4" t="s">
        <v>123</v>
      </c>
      <c r="K9" s="4" t="s">
        <v>124</v>
      </c>
      <c r="L9" s="3" t="s">
        <v>101</v>
      </c>
      <c r="M9" s="4" t="s">
        <v>152</v>
      </c>
      <c r="N9" s="4" t="s">
        <v>103</v>
      </c>
      <c r="O9" s="4">
        <v>0</v>
      </c>
      <c r="P9" s="4">
        <v>0</v>
      </c>
      <c r="Q9" s="4" t="s">
        <v>153</v>
      </c>
      <c r="R9" s="4" t="s">
        <v>154</v>
      </c>
      <c r="S9" s="4" t="s">
        <v>154</v>
      </c>
      <c r="T9" s="4" t="s">
        <v>153</v>
      </c>
      <c r="U9" s="4" t="s">
        <v>154</v>
      </c>
      <c r="V9" s="4" t="s">
        <v>155</v>
      </c>
      <c r="W9" s="4" t="s">
        <v>152</v>
      </c>
      <c r="X9" s="13">
        <v>43521</v>
      </c>
      <c r="Y9" s="13">
        <v>43525</v>
      </c>
      <c r="Z9" s="8">
        <v>2</v>
      </c>
      <c r="AA9" s="20">
        <v>1505.42</v>
      </c>
      <c r="AB9" s="21">
        <v>0</v>
      </c>
      <c r="AC9" s="13">
        <v>43525</v>
      </c>
      <c r="AD9" s="14" t="s">
        <v>207</v>
      </c>
      <c r="AE9" s="11">
        <v>2</v>
      </c>
      <c r="AF9" s="14" t="s">
        <v>206</v>
      </c>
      <c r="AG9" s="4" t="s">
        <v>120</v>
      </c>
      <c r="AH9" s="12">
        <v>43555</v>
      </c>
      <c r="AI9" s="12">
        <v>43563</v>
      </c>
      <c r="AJ9" s="5" t="s">
        <v>166</v>
      </c>
    </row>
    <row r="10" spans="1:36" s="18" customFormat="1" x14ac:dyDescent="0.25">
      <c r="A10" s="22">
        <v>2019</v>
      </c>
      <c r="B10" s="13">
        <v>43525</v>
      </c>
      <c r="C10" s="13">
        <v>43555</v>
      </c>
      <c r="D10" s="4" t="s">
        <v>114</v>
      </c>
      <c r="E10" s="4">
        <v>11</v>
      </c>
      <c r="F10" s="4" t="s">
        <v>115</v>
      </c>
      <c r="G10" s="4" t="s">
        <v>115</v>
      </c>
      <c r="H10" s="4" t="s">
        <v>119</v>
      </c>
      <c r="I10" s="4" t="s">
        <v>122</v>
      </c>
      <c r="J10" s="4" t="s">
        <v>123</v>
      </c>
      <c r="K10" s="4" t="s">
        <v>124</v>
      </c>
      <c r="L10" s="18" t="s">
        <v>101</v>
      </c>
      <c r="M10" s="4" t="s">
        <v>152</v>
      </c>
      <c r="N10" s="4" t="s">
        <v>103</v>
      </c>
      <c r="O10" s="4">
        <v>0</v>
      </c>
      <c r="P10" s="4">
        <v>0</v>
      </c>
      <c r="Q10" s="4" t="s">
        <v>153</v>
      </c>
      <c r="R10" s="4" t="s">
        <v>154</v>
      </c>
      <c r="S10" s="4" t="s">
        <v>154</v>
      </c>
      <c r="T10" s="4" t="s">
        <v>153</v>
      </c>
      <c r="U10" s="4" t="s">
        <v>154</v>
      </c>
      <c r="V10" s="4" t="s">
        <v>155</v>
      </c>
      <c r="W10" s="4" t="s">
        <v>152</v>
      </c>
      <c r="X10" s="13">
        <v>43528</v>
      </c>
      <c r="Y10" s="13">
        <v>43532</v>
      </c>
      <c r="Z10" s="8">
        <v>2</v>
      </c>
      <c r="AA10" s="20">
        <v>1030.22</v>
      </c>
      <c r="AB10" s="21">
        <v>0</v>
      </c>
      <c r="AC10" s="13">
        <v>43532</v>
      </c>
      <c r="AD10" s="14" t="s">
        <v>207</v>
      </c>
      <c r="AE10" s="11">
        <v>3</v>
      </c>
      <c r="AF10" s="14" t="s">
        <v>206</v>
      </c>
      <c r="AG10" s="4" t="s">
        <v>120</v>
      </c>
      <c r="AH10" s="12">
        <v>43555</v>
      </c>
      <c r="AI10" s="12">
        <v>43563</v>
      </c>
      <c r="AJ10" s="5" t="s">
        <v>166</v>
      </c>
    </row>
    <row r="11" spans="1:36" s="26" customFormat="1" x14ac:dyDescent="0.25">
      <c r="A11" s="26">
        <v>2019</v>
      </c>
      <c r="B11" s="13">
        <v>43525</v>
      </c>
      <c r="C11" s="13">
        <v>43555</v>
      </c>
      <c r="D11" s="4" t="s">
        <v>114</v>
      </c>
      <c r="E11" s="4">
        <v>11</v>
      </c>
      <c r="F11" s="4" t="s">
        <v>115</v>
      </c>
      <c r="G11" s="4" t="s">
        <v>115</v>
      </c>
      <c r="H11" s="4" t="s">
        <v>119</v>
      </c>
      <c r="I11" s="4" t="s">
        <v>122</v>
      </c>
      <c r="J11" s="4" t="s">
        <v>123</v>
      </c>
      <c r="K11" s="4" t="s">
        <v>124</v>
      </c>
      <c r="L11" s="26" t="s">
        <v>101</v>
      </c>
      <c r="M11" s="4" t="s">
        <v>152</v>
      </c>
      <c r="N11" s="4" t="s">
        <v>103</v>
      </c>
      <c r="O11" s="4">
        <v>0</v>
      </c>
      <c r="P11" s="4">
        <v>0</v>
      </c>
      <c r="Q11" s="4" t="s">
        <v>153</v>
      </c>
      <c r="R11" s="4" t="s">
        <v>154</v>
      </c>
      <c r="S11" s="4" t="s">
        <v>154</v>
      </c>
      <c r="T11" s="4" t="s">
        <v>153</v>
      </c>
      <c r="U11" s="4" t="s">
        <v>154</v>
      </c>
      <c r="V11" s="4" t="s">
        <v>155</v>
      </c>
      <c r="W11" s="4" t="s">
        <v>152</v>
      </c>
      <c r="X11" s="13">
        <v>43535</v>
      </c>
      <c r="Y11" s="13">
        <v>43539</v>
      </c>
      <c r="Z11" s="8">
        <v>2</v>
      </c>
      <c r="AA11" s="26">
        <v>850.13</v>
      </c>
      <c r="AB11" s="26">
        <v>0</v>
      </c>
      <c r="AC11" s="13">
        <v>43539</v>
      </c>
      <c r="AD11" s="14" t="s">
        <v>207</v>
      </c>
      <c r="AE11" s="11">
        <v>4</v>
      </c>
      <c r="AF11" s="14" t="s">
        <v>206</v>
      </c>
      <c r="AG11" s="4" t="s">
        <v>120</v>
      </c>
      <c r="AH11" s="12">
        <v>43555</v>
      </c>
      <c r="AI11" s="12">
        <v>43563</v>
      </c>
      <c r="AJ11" s="5" t="s">
        <v>166</v>
      </c>
    </row>
    <row r="12" spans="1:36" s="26" customFormat="1" x14ac:dyDescent="0.25">
      <c r="A12" s="26">
        <v>2019</v>
      </c>
      <c r="B12" s="13">
        <v>43525</v>
      </c>
      <c r="C12" s="13">
        <v>43555</v>
      </c>
      <c r="D12" s="4" t="s">
        <v>114</v>
      </c>
      <c r="E12" s="4">
        <v>11</v>
      </c>
      <c r="F12" s="4" t="s">
        <v>115</v>
      </c>
      <c r="G12" s="4" t="s">
        <v>115</v>
      </c>
      <c r="H12" s="4" t="s">
        <v>119</v>
      </c>
      <c r="I12" s="4" t="s">
        <v>122</v>
      </c>
      <c r="J12" s="4" t="s">
        <v>123</v>
      </c>
      <c r="K12" s="4" t="s">
        <v>124</v>
      </c>
      <c r="L12" s="26" t="s">
        <v>101</v>
      </c>
      <c r="M12" s="4" t="s">
        <v>152</v>
      </c>
      <c r="N12" s="4" t="s">
        <v>103</v>
      </c>
      <c r="O12" s="4">
        <v>0</v>
      </c>
      <c r="P12" s="4">
        <v>0</v>
      </c>
      <c r="Q12" s="4" t="s">
        <v>153</v>
      </c>
      <c r="R12" s="4" t="s">
        <v>154</v>
      </c>
      <c r="S12" s="4" t="s">
        <v>154</v>
      </c>
      <c r="T12" s="4" t="s">
        <v>153</v>
      </c>
      <c r="U12" s="4" t="s">
        <v>154</v>
      </c>
      <c r="V12" s="4" t="s">
        <v>155</v>
      </c>
      <c r="W12" s="4" t="s">
        <v>152</v>
      </c>
      <c r="X12" s="13">
        <v>43543</v>
      </c>
      <c r="Y12" s="13">
        <v>43546</v>
      </c>
      <c r="Z12" s="8">
        <v>2</v>
      </c>
      <c r="AA12" s="25">
        <v>600.21</v>
      </c>
      <c r="AB12" s="26">
        <v>0</v>
      </c>
      <c r="AC12" s="13">
        <v>43546</v>
      </c>
      <c r="AD12" s="14" t="s">
        <v>207</v>
      </c>
      <c r="AE12" s="11">
        <v>5</v>
      </c>
      <c r="AF12" s="14" t="s">
        <v>206</v>
      </c>
      <c r="AG12" s="4" t="s">
        <v>120</v>
      </c>
      <c r="AH12" s="12">
        <v>43555</v>
      </c>
      <c r="AI12" s="12">
        <v>43563</v>
      </c>
      <c r="AJ12" s="5" t="s">
        <v>166</v>
      </c>
    </row>
    <row r="13" spans="1:36" s="23" customFormat="1" x14ac:dyDescent="0.25">
      <c r="A13" s="23">
        <v>2019</v>
      </c>
      <c r="B13" s="13">
        <v>43525</v>
      </c>
      <c r="C13" s="13">
        <v>43555</v>
      </c>
      <c r="D13" s="4" t="s">
        <v>114</v>
      </c>
      <c r="E13" s="4">
        <v>6</v>
      </c>
      <c r="F13" s="4" t="s">
        <v>116</v>
      </c>
      <c r="G13" s="4" t="s">
        <v>116</v>
      </c>
      <c r="H13" s="4" t="s">
        <v>119</v>
      </c>
      <c r="I13" s="4" t="s">
        <v>125</v>
      </c>
      <c r="J13" s="4" t="s">
        <v>126</v>
      </c>
      <c r="K13" s="4" t="s">
        <v>127</v>
      </c>
      <c r="L13" s="23" t="s">
        <v>101</v>
      </c>
      <c r="M13" s="4" t="s">
        <v>152</v>
      </c>
      <c r="N13" s="4" t="s">
        <v>103</v>
      </c>
      <c r="O13" s="4">
        <v>0</v>
      </c>
      <c r="P13" s="4">
        <v>0</v>
      </c>
      <c r="Q13" s="4" t="s">
        <v>153</v>
      </c>
      <c r="R13" s="4" t="s">
        <v>154</v>
      </c>
      <c r="S13" s="4" t="s">
        <v>154</v>
      </c>
      <c r="T13" s="4" t="s">
        <v>153</v>
      </c>
      <c r="U13" s="4" t="s">
        <v>154</v>
      </c>
      <c r="V13" s="4" t="s">
        <v>156</v>
      </c>
      <c r="W13" s="4" t="s">
        <v>152</v>
      </c>
      <c r="X13" s="13">
        <v>43514</v>
      </c>
      <c r="Y13" s="13">
        <v>43518</v>
      </c>
      <c r="Z13" s="8" t="s">
        <v>164</v>
      </c>
      <c r="AA13" s="23">
        <f>1900.6+1868.42</f>
        <v>3769.02</v>
      </c>
      <c r="AB13" s="26">
        <v>0</v>
      </c>
      <c r="AC13" s="13">
        <v>43518</v>
      </c>
      <c r="AD13" s="14" t="s">
        <v>207</v>
      </c>
      <c r="AE13" s="11">
        <v>6</v>
      </c>
      <c r="AF13" s="14" t="s">
        <v>206</v>
      </c>
      <c r="AG13" s="4" t="s">
        <v>120</v>
      </c>
      <c r="AH13" s="12">
        <v>43555</v>
      </c>
      <c r="AI13" s="12">
        <v>43563</v>
      </c>
      <c r="AJ13" s="5" t="s">
        <v>166</v>
      </c>
    </row>
    <row r="14" spans="1:36" x14ac:dyDescent="0.25">
      <c r="A14" s="23">
        <v>2019</v>
      </c>
      <c r="B14" s="13">
        <v>43525</v>
      </c>
      <c r="C14" s="13">
        <v>43555</v>
      </c>
      <c r="D14" s="4" t="s">
        <v>114</v>
      </c>
      <c r="E14" s="4">
        <v>6</v>
      </c>
      <c r="F14" s="4" t="s">
        <v>116</v>
      </c>
      <c r="G14" s="4" t="s">
        <v>116</v>
      </c>
      <c r="H14" s="4" t="s">
        <v>119</v>
      </c>
      <c r="I14" s="4" t="s">
        <v>125</v>
      </c>
      <c r="J14" s="4" t="s">
        <v>126</v>
      </c>
      <c r="K14" s="4" t="s">
        <v>127</v>
      </c>
      <c r="L14" s="3" t="s">
        <v>101</v>
      </c>
      <c r="M14" s="4" t="s">
        <v>152</v>
      </c>
      <c r="N14" s="4" t="s">
        <v>103</v>
      </c>
      <c r="O14" s="4">
        <v>0</v>
      </c>
      <c r="P14" s="4">
        <v>0</v>
      </c>
      <c r="Q14" s="4" t="s">
        <v>153</v>
      </c>
      <c r="R14" s="4" t="s">
        <v>154</v>
      </c>
      <c r="S14" s="4" t="s">
        <v>154</v>
      </c>
      <c r="T14" s="4" t="s">
        <v>153</v>
      </c>
      <c r="U14" s="4" t="s">
        <v>154</v>
      </c>
      <c r="V14" s="4" t="s">
        <v>156</v>
      </c>
      <c r="W14" s="4" t="s">
        <v>152</v>
      </c>
      <c r="X14" s="13">
        <v>43521</v>
      </c>
      <c r="Y14" s="13">
        <v>43525</v>
      </c>
      <c r="Z14" s="9" t="s">
        <v>164</v>
      </c>
      <c r="AA14">
        <f>1631.6+1850.36</f>
        <v>3481.96</v>
      </c>
      <c r="AB14" s="26">
        <v>0</v>
      </c>
      <c r="AC14" s="13">
        <v>43525</v>
      </c>
      <c r="AD14" s="14" t="s">
        <v>207</v>
      </c>
      <c r="AE14" s="11">
        <v>7</v>
      </c>
      <c r="AF14" s="14" t="s">
        <v>206</v>
      </c>
      <c r="AG14" s="4" t="s">
        <v>120</v>
      </c>
      <c r="AH14" s="12">
        <v>43555</v>
      </c>
      <c r="AI14" s="12">
        <v>43563</v>
      </c>
      <c r="AJ14" s="5" t="s">
        <v>166</v>
      </c>
    </row>
    <row r="15" spans="1:36" x14ac:dyDescent="0.25">
      <c r="A15" s="23">
        <v>2019</v>
      </c>
      <c r="B15" s="13">
        <v>43525</v>
      </c>
      <c r="C15" s="13">
        <v>43555</v>
      </c>
      <c r="D15" s="4" t="s">
        <v>114</v>
      </c>
      <c r="E15" s="4">
        <v>6</v>
      </c>
      <c r="F15" s="4" t="s">
        <v>116</v>
      </c>
      <c r="G15" s="4" t="s">
        <v>116</v>
      </c>
      <c r="H15" s="4" t="s">
        <v>119</v>
      </c>
      <c r="I15" s="4" t="s">
        <v>125</v>
      </c>
      <c r="J15" s="4" t="s">
        <v>126</v>
      </c>
      <c r="K15" s="4" t="s">
        <v>127</v>
      </c>
      <c r="L15" s="3" t="s">
        <v>101</v>
      </c>
      <c r="M15" s="4" t="s">
        <v>152</v>
      </c>
      <c r="N15" s="4" t="s">
        <v>103</v>
      </c>
      <c r="O15" s="4">
        <v>0</v>
      </c>
      <c r="P15" s="4">
        <v>0</v>
      </c>
      <c r="Q15" s="4" t="s">
        <v>153</v>
      </c>
      <c r="R15" s="4" t="s">
        <v>154</v>
      </c>
      <c r="S15" s="4" t="s">
        <v>154</v>
      </c>
      <c r="T15" s="4" t="s">
        <v>153</v>
      </c>
      <c r="U15" s="4" t="s">
        <v>154</v>
      </c>
      <c r="V15" s="4" t="s">
        <v>156</v>
      </c>
      <c r="W15" s="4" t="s">
        <v>152</v>
      </c>
      <c r="X15" s="13">
        <v>43535</v>
      </c>
      <c r="Y15" s="13">
        <v>43539</v>
      </c>
      <c r="Z15" s="9" t="s">
        <v>164</v>
      </c>
      <c r="AA15" s="16">
        <f>1862.01+1956.13</f>
        <v>3818.1400000000003</v>
      </c>
      <c r="AB15" s="26">
        <v>0</v>
      </c>
      <c r="AC15" s="13">
        <v>43539</v>
      </c>
      <c r="AD15" s="14" t="s">
        <v>207</v>
      </c>
      <c r="AE15" s="11">
        <v>8</v>
      </c>
      <c r="AF15" s="14" t="s">
        <v>206</v>
      </c>
      <c r="AG15" s="4" t="s">
        <v>120</v>
      </c>
      <c r="AH15" s="12">
        <v>43555</v>
      </c>
      <c r="AI15" s="12">
        <v>43563</v>
      </c>
      <c r="AJ15" s="5" t="s">
        <v>166</v>
      </c>
    </row>
    <row r="16" spans="1:36" s="26" customFormat="1" x14ac:dyDescent="0.25">
      <c r="A16" s="26">
        <v>2019</v>
      </c>
      <c r="B16" s="13">
        <v>43525</v>
      </c>
      <c r="C16" s="13">
        <v>43555</v>
      </c>
      <c r="D16" s="4" t="s">
        <v>114</v>
      </c>
      <c r="E16" s="4">
        <v>6</v>
      </c>
      <c r="F16" s="4" t="s">
        <v>116</v>
      </c>
      <c r="G16" s="4" t="s">
        <v>116</v>
      </c>
      <c r="H16" s="4" t="s">
        <v>119</v>
      </c>
      <c r="I16" s="4" t="s">
        <v>125</v>
      </c>
      <c r="J16" s="4" t="s">
        <v>126</v>
      </c>
      <c r="K16" s="4" t="s">
        <v>127</v>
      </c>
      <c r="L16" s="26" t="s">
        <v>101</v>
      </c>
      <c r="M16" s="4" t="s">
        <v>152</v>
      </c>
      <c r="N16" s="4" t="s">
        <v>103</v>
      </c>
      <c r="O16" s="4">
        <v>0</v>
      </c>
      <c r="P16" s="4">
        <v>0</v>
      </c>
      <c r="Q16" s="4" t="s">
        <v>153</v>
      </c>
      <c r="R16" s="4" t="s">
        <v>154</v>
      </c>
      <c r="S16" s="4" t="s">
        <v>154</v>
      </c>
      <c r="T16" s="4" t="s">
        <v>153</v>
      </c>
      <c r="U16" s="4" t="s">
        <v>154</v>
      </c>
      <c r="V16" s="4" t="s">
        <v>156</v>
      </c>
      <c r="W16" s="4" t="s">
        <v>152</v>
      </c>
      <c r="X16" s="13">
        <v>43543</v>
      </c>
      <c r="Y16" s="13">
        <v>43546</v>
      </c>
      <c r="Z16" s="9" t="s">
        <v>164</v>
      </c>
      <c r="AA16" s="26">
        <f>1407.7+1782.85</f>
        <v>3190.55</v>
      </c>
      <c r="AB16" s="26">
        <v>0</v>
      </c>
      <c r="AC16" s="13">
        <v>43546</v>
      </c>
      <c r="AD16" s="14" t="s">
        <v>207</v>
      </c>
      <c r="AE16" s="11">
        <v>9</v>
      </c>
      <c r="AF16" s="14" t="s">
        <v>206</v>
      </c>
      <c r="AG16" s="4" t="s">
        <v>120</v>
      </c>
      <c r="AH16" s="12">
        <v>43555</v>
      </c>
      <c r="AI16" s="12">
        <v>43563</v>
      </c>
      <c r="AJ16" s="5" t="s">
        <v>166</v>
      </c>
    </row>
    <row r="17" spans="1:36" x14ac:dyDescent="0.25">
      <c r="A17" s="23">
        <v>2019</v>
      </c>
      <c r="B17" s="13">
        <v>43525</v>
      </c>
      <c r="C17" s="13">
        <v>43555</v>
      </c>
      <c r="D17" s="4" t="s">
        <v>114</v>
      </c>
      <c r="E17" s="4">
        <v>6</v>
      </c>
      <c r="F17" s="4" t="s">
        <v>116</v>
      </c>
      <c r="G17" s="4" t="s">
        <v>116</v>
      </c>
      <c r="H17" s="4" t="s">
        <v>119</v>
      </c>
      <c r="I17" s="4" t="s">
        <v>128</v>
      </c>
      <c r="J17" s="4" t="s">
        <v>129</v>
      </c>
      <c r="K17" s="4" t="s">
        <v>130</v>
      </c>
      <c r="L17" s="3" t="s">
        <v>101</v>
      </c>
      <c r="M17" s="4" t="s">
        <v>152</v>
      </c>
      <c r="N17" s="4" t="s">
        <v>103</v>
      </c>
      <c r="O17" s="4">
        <v>0</v>
      </c>
      <c r="P17" s="4">
        <v>0</v>
      </c>
      <c r="Q17" s="4" t="s">
        <v>153</v>
      </c>
      <c r="R17" s="4" t="s">
        <v>154</v>
      </c>
      <c r="S17" s="4" t="s">
        <v>154</v>
      </c>
      <c r="T17" s="4" t="s">
        <v>153</v>
      </c>
      <c r="U17" s="4" t="s">
        <v>154</v>
      </c>
      <c r="V17" s="4" t="s">
        <v>157</v>
      </c>
      <c r="W17" s="4" t="s">
        <v>152</v>
      </c>
      <c r="X17" s="13">
        <v>43514</v>
      </c>
      <c r="Y17" s="13">
        <v>43518</v>
      </c>
      <c r="Z17" s="8" t="s">
        <v>164</v>
      </c>
      <c r="AA17">
        <f>660.5+899.97</f>
        <v>1560.47</v>
      </c>
      <c r="AB17" s="26">
        <v>0</v>
      </c>
      <c r="AC17" s="13">
        <v>43518</v>
      </c>
      <c r="AD17" s="14" t="s">
        <v>207</v>
      </c>
      <c r="AE17" s="11">
        <v>10</v>
      </c>
      <c r="AF17" s="14" t="s">
        <v>206</v>
      </c>
      <c r="AG17" s="4" t="s">
        <v>120</v>
      </c>
      <c r="AH17" s="12">
        <v>43555</v>
      </c>
      <c r="AI17" s="12">
        <v>43563</v>
      </c>
      <c r="AJ17" s="5" t="s">
        <v>166</v>
      </c>
    </row>
    <row r="18" spans="1:36" s="23" customFormat="1" x14ac:dyDescent="0.25">
      <c r="A18" s="23">
        <v>2019</v>
      </c>
      <c r="B18" s="13">
        <v>43525</v>
      </c>
      <c r="C18" s="13">
        <v>43555</v>
      </c>
      <c r="D18" s="4" t="s">
        <v>114</v>
      </c>
      <c r="E18" s="4">
        <v>6</v>
      </c>
      <c r="F18" s="4" t="s">
        <v>116</v>
      </c>
      <c r="G18" s="4" t="s">
        <v>116</v>
      </c>
      <c r="H18" s="4" t="s">
        <v>119</v>
      </c>
      <c r="I18" s="4" t="s">
        <v>128</v>
      </c>
      <c r="J18" s="4" t="s">
        <v>129</v>
      </c>
      <c r="K18" s="4" t="s">
        <v>130</v>
      </c>
      <c r="L18" s="23" t="s">
        <v>101</v>
      </c>
      <c r="M18" s="4" t="s">
        <v>152</v>
      </c>
      <c r="N18" s="4" t="s">
        <v>103</v>
      </c>
      <c r="O18" s="4">
        <v>0</v>
      </c>
      <c r="P18" s="4">
        <v>0</v>
      </c>
      <c r="Q18" s="4" t="s">
        <v>153</v>
      </c>
      <c r="R18" s="4" t="s">
        <v>154</v>
      </c>
      <c r="S18" s="4" t="s">
        <v>154</v>
      </c>
      <c r="T18" s="4" t="s">
        <v>153</v>
      </c>
      <c r="U18" s="4" t="s">
        <v>154</v>
      </c>
      <c r="V18" s="4" t="s">
        <v>157</v>
      </c>
      <c r="W18" s="4" t="s">
        <v>152</v>
      </c>
      <c r="X18" s="13">
        <v>43522</v>
      </c>
      <c r="Y18" s="13">
        <v>43525</v>
      </c>
      <c r="Z18" s="8" t="s">
        <v>164</v>
      </c>
      <c r="AA18" s="23">
        <f>275+1050.11</f>
        <v>1325.11</v>
      </c>
      <c r="AB18" s="26">
        <v>0</v>
      </c>
      <c r="AC18" s="13">
        <v>43525</v>
      </c>
      <c r="AD18" s="14" t="s">
        <v>207</v>
      </c>
      <c r="AE18" s="11">
        <v>11</v>
      </c>
      <c r="AF18" s="14" t="s">
        <v>206</v>
      </c>
      <c r="AG18" s="4" t="s">
        <v>120</v>
      </c>
      <c r="AH18" s="12">
        <v>43555</v>
      </c>
      <c r="AI18" s="12">
        <v>43563</v>
      </c>
      <c r="AJ18" s="5" t="s">
        <v>166</v>
      </c>
    </row>
    <row r="19" spans="1:36" x14ac:dyDescent="0.25">
      <c r="A19" s="23">
        <v>2019</v>
      </c>
      <c r="B19" s="13">
        <v>43525</v>
      </c>
      <c r="C19" s="13">
        <v>43555</v>
      </c>
      <c r="D19" s="4" t="s">
        <v>114</v>
      </c>
      <c r="E19" s="4">
        <v>6</v>
      </c>
      <c r="F19" s="4" t="s">
        <v>116</v>
      </c>
      <c r="G19" s="4" t="s">
        <v>116</v>
      </c>
      <c r="H19" s="4" t="s">
        <v>119</v>
      </c>
      <c r="I19" s="4" t="s">
        <v>128</v>
      </c>
      <c r="J19" s="4" t="s">
        <v>129</v>
      </c>
      <c r="K19" s="4" t="s">
        <v>130</v>
      </c>
      <c r="L19" s="3" t="s">
        <v>101</v>
      </c>
      <c r="M19" s="4" t="s">
        <v>152</v>
      </c>
      <c r="N19" s="4" t="s">
        <v>103</v>
      </c>
      <c r="O19" s="4">
        <v>0</v>
      </c>
      <c r="P19" s="4">
        <v>0</v>
      </c>
      <c r="Q19" s="4" t="s">
        <v>153</v>
      </c>
      <c r="R19" s="4" t="s">
        <v>154</v>
      </c>
      <c r="S19" s="4" t="s">
        <v>154</v>
      </c>
      <c r="T19" s="4" t="s">
        <v>153</v>
      </c>
      <c r="U19" s="4" t="s">
        <v>154</v>
      </c>
      <c r="V19" s="4" t="s">
        <v>157</v>
      </c>
      <c r="W19" s="4" t="s">
        <v>152</v>
      </c>
      <c r="X19" s="13">
        <v>43528</v>
      </c>
      <c r="Y19" s="13">
        <v>43532</v>
      </c>
      <c r="Z19" s="8">
        <v>2</v>
      </c>
      <c r="AA19" s="15">
        <v>1130.1400000000001</v>
      </c>
      <c r="AB19" s="26">
        <v>0</v>
      </c>
      <c r="AC19" s="13">
        <v>43532</v>
      </c>
      <c r="AD19" s="14" t="s">
        <v>207</v>
      </c>
      <c r="AE19" s="11">
        <v>12</v>
      </c>
      <c r="AF19" s="14" t="s">
        <v>206</v>
      </c>
      <c r="AG19" s="4" t="s">
        <v>120</v>
      </c>
      <c r="AH19" s="12">
        <v>43555</v>
      </c>
      <c r="AI19" s="12">
        <v>43563</v>
      </c>
      <c r="AJ19" s="5" t="s">
        <v>166</v>
      </c>
    </row>
    <row r="20" spans="1:36" s="20" customFormat="1" x14ac:dyDescent="0.25">
      <c r="A20" s="23">
        <v>2019</v>
      </c>
      <c r="B20" s="13">
        <v>43525</v>
      </c>
      <c r="C20" s="13">
        <v>43555</v>
      </c>
      <c r="D20" s="4" t="s">
        <v>114</v>
      </c>
      <c r="E20" s="4">
        <v>6</v>
      </c>
      <c r="F20" s="4" t="s">
        <v>116</v>
      </c>
      <c r="G20" s="4" t="s">
        <v>116</v>
      </c>
      <c r="H20" s="4" t="s">
        <v>119</v>
      </c>
      <c r="I20" s="4" t="s">
        <v>128</v>
      </c>
      <c r="J20" s="4" t="s">
        <v>129</v>
      </c>
      <c r="K20" s="4" t="s">
        <v>130</v>
      </c>
      <c r="L20" s="20" t="s">
        <v>101</v>
      </c>
      <c r="M20" s="4" t="s">
        <v>152</v>
      </c>
      <c r="N20" s="4" t="s">
        <v>103</v>
      </c>
      <c r="O20" s="4">
        <v>0</v>
      </c>
      <c r="P20" s="4">
        <v>0</v>
      </c>
      <c r="Q20" s="4" t="s">
        <v>153</v>
      </c>
      <c r="R20" s="4" t="s">
        <v>154</v>
      </c>
      <c r="S20" s="4" t="s">
        <v>154</v>
      </c>
      <c r="T20" s="4" t="s">
        <v>153</v>
      </c>
      <c r="U20" s="4" t="s">
        <v>154</v>
      </c>
      <c r="V20" s="4" t="s">
        <v>157</v>
      </c>
      <c r="W20" s="4" t="s">
        <v>152</v>
      </c>
      <c r="X20" s="13">
        <v>43535</v>
      </c>
      <c r="Y20" s="13">
        <v>43539</v>
      </c>
      <c r="Z20" s="8" t="s">
        <v>164</v>
      </c>
      <c r="AA20" s="20">
        <f>412.5+1300.14</f>
        <v>1712.64</v>
      </c>
      <c r="AB20" s="26">
        <v>0</v>
      </c>
      <c r="AC20" s="13">
        <v>43539</v>
      </c>
      <c r="AD20" s="14" t="s">
        <v>207</v>
      </c>
      <c r="AE20" s="11">
        <v>13</v>
      </c>
      <c r="AF20" s="14" t="s">
        <v>206</v>
      </c>
      <c r="AG20" s="4" t="s">
        <v>120</v>
      </c>
      <c r="AH20" s="12">
        <v>43555</v>
      </c>
      <c r="AI20" s="12">
        <v>43563</v>
      </c>
      <c r="AJ20" s="5" t="s">
        <v>166</v>
      </c>
    </row>
    <row r="21" spans="1:36" s="26" customFormat="1" x14ac:dyDescent="0.25">
      <c r="A21" s="26">
        <v>2019</v>
      </c>
      <c r="B21" s="13">
        <v>43525</v>
      </c>
      <c r="C21" s="13">
        <v>43555</v>
      </c>
      <c r="D21" s="4" t="s">
        <v>114</v>
      </c>
      <c r="E21" s="4">
        <v>6</v>
      </c>
      <c r="F21" s="4" t="s">
        <v>116</v>
      </c>
      <c r="G21" s="4" t="s">
        <v>116</v>
      </c>
      <c r="H21" s="4" t="s">
        <v>119</v>
      </c>
      <c r="I21" s="4" t="s">
        <v>128</v>
      </c>
      <c r="J21" s="4" t="s">
        <v>129</v>
      </c>
      <c r="K21" s="4" t="s">
        <v>130</v>
      </c>
      <c r="L21" s="26" t="s">
        <v>101</v>
      </c>
      <c r="M21" s="4" t="s">
        <v>152</v>
      </c>
      <c r="N21" s="4" t="s">
        <v>103</v>
      </c>
      <c r="O21" s="4">
        <v>0</v>
      </c>
      <c r="P21" s="4">
        <v>0</v>
      </c>
      <c r="Q21" s="4" t="s">
        <v>153</v>
      </c>
      <c r="R21" s="4" t="s">
        <v>154</v>
      </c>
      <c r="S21" s="4" t="s">
        <v>154</v>
      </c>
      <c r="T21" s="4" t="s">
        <v>153</v>
      </c>
      <c r="U21" s="4" t="s">
        <v>154</v>
      </c>
      <c r="V21" s="4" t="s">
        <v>157</v>
      </c>
      <c r="W21" s="4" t="s">
        <v>152</v>
      </c>
      <c r="X21" s="13">
        <v>43543</v>
      </c>
      <c r="Y21" s="13">
        <v>43546</v>
      </c>
      <c r="Z21" s="8" t="s">
        <v>164</v>
      </c>
      <c r="AA21" s="26">
        <f>101.5+1415.77</f>
        <v>1517.27</v>
      </c>
      <c r="AB21" s="26">
        <v>0</v>
      </c>
      <c r="AC21" s="13">
        <v>43546</v>
      </c>
      <c r="AD21" s="14" t="s">
        <v>207</v>
      </c>
      <c r="AE21" s="11">
        <v>14</v>
      </c>
      <c r="AF21" s="14" t="s">
        <v>206</v>
      </c>
      <c r="AG21" s="4" t="s">
        <v>120</v>
      </c>
      <c r="AH21" s="12">
        <v>43555</v>
      </c>
      <c r="AI21" s="12">
        <v>43563</v>
      </c>
      <c r="AJ21" s="5" t="s">
        <v>166</v>
      </c>
    </row>
    <row r="22" spans="1:36" s="26" customFormat="1" x14ac:dyDescent="0.25">
      <c r="A22" s="26">
        <v>2019</v>
      </c>
      <c r="B22" s="13">
        <v>43525</v>
      </c>
      <c r="C22" s="13">
        <v>43555</v>
      </c>
      <c r="D22" s="4" t="s">
        <v>114</v>
      </c>
      <c r="E22" s="4">
        <v>13</v>
      </c>
      <c r="F22" s="4" t="s">
        <v>199</v>
      </c>
      <c r="G22" s="4" t="s">
        <v>199</v>
      </c>
      <c r="H22" s="4" t="s">
        <v>200</v>
      </c>
      <c r="I22" s="4" t="s">
        <v>193</v>
      </c>
      <c r="J22" s="4" t="s">
        <v>194</v>
      </c>
      <c r="K22" s="4" t="s">
        <v>195</v>
      </c>
      <c r="L22" s="4" t="s">
        <v>101</v>
      </c>
      <c r="M22" s="4" t="s">
        <v>152</v>
      </c>
      <c r="N22" s="4" t="s">
        <v>103</v>
      </c>
      <c r="O22" s="4">
        <v>0</v>
      </c>
      <c r="P22" s="4">
        <v>0</v>
      </c>
      <c r="Q22" s="4" t="s">
        <v>153</v>
      </c>
      <c r="R22" s="4" t="s">
        <v>154</v>
      </c>
      <c r="S22" s="4" t="s">
        <v>154</v>
      </c>
      <c r="T22" s="4" t="s">
        <v>153</v>
      </c>
      <c r="U22" s="4" t="s">
        <v>154</v>
      </c>
      <c r="V22" s="4" t="s">
        <v>205</v>
      </c>
      <c r="W22" s="4" t="s">
        <v>152</v>
      </c>
      <c r="X22" s="13">
        <v>43539</v>
      </c>
      <c r="Y22" s="13">
        <v>43546</v>
      </c>
      <c r="Z22" s="8">
        <v>1</v>
      </c>
      <c r="AA22" s="26">
        <v>380</v>
      </c>
      <c r="AB22" s="26">
        <v>0</v>
      </c>
      <c r="AC22" s="13">
        <v>43546</v>
      </c>
      <c r="AD22" s="14" t="s">
        <v>207</v>
      </c>
      <c r="AE22" s="11">
        <v>15</v>
      </c>
      <c r="AF22" s="14" t="s">
        <v>206</v>
      </c>
      <c r="AG22" s="4" t="s">
        <v>120</v>
      </c>
      <c r="AH22" s="12">
        <v>43555</v>
      </c>
      <c r="AI22" s="12">
        <v>43563</v>
      </c>
      <c r="AJ22" s="5" t="s">
        <v>166</v>
      </c>
    </row>
    <row r="23" spans="1:36" s="22" customFormat="1" x14ac:dyDescent="0.25">
      <c r="A23" s="23">
        <v>2019</v>
      </c>
      <c r="B23" s="13">
        <v>43525</v>
      </c>
      <c r="C23" s="13">
        <v>43555</v>
      </c>
      <c r="D23" s="4" t="s">
        <v>114</v>
      </c>
      <c r="E23" s="4">
        <v>3</v>
      </c>
      <c r="F23" s="4" t="s">
        <v>178</v>
      </c>
      <c r="G23" s="4" t="s">
        <v>178</v>
      </c>
      <c r="H23" s="4" t="s">
        <v>120</v>
      </c>
      <c r="I23" s="4" t="s">
        <v>173</v>
      </c>
      <c r="J23" s="4" t="s">
        <v>174</v>
      </c>
      <c r="K23" s="4" t="s">
        <v>175</v>
      </c>
      <c r="L23" s="4" t="s">
        <v>101</v>
      </c>
      <c r="M23" s="4" t="s">
        <v>176</v>
      </c>
      <c r="N23" s="4" t="s">
        <v>103</v>
      </c>
      <c r="O23" s="4">
        <v>0</v>
      </c>
      <c r="P23" s="4">
        <v>0</v>
      </c>
      <c r="Q23" s="4" t="s">
        <v>153</v>
      </c>
      <c r="R23" s="4" t="s">
        <v>154</v>
      </c>
      <c r="S23" s="4" t="s">
        <v>154</v>
      </c>
      <c r="T23" s="4" t="s">
        <v>153</v>
      </c>
      <c r="U23" s="4" t="s">
        <v>154</v>
      </c>
      <c r="V23" s="4" t="s">
        <v>177</v>
      </c>
      <c r="W23" s="4" t="s">
        <v>176</v>
      </c>
      <c r="X23" s="13">
        <v>43546</v>
      </c>
      <c r="Y23" s="13">
        <v>43546</v>
      </c>
      <c r="Z23" s="8" t="s">
        <v>164</v>
      </c>
      <c r="AA23" s="22">
        <f>488+1450.48</f>
        <v>1938.48</v>
      </c>
      <c r="AB23" s="26">
        <v>0</v>
      </c>
      <c r="AC23" s="13">
        <v>43546</v>
      </c>
      <c r="AD23" s="14" t="s">
        <v>207</v>
      </c>
      <c r="AE23" s="11">
        <v>16</v>
      </c>
      <c r="AF23" s="14" t="s">
        <v>206</v>
      </c>
      <c r="AG23" s="4" t="s">
        <v>120</v>
      </c>
      <c r="AH23" s="12">
        <v>43555</v>
      </c>
      <c r="AI23" s="12">
        <v>43563</v>
      </c>
      <c r="AJ23" s="5" t="s">
        <v>166</v>
      </c>
    </row>
    <row r="24" spans="1:36" x14ac:dyDescent="0.25">
      <c r="A24" s="23">
        <v>2019</v>
      </c>
      <c r="B24" s="13">
        <v>43525</v>
      </c>
      <c r="C24" s="13">
        <v>43555</v>
      </c>
      <c r="D24" s="4" t="s">
        <v>114</v>
      </c>
      <c r="E24" s="4">
        <v>8</v>
      </c>
      <c r="F24" s="4" t="s">
        <v>117</v>
      </c>
      <c r="G24" s="4" t="s">
        <v>117</v>
      </c>
      <c r="H24" s="4" t="s">
        <v>119</v>
      </c>
      <c r="I24" s="4" t="s">
        <v>131</v>
      </c>
      <c r="J24" s="4" t="s">
        <v>132</v>
      </c>
      <c r="K24" s="4" t="s">
        <v>133</v>
      </c>
      <c r="L24" s="3" t="s">
        <v>101</v>
      </c>
      <c r="M24" s="4" t="s">
        <v>152</v>
      </c>
      <c r="N24" s="4" t="s">
        <v>103</v>
      </c>
      <c r="O24" s="4">
        <v>0</v>
      </c>
      <c r="P24" s="4">
        <v>0</v>
      </c>
      <c r="Q24" s="4" t="s">
        <v>153</v>
      </c>
      <c r="R24" s="4" t="s">
        <v>154</v>
      </c>
      <c r="S24" s="4" t="s">
        <v>154</v>
      </c>
      <c r="T24" s="4" t="s">
        <v>153</v>
      </c>
      <c r="U24" s="4" t="s">
        <v>154</v>
      </c>
      <c r="V24" s="4" t="s">
        <v>158</v>
      </c>
      <c r="W24" s="4" t="s">
        <v>152</v>
      </c>
      <c r="X24" s="13">
        <v>43514</v>
      </c>
      <c r="Y24" s="13">
        <v>43518</v>
      </c>
      <c r="Z24" s="8" t="s">
        <v>164</v>
      </c>
      <c r="AA24">
        <f>2142+953</f>
        <v>3095</v>
      </c>
      <c r="AB24" s="26">
        <v>0</v>
      </c>
      <c r="AC24" s="13">
        <v>43518</v>
      </c>
      <c r="AD24" s="14" t="s">
        <v>207</v>
      </c>
      <c r="AE24" s="11">
        <v>17</v>
      </c>
      <c r="AF24" s="14" t="s">
        <v>206</v>
      </c>
      <c r="AG24" s="4" t="s">
        <v>120</v>
      </c>
      <c r="AH24" s="12">
        <v>43555</v>
      </c>
      <c r="AI24" s="12">
        <v>43563</v>
      </c>
      <c r="AJ24" s="5" t="s">
        <v>166</v>
      </c>
    </row>
    <row r="25" spans="1:36" x14ac:dyDescent="0.25">
      <c r="A25" s="23">
        <v>2019</v>
      </c>
      <c r="B25" s="13">
        <v>43525</v>
      </c>
      <c r="C25" s="13">
        <v>43555</v>
      </c>
      <c r="D25" s="4" t="s">
        <v>114</v>
      </c>
      <c r="E25" s="4">
        <v>8</v>
      </c>
      <c r="F25" s="4" t="s">
        <v>117</v>
      </c>
      <c r="G25" s="4" t="s">
        <v>117</v>
      </c>
      <c r="H25" s="4" t="s">
        <v>119</v>
      </c>
      <c r="I25" s="4" t="s">
        <v>131</v>
      </c>
      <c r="J25" s="4" t="s">
        <v>132</v>
      </c>
      <c r="K25" s="4" t="s">
        <v>133</v>
      </c>
      <c r="L25" s="3" t="s">
        <v>101</v>
      </c>
      <c r="M25" s="4" t="s">
        <v>152</v>
      </c>
      <c r="N25" s="4" t="s">
        <v>103</v>
      </c>
      <c r="O25" s="4">
        <v>0</v>
      </c>
      <c r="P25" s="4">
        <v>0</v>
      </c>
      <c r="Q25" s="4" t="s">
        <v>153</v>
      </c>
      <c r="R25" s="4" t="s">
        <v>154</v>
      </c>
      <c r="S25" s="4" t="s">
        <v>154</v>
      </c>
      <c r="T25" s="4" t="s">
        <v>153</v>
      </c>
      <c r="U25" s="4" t="s">
        <v>154</v>
      </c>
      <c r="V25" s="4" t="s">
        <v>158</v>
      </c>
      <c r="W25" s="4" t="s">
        <v>152</v>
      </c>
      <c r="X25" s="13">
        <v>43521</v>
      </c>
      <c r="Y25" s="13">
        <v>43525</v>
      </c>
      <c r="Z25" s="10" t="s">
        <v>164</v>
      </c>
      <c r="AA25">
        <f>1745.01+1360.08</f>
        <v>3105.09</v>
      </c>
      <c r="AB25" s="26">
        <v>0</v>
      </c>
      <c r="AC25" s="13">
        <v>43525</v>
      </c>
      <c r="AD25" s="14" t="s">
        <v>207</v>
      </c>
      <c r="AE25" s="11">
        <v>18</v>
      </c>
      <c r="AF25" s="14" t="s">
        <v>206</v>
      </c>
      <c r="AG25" s="4" t="s">
        <v>120</v>
      </c>
      <c r="AH25" s="12">
        <v>43555</v>
      </c>
      <c r="AI25" s="12">
        <v>43563</v>
      </c>
      <c r="AJ25" s="5" t="s">
        <v>166</v>
      </c>
    </row>
    <row r="26" spans="1:36" s="18" customFormat="1" x14ac:dyDescent="0.25">
      <c r="A26" s="23">
        <v>2019</v>
      </c>
      <c r="B26" s="13">
        <v>43525</v>
      </c>
      <c r="C26" s="13">
        <v>43555</v>
      </c>
      <c r="D26" s="4" t="s">
        <v>114</v>
      </c>
      <c r="E26" s="4">
        <v>8</v>
      </c>
      <c r="F26" s="4" t="s">
        <v>117</v>
      </c>
      <c r="G26" s="4" t="s">
        <v>117</v>
      </c>
      <c r="H26" s="4" t="s">
        <v>119</v>
      </c>
      <c r="I26" s="4" t="s">
        <v>131</v>
      </c>
      <c r="J26" s="4" t="s">
        <v>132</v>
      </c>
      <c r="K26" s="4" t="s">
        <v>133</v>
      </c>
      <c r="L26" s="18" t="s">
        <v>101</v>
      </c>
      <c r="M26" s="4" t="s">
        <v>152</v>
      </c>
      <c r="N26" s="4" t="s">
        <v>103</v>
      </c>
      <c r="O26" s="4">
        <v>0</v>
      </c>
      <c r="P26" s="4">
        <v>0</v>
      </c>
      <c r="Q26" s="4" t="s">
        <v>153</v>
      </c>
      <c r="R26" s="4" t="s">
        <v>154</v>
      </c>
      <c r="S26" s="4" t="s">
        <v>154</v>
      </c>
      <c r="T26" s="4" t="s">
        <v>153</v>
      </c>
      <c r="U26" s="4" t="s">
        <v>154</v>
      </c>
      <c r="V26" s="4" t="s">
        <v>158</v>
      </c>
      <c r="W26" s="4" t="s">
        <v>152</v>
      </c>
      <c r="X26" s="13">
        <v>43528</v>
      </c>
      <c r="Y26" s="13">
        <v>43532</v>
      </c>
      <c r="Z26" s="10" t="s">
        <v>164</v>
      </c>
      <c r="AA26" s="18">
        <f>462.8+1100.09</f>
        <v>1562.8899999999999</v>
      </c>
      <c r="AB26" s="26">
        <v>0</v>
      </c>
      <c r="AC26" s="13">
        <v>43532</v>
      </c>
      <c r="AD26" s="14" t="s">
        <v>207</v>
      </c>
      <c r="AE26" s="11">
        <v>19</v>
      </c>
      <c r="AF26" s="14" t="s">
        <v>206</v>
      </c>
      <c r="AG26" s="4" t="s">
        <v>120</v>
      </c>
      <c r="AH26" s="12">
        <v>43555</v>
      </c>
      <c r="AI26" s="12">
        <v>43563</v>
      </c>
      <c r="AJ26" s="5" t="s">
        <v>166</v>
      </c>
    </row>
    <row r="27" spans="1:36" s="26" customFormat="1" x14ac:dyDescent="0.25">
      <c r="A27" s="26">
        <v>2019</v>
      </c>
      <c r="B27" s="13">
        <v>43525</v>
      </c>
      <c r="C27" s="13">
        <v>43555</v>
      </c>
      <c r="D27" s="4" t="s">
        <v>114</v>
      </c>
      <c r="E27" s="4">
        <v>8</v>
      </c>
      <c r="F27" s="4" t="s">
        <v>117</v>
      </c>
      <c r="G27" s="4" t="s">
        <v>117</v>
      </c>
      <c r="H27" s="4" t="s">
        <v>119</v>
      </c>
      <c r="I27" s="4" t="s">
        <v>131</v>
      </c>
      <c r="J27" s="4" t="s">
        <v>132</v>
      </c>
      <c r="K27" s="4" t="s">
        <v>133</v>
      </c>
      <c r="L27" s="26" t="s">
        <v>101</v>
      </c>
      <c r="M27" s="4" t="s">
        <v>152</v>
      </c>
      <c r="N27" s="4" t="s">
        <v>103</v>
      </c>
      <c r="O27" s="4">
        <v>0</v>
      </c>
      <c r="P27" s="4">
        <v>0</v>
      </c>
      <c r="Q27" s="4" t="s">
        <v>153</v>
      </c>
      <c r="R27" s="4" t="s">
        <v>154</v>
      </c>
      <c r="S27" s="4" t="s">
        <v>154</v>
      </c>
      <c r="T27" s="4" t="s">
        <v>153</v>
      </c>
      <c r="U27" s="4" t="s">
        <v>154</v>
      </c>
      <c r="V27" s="4" t="s">
        <v>158</v>
      </c>
      <c r="W27" s="4" t="s">
        <v>152</v>
      </c>
      <c r="X27" s="13">
        <v>43535</v>
      </c>
      <c r="Y27" s="13">
        <v>43539</v>
      </c>
      <c r="Z27" s="10" t="s">
        <v>164</v>
      </c>
      <c r="AA27" s="26">
        <f>1244+1330.02</f>
        <v>2574.02</v>
      </c>
      <c r="AB27" s="26">
        <v>0</v>
      </c>
      <c r="AC27" s="13">
        <v>43539</v>
      </c>
      <c r="AD27" s="14" t="s">
        <v>207</v>
      </c>
      <c r="AE27" s="11">
        <v>20</v>
      </c>
      <c r="AF27" s="14" t="s">
        <v>206</v>
      </c>
      <c r="AG27" s="4" t="s">
        <v>120</v>
      </c>
      <c r="AH27" s="12">
        <v>43555</v>
      </c>
      <c r="AI27" s="12">
        <v>43563</v>
      </c>
      <c r="AJ27" s="5" t="s">
        <v>166</v>
      </c>
    </row>
    <row r="28" spans="1:36" s="26" customFormat="1" x14ac:dyDescent="0.25">
      <c r="A28" s="26">
        <v>2019</v>
      </c>
      <c r="B28" s="13">
        <v>43525</v>
      </c>
      <c r="C28" s="13">
        <v>43555</v>
      </c>
      <c r="D28" s="4" t="s">
        <v>114</v>
      </c>
      <c r="E28" s="4">
        <v>8</v>
      </c>
      <c r="F28" s="4" t="s">
        <v>117</v>
      </c>
      <c r="G28" s="4" t="s">
        <v>117</v>
      </c>
      <c r="H28" s="4" t="s">
        <v>119</v>
      </c>
      <c r="I28" s="4" t="s">
        <v>131</v>
      </c>
      <c r="J28" s="4" t="s">
        <v>132</v>
      </c>
      <c r="K28" s="4" t="s">
        <v>133</v>
      </c>
      <c r="L28" s="26" t="s">
        <v>101</v>
      </c>
      <c r="M28" s="4" t="s">
        <v>152</v>
      </c>
      <c r="N28" s="4" t="s">
        <v>103</v>
      </c>
      <c r="O28" s="4">
        <v>0</v>
      </c>
      <c r="P28" s="4">
        <v>0</v>
      </c>
      <c r="Q28" s="4" t="s">
        <v>153</v>
      </c>
      <c r="R28" s="4" t="s">
        <v>154</v>
      </c>
      <c r="S28" s="4" t="s">
        <v>154</v>
      </c>
      <c r="T28" s="4" t="s">
        <v>153</v>
      </c>
      <c r="U28" s="4" t="s">
        <v>154</v>
      </c>
      <c r="V28" s="4" t="s">
        <v>158</v>
      </c>
      <c r="W28" s="4" t="s">
        <v>152</v>
      </c>
      <c r="X28" s="13">
        <v>43543</v>
      </c>
      <c r="Y28" s="13">
        <v>43546</v>
      </c>
      <c r="Z28" s="10" t="s">
        <v>164</v>
      </c>
      <c r="AA28" s="26">
        <f>1185.18+1175.16</f>
        <v>2360.34</v>
      </c>
      <c r="AB28" s="26">
        <v>0</v>
      </c>
      <c r="AC28" s="13">
        <v>43546</v>
      </c>
      <c r="AD28" s="14" t="s">
        <v>207</v>
      </c>
      <c r="AE28" s="11">
        <v>21</v>
      </c>
      <c r="AF28" s="14" t="s">
        <v>206</v>
      </c>
      <c r="AG28" s="4" t="s">
        <v>120</v>
      </c>
      <c r="AH28" s="12">
        <v>43555</v>
      </c>
      <c r="AI28" s="12">
        <v>43563</v>
      </c>
      <c r="AJ28" s="5" t="s">
        <v>166</v>
      </c>
    </row>
    <row r="29" spans="1:36" s="26" customFormat="1" x14ac:dyDescent="0.25">
      <c r="A29" s="26">
        <v>2019</v>
      </c>
      <c r="B29" s="13">
        <v>43525</v>
      </c>
      <c r="C29" s="13">
        <v>43555</v>
      </c>
      <c r="D29" s="4" t="s">
        <v>114</v>
      </c>
      <c r="E29" s="4">
        <v>5</v>
      </c>
      <c r="F29" s="4" t="s">
        <v>201</v>
      </c>
      <c r="G29" s="4" t="s">
        <v>201</v>
      </c>
      <c r="H29" s="4" t="s">
        <v>190</v>
      </c>
      <c r="I29" s="4" t="s">
        <v>196</v>
      </c>
      <c r="J29" s="4" t="s">
        <v>197</v>
      </c>
      <c r="K29" s="4" t="s">
        <v>198</v>
      </c>
      <c r="L29" s="4" t="s">
        <v>101</v>
      </c>
      <c r="M29" s="4" t="s">
        <v>202</v>
      </c>
      <c r="N29" s="4" t="s">
        <v>103</v>
      </c>
      <c r="O29" s="4">
        <v>0</v>
      </c>
      <c r="P29" s="4">
        <v>0</v>
      </c>
      <c r="Q29" s="4" t="s">
        <v>153</v>
      </c>
      <c r="R29" s="4" t="s">
        <v>154</v>
      </c>
      <c r="S29" s="4" t="s">
        <v>154</v>
      </c>
      <c r="T29" s="4" t="s">
        <v>153</v>
      </c>
      <c r="U29" s="4" t="s">
        <v>203</v>
      </c>
      <c r="V29" s="4" t="s">
        <v>203</v>
      </c>
      <c r="W29" s="4" t="s">
        <v>204</v>
      </c>
      <c r="X29" s="13">
        <v>43550</v>
      </c>
      <c r="Y29" s="13">
        <v>43550</v>
      </c>
      <c r="Z29" s="10" t="s">
        <v>165</v>
      </c>
      <c r="AA29" s="26">
        <f>208+1875.48</f>
        <v>2083.48</v>
      </c>
      <c r="AB29" s="26">
        <v>0</v>
      </c>
      <c r="AC29" s="13">
        <v>43550</v>
      </c>
      <c r="AD29" s="14" t="s">
        <v>207</v>
      </c>
      <c r="AE29" s="11">
        <v>22</v>
      </c>
      <c r="AF29" s="14" t="s">
        <v>206</v>
      </c>
      <c r="AG29" s="4" t="s">
        <v>120</v>
      </c>
      <c r="AH29" s="12">
        <v>43555</v>
      </c>
      <c r="AI29" s="12">
        <v>43563</v>
      </c>
      <c r="AJ29" s="5" t="s">
        <v>166</v>
      </c>
    </row>
    <row r="30" spans="1:36" s="20" customFormat="1" x14ac:dyDescent="0.25">
      <c r="A30" s="23">
        <v>2019</v>
      </c>
      <c r="B30" s="13">
        <v>43525</v>
      </c>
      <c r="C30" s="13">
        <v>43555</v>
      </c>
      <c r="D30" s="4" t="s">
        <v>114</v>
      </c>
      <c r="E30" s="4">
        <v>6</v>
      </c>
      <c r="F30" s="4" t="s">
        <v>116</v>
      </c>
      <c r="G30" s="4" t="s">
        <v>116</v>
      </c>
      <c r="H30" s="4" t="s">
        <v>119</v>
      </c>
      <c r="I30" s="4" t="s">
        <v>167</v>
      </c>
      <c r="J30" s="4" t="s">
        <v>168</v>
      </c>
      <c r="K30" s="4" t="s">
        <v>169</v>
      </c>
      <c r="L30" s="4" t="s">
        <v>101</v>
      </c>
      <c r="M30" s="4" t="s">
        <v>152</v>
      </c>
      <c r="N30" s="4" t="s">
        <v>103</v>
      </c>
      <c r="O30" s="4">
        <v>0</v>
      </c>
      <c r="P30" s="4">
        <v>0</v>
      </c>
      <c r="Q30" s="4" t="s">
        <v>153</v>
      </c>
      <c r="R30" s="4" t="s">
        <v>154</v>
      </c>
      <c r="S30" s="4" t="s">
        <v>154</v>
      </c>
      <c r="T30" s="4" t="s">
        <v>153</v>
      </c>
      <c r="U30" s="4" t="s">
        <v>154</v>
      </c>
      <c r="V30" s="4" t="s">
        <v>156</v>
      </c>
      <c r="W30" s="4" t="s">
        <v>152</v>
      </c>
      <c r="X30" s="13">
        <v>43514</v>
      </c>
      <c r="Y30" s="13">
        <v>43518</v>
      </c>
      <c r="Z30" s="10" t="s">
        <v>164</v>
      </c>
      <c r="AA30" s="20">
        <f>2708.5+3050.18</f>
        <v>5758.68</v>
      </c>
      <c r="AB30" s="26">
        <v>0</v>
      </c>
      <c r="AC30" s="13">
        <v>43518</v>
      </c>
      <c r="AD30" s="14" t="s">
        <v>207</v>
      </c>
      <c r="AE30" s="11">
        <v>23</v>
      </c>
      <c r="AF30" s="14" t="s">
        <v>206</v>
      </c>
      <c r="AG30" s="4" t="s">
        <v>120</v>
      </c>
      <c r="AH30" s="12">
        <v>43555</v>
      </c>
      <c r="AI30" s="12">
        <v>43563</v>
      </c>
      <c r="AJ30" s="5" t="s">
        <v>166</v>
      </c>
    </row>
    <row r="31" spans="1:36" s="20" customFormat="1" x14ac:dyDescent="0.25">
      <c r="A31" s="23">
        <v>2019</v>
      </c>
      <c r="B31" s="13">
        <v>43525</v>
      </c>
      <c r="C31" s="13">
        <v>43555</v>
      </c>
      <c r="D31" s="4" t="s">
        <v>114</v>
      </c>
      <c r="E31" s="4">
        <v>6</v>
      </c>
      <c r="F31" s="4" t="s">
        <v>116</v>
      </c>
      <c r="G31" s="4" t="s">
        <v>116</v>
      </c>
      <c r="H31" s="4" t="s">
        <v>119</v>
      </c>
      <c r="I31" s="4" t="s">
        <v>167</v>
      </c>
      <c r="J31" s="4" t="s">
        <v>168</v>
      </c>
      <c r="K31" s="4" t="s">
        <v>169</v>
      </c>
      <c r="L31" s="4" t="s">
        <v>101</v>
      </c>
      <c r="M31" s="4" t="s">
        <v>152</v>
      </c>
      <c r="N31" s="4" t="s">
        <v>103</v>
      </c>
      <c r="O31" s="4">
        <v>0</v>
      </c>
      <c r="P31" s="4">
        <v>0</v>
      </c>
      <c r="Q31" s="4" t="s">
        <v>153</v>
      </c>
      <c r="R31" s="4" t="s">
        <v>154</v>
      </c>
      <c r="S31" s="4" t="s">
        <v>154</v>
      </c>
      <c r="T31" s="4" t="s">
        <v>153</v>
      </c>
      <c r="U31" s="4" t="s">
        <v>154</v>
      </c>
      <c r="V31" s="4" t="s">
        <v>156</v>
      </c>
      <c r="W31" s="4" t="s">
        <v>152</v>
      </c>
      <c r="X31" s="13">
        <v>43521</v>
      </c>
      <c r="Y31" s="13">
        <v>43525</v>
      </c>
      <c r="Z31" s="10" t="s">
        <v>164</v>
      </c>
      <c r="AA31" s="20">
        <f>2472.1+3150.46</f>
        <v>5622.5599999999995</v>
      </c>
      <c r="AB31" s="26">
        <v>0</v>
      </c>
      <c r="AC31" s="13">
        <v>43525</v>
      </c>
      <c r="AD31" s="14" t="s">
        <v>207</v>
      </c>
      <c r="AE31" s="11">
        <v>24</v>
      </c>
      <c r="AF31" s="14" t="s">
        <v>206</v>
      </c>
      <c r="AG31" s="4" t="s">
        <v>120</v>
      </c>
      <c r="AH31" s="12">
        <v>43555</v>
      </c>
      <c r="AI31" s="12">
        <v>43563</v>
      </c>
      <c r="AJ31" s="5" t="s">
        <v>166</v>
      </c>
    </row>
    <row r="32" spans="1:36" s="20" customFormat="1" x14ac:dyDescent="0.25">
      <c r="A32" s="23">
        <v>2019</v>
      </c>
      <c r="B32" s="13">
        <v>43525</v>
      </c>
      <c r="C32" s="13">
        <v>43555</v>
      </c>
      <c r="D32" s="4" t="s">
        <v>114</v>
      </c>
      <c r="E32" s="4">
        <v>6</v>
      </c>
      <c r="F32" s="4" t="s">
        <v>116</v>
      </c>
      <c r="G32" s="4" t="s">
        <v>116</v>
      </c>
      <c r="H32" s="4" t="s">
        <v>119</v>
      </c>
      <c r="I32" s="4" t="s">
        <v>167</v>
      </c>
      <c r="J32" s="4" t="s">
        <v>168</v>
      </c>
      <c r="K32" s="4" t="s">
        <v>169</v>
      </c>
      <c r="L32" s="4" t="s">
        <v>101</v>
      </c>
      <c r="M32" s="4" t="s">
        <v>152</v>
      </c>
      <c r="N32" s="4" t="s">
        <v>103</v>
      </c>
      <c r="O32" s="4">
        <v>0</v>
      </c>
      <c r="P32" s="4">
        <v>0</v>
      </c>
      <c r="Q32" s="4" t="s">
        <v>153</v>
      </c>
      <c r="R32" s="4" t="s">
        <v>154</v>
      </c>
      <c r="S32" s="4" t="s">
        <v>154</v>
      </c>
      <c r="T32" s="4" t="s">
        <v>153</v>
      </c>
      <c r="U32" s="4" t="s">
        <v>154</v>
      </c>
      <c r="V32" s="4" t="s">
        <v>156</v>
      </c>
      <c r="W32" s="4" t="s">
        <v>152</v>
      </c>
      <c r="X32" s="13">
        <v>43528</v>
      </c>
      <c r="Y32" s="13">
        <v>43532</v>
      </c>
      <c r="Z32" s="10" t="s">
        <v>164</v>
      </c>
      <c r="AA32" s="20">
        <f>1547.2+1900.12</f>
        <v>3447.3199999999997</v>
      </c>
      <c r="AB32" s="26">
        <v>0</v>
      </c>
      <c r="AC32" s="13">
        <v>43532</v>
      </c>
      <c r="AD32" s="14" t="s">
        <v>207</v>
      </c>
      <c r="AE32" s="11">
        <v>25</v>
      </c>
      <c r="AF32" s="14" t="s">
        <v>206</v>
      </c>
      <c r="AG32" s="4" t="s">
        <v>120</v>
      </c>
      <c r="AH32" s="12">
        <v>43555</v>
      </c>
      <c r="AI32" s="12">
        <v>43563</v>
      </c>
      <c r="AJ32" s="5" t="s">
        <v>166</v>
      </c>
    </row>
    <row r="33" spans="1:36" s="26" customFormat="1" x14ac:dyDescent="0.25">
      <c r="A33" s="26">
        <v>2019</v>
      </c>
      <c r="B33" s="13">
        <v>43525</v>
      </c>
      <c r="C33" s="13">
        <v>43555</v>
      </c>
      <c r="D33" s="4" t="s">
        <v>114</v>
      </c>
      <c r="E33" s="4">
        <v>6</v>
      </c>
      <c r="F33" s="4" t="s">
        <v>116</v>
      </c>
      <c r="G33" s="4" t="s">
        <v>116</v>
      </c>
      <c r="H33" s="4" t="s">
        <v>119</v>
      </c>
      <c r="I33" s="4" t="s">
        <v>167</v>
      </c>
      <c r="J33" s="4" t="s">
        <v>168</v>
      </c>
      <c r="K33" s="4" t="s">
        <v>169</v>
      </c>
      <c r="L33" s="4" t="s">
        <v>101</v>
      </c>
      <c r="M33" s="4" t="s">
        <v>152</v>
      </c>
      <c r="N33" s="4" t="s">
        <v>103</v>
      </c>
      <c r="O33" s="4">
        <v>0</v>
      </c>
      <c r="P33" s="4">
        <v>0</v>
      </c>
      <c r="Q33" s="4" t="s">
        <v>153</v>
      </c>
      <c r="R33" s="4" t="s">
        <v>154</v>
      </c>
      <c r="S33" s="4" t="s">
        <v>154</v>
      </c>
      <c r="T33" s="4" t="s">
        <v>153</v>
      </c>
      <c r="U33" s="4" t="s">
        <v>154</v>
      </c>
      <c r="V33" s="4" t="s">
        <v>156</v>
      </c>
      <c r="W33" s="4" t="s">
        <v>152</v>
      </c>
      <c r="X33" s="13">
        <v>43533</v>
      </c>
      <c r="Y33" s="13">
        <v>43533</v>
      </c>
      <c r="Z33" s="10" t="s">
        <v>164</v>
      </c>
      <c r="AA33" s="26">
        <f>192.5+1250.14</f>
        <v>1442.64</v>
      </c>
      <c r="AB33" s="26">
        <v>0</v>
      </c>
      <c r="AC33" s="13">
        <v>43533</v>
      </c>
      <c r="AD33" s="14" t="s">
        <v>207</v>
      </c>
      <c r="AE33" s="11">
        <v>26</v>
      </c>
      <c r="AF33" s="14" t="s">
        <v>206</v>
      </c>
      <c r="AG33" s="4" t="s">
        <v>120</v>
      </c>
      <c r="AH33" s="12">
        <v>43555</v>
      </c>
      <c r="AI33" s="12">
        <v>43563</v>
      </c>
      <c r="AJ33" s="5" t="s">
        <v>166</v>
      </c>
    </row>
    <row r="34" spans="1:36" s="26" customFormat="1" x14ac:dyDescent="0.25">
      <c r="A34" s="26">
        <v>2019</v>
      </c>
      <c r="B34" s="13">
        <v>43525</v>
      </c>
      <c r="C34" s="13">
        <v>43555</v>
      </c>
      <c r="D34" s="4" t="s">
        <v>114</v>
      </c>
      <c r="E34" s="4">
        <v>6</v>
      </c>
      <c r="F34" s="4" t="s">
        <v>116</v>
      </c>
      <c r="G34" s="4" t="s">
        <v>116</v>
      </c>
      <c r="H34" s="4" t="s">
        <v>119</v>
      </c>
      <c r="I34" s="4" t="s">
        <v>167</v>
      </c>
      <c r="J34" s="4" t="s">
        <v>168</v>
      </c>
      <c r="K34" s="4" t="s">
        <v>169</v>
      </c>
      <c r="L34" s="4" t="s">
        <v>101</v>
      </c>
      <c r="M34" s="4" t="s">
        <v>152</v>
      </c>
      <c r="N34" s="4" t="s">
        <v>103</v>
      </c>
      <c r="O34" s="4">
        <v>0</v>
      </c>
      <c r="P34" s="4">
        <v>0</v>
      </c>
      <c r="Q34" s="4" t="s">
        <v>153</v>
      </c>
      <c r="R34" s="4" t="s">
        <v>154</v>
      </c>
      <c r="S34" s="4" t="s">
        <v>154</v>
      </c>
      <c r="T34" s="4" t="s">
        <v>153</v>
      </c>
      <c r="U34" s="4" t="s">
        <v>154</v>
      </c>
      <c r="V34" s="4" t="s">
        <v>156</v>
      </c>
      <c r="W34" s="4" t="s">
        <v>152</v>
      </c>
      <c r="X34" s="13">
        <v>43535</v>
      </c>
      <c r="Y34" s="13">
        <v>43539</v>
      </c>
      <c r="Z34" s="10" t="s">
        <v>164</v>
      </c>
      <c r="AA34" s="26">
        <f>2610.49+3252.07</f>
        <v>5862.5599999999995</v>
      </c>
      <c r="AB34" s="26">
        <v>0</v>
      </c>
      <c r="AC34" s="13">
        <v>43539</v>
      </c>
      <c r="AD34" s="14" t="s">
        <v>207</v>
      </c>
      <c r="AE34" s="11">
        <v>27</v>
      </c>
      <c r="AF34" s="14" t="s">
        <v>206</v>
      </c>
      <c r="AG34" s="4" t="s">
        <v>120</v>
      </c>
      <c r="AH34" s="12">
        <v>43555</v>
      </c>
      <c r="AI34" s="12">
        <v>43563</v>
      </c>
      <c r="AJ34" s="5" t="s">
        <v>166</v>
      </c>
    </row>
    <row r="35" spans="1:36" s="26" customFormat="1" x14ac:dyDescent="0.25">
      <c r="A35" s="26">
        <v>2019</v>
      </c>
      <c r="B35" s="13">
        <v>43525</v>
      </c>
      <c r="C35" s="13">
        <v>43555</v>
      </c>
      <c r="D35" s="4" t="s">
        <v>114</v>
      </c>
      <c r="E35" s="4">
        <v>6</v>
      </c>
      <c r="F35" s="4" t="s">
        <v>116</v>
      </c>
      <c r="G35" s="4" t="s">
        <v>116</v>
      </c>
      <c r="H35" s="4" t="s">
        <v>119</v>
      </c>
      <c r="I35" s="4" t="s">
        <v>167</v>
      </c>
      <c r="J35" s="4" t="s">
        <v>168</v>
      </c>
      <c r="K35" s="4" t="s">
        <v>169</v>
      </c>
      <c r="L35" s="4" t="s">
        <v>101</v>
      </c>
      <c r="M35" s="4" t="s">
        <v>152</v>
      </c>
      <c r="N35" s="4" t="s">
        <v>103</v>
      </c>
      <c r="O35" s="4">
        <v>0</v>
      </c>
      <c r="P35" s="4">
        <v>0</v>
      </c>
      <c r="Q35" s="4" t="s">
        <v>153</v>
      </c>
      <c r="R35" s="4" t="s">
        <v>154</v>
      </c>
      <c r="S35" s="4" t="s">
        <v>154</v>
      </c>
      <c r="T35" s="4" t="s">
        <v>153</v>
      </c>
      <c r="U35" s="4" t="s">
        <v>154</v>
      </c>
      <c r="V35" s="4" t="s">
        <v>156</v>
      </c>
      <c r="W35" s="4" t="s">
        <v>152</v>
      </c>
      <c r="X35" s="13">
        <v>43543</v>
      </c>
      <c r="Y35" s="13">
        <v>43546</v>
      </c>
      <c r="Z35" s="10" t="s">
        <v>164</v>
      </c>
      <c r="AA35" s="26">
        <f>1159.49+1850.02</f>
        <v>3009.51</v>
      </c>
      <c r="AB35" s="26">
        <v>0</v>
      </c>
      <c r="AC35" s="13">
        <v>43546</v>
      </c>
      <c r="AD35" s="14" t="s">
        <v>207</v>
      </c>
      <c r="AE35" s="11">
        <v>28</v>
      </c>
      <c r="AF35" s="14" t="s">
        <v>206</v>
      </c>
      <c r="AG35" s="4" t="s">
        <v>120</v>
      </c>
      <c r="AH35" s="12">
        <v>43555</v>
      </c>
      <c r="AI35" s="12">
        <v>43563</v>
      </c>
      <c r="AJ35" s="5" t="s">
        <v>166</v>
      </c>
    </row>
    <row r="36" spans="1:36" x14ac:dyDescent="0.25">
      <c r="A36" s="23">
        <v>2019</v>
      </c>
      <c r="B36" s="13">
        <v>43525</v>
      </c>
      <c r="C36" s="13">
        <v>43555</v>
      </c>
      <c r="D36" s="4" t="s">
        <v>114</v>
      </c>
      <c r="E36" s="4">
        <v>6</v>
      </c>
      <c r="F36" s="4" t="s">
        <v>116</v>
      </c>
      <c r="G36" s="4" t="s">
        <v>116</v>
      </c>
      <c r="H36" s="4" t="s">
        <v>119</v>
      </c>
      <c r="I36" s="5" t="s">
        <v>135</v>
      </c>
      <c r="J36" s="6" t="s">
        <v>136</v>
      </c>
      <c r="K36" s="6" t="s">
        <v>134</v>
      </c>
      <c r="L36" s="3" t="s">
        <v>101</v>
      </c>
      <c r="M36" s="4" t="s">
        <v>152</v>
      </c>
      <c r="N36" s="4" t="s">
        <v>103</v>
      </c>
      <c r="O36" s="4">
        <v>0</v>
      </c>
      <c r="P36" s="4">
        <v>0</v>
      </c>
      <c r="Q36" s="4" t="s">
        <v>153</v>
      </c>
      <c r="R36" s="4" t="s">
        <v>154</v>
      </c>
      <c r="S36" s="4" t="s">
        <v>154</v>
      </c>
      <c r="T36" s="4" t="s">
        <v>153</v>
      </c>
      <c r="U36" s="4" t="s">
        <v>154</v>
      </c>
      <c r="V36" s="4" t="s">
        <v>157</v>
      </c>
      <c r="W36" s="4" t="s">
        <v>152</v>
      </c>
      <c r="X36" s="13">
        <v>43493</v>
      </c>
      <c r="Y36" s="13">
        <v>43497</v>
      </c>
      <c r="Z36" s="8" t="s">
        <v>164</v>
      </c>
      <c r="AA36">
        <f>655+2261.98</f>
        <v>2916.98</v>
      </c>
      <c r="AB36" s="26">
        <v>0</v>
      </c>
      <c r="AC36" s="13">
        <v>43497</v>
      </c>
      <c r="AD36" s="14" t="s">
        <v>207</v>
      </c>
      <c r="AE36" s="11">
        <v>29</v>
      </c>
      <c r="AF36" s="14" t="s">
        <v>206</v>
      </c>
      <c r="AG36" s="4" t="s">
        <v>120</v>
      </c>
      <c r="AH36" s="12">
        <v>43555</v>
      </c>
      <c r="AI36" s="12">
        <v>43563</v>
      </c>
      <c r="AJ36" s="5" t="s">
        <v>166</v>
      </c>
    </row>
    <row r="37" spans="1:36" x14ac:dyDescent="0.25">
      <c r="A37" s="23">
        <v>2019</v>
      </c>
      <c r="B37" s="13">
        <v>43525</v>
      </c>
      <c r="C37" s="13">
        <v>43555</v>
      </c>
      <c r="D37" s="4" t="s">
        <v>114</v>
      </c>
      <c r="E37" s="4">
        <v>6</v>
      </c>
      <c r="F37" s="4" t="s">
        <v>116</v>
      </c>
      <c r="G37" s="4" t="s">
        <v>116</v>
      </c>
      <c r="H37" s="4" t="s">
        <v>119</v>
      </c>
      <c r="I37" s="5" t="s">
        <v>135</v>
      </c>
      <c r="J37" s="6" t="s">
        <v>136</v>
      </c>
      <c r="K37" s="6" t="s">
        <v>134</v>
      </c>
      <c r="L37" s="3" t="s">
        <v>101</v>
      </c>
      <c r="M37" s="4" t="s">
        <v>152</v>
      </c>
      <c r="N37" s="4" t="s">
        <v>103</v>
      </c>
      <c r="O37" s="4">
        <v>0</v>
      </c>
      <c r="P37" s="4">
        <v>0</v>
      </c>
      <c r="Q37" s="4" t="s">
        <v>153</v>
      </c>
      <c r="R37" s="4" t="s">
        <v>154</v>
      </c>
      <c r="S37" s="4" t="s">
        <v>154</v>
      </c>
      <c r="T37" s="4" t="s">
        <v>153</v>
      </c>
      <c r="U37" s="4" t="s">
        <v>154</v>
      </c>
      <c r="V37" s="4" t="s">
        <v>157</v>
      </c>
      <c r="W37" s="4" t="s">
        <v>152</v>
      </c>
      <c r="X37" s="13">
        <v>43514</v>
      </c>
      <c r="Y37" s="13">
        <v>43518</v>
      </c>
      <c r="Z37" s="8" t="s">
        <v>164</v>
      </c>
      <c r="AA37" s="17">
        <f>664.5+3841.01</f>
        <v>4505.51</v>
      </c>
      <c r="AB37" s="26">
        <v>0</v>
      </c>
      <c r="AC37" s="13">
        <v>43518</v>
      </c>
      <c r="AD37" s="14" t="s">
        <v>207</v>
      </c>
      <c r="AE37" s="11">
        <v>30</v>
      </c>
      <c r="AF37" s="14" t="s">
        <v>206</v>
      </c>
      <c r="AG37" s="4" t="s">
        <v>120</v>
      </c>
      <c r="AH37" s="12">
        <v>43555</v>
      </c>
      <c r="AI37" s="12">
        <v>43563</v>
      </c>
      <c r="AJ37" s="5" t="s">
        <v>166</v>
      </c>
    </row>
    <row r="38" spans="1:36" s="26" customFormat="1" x14ac:dyDescent="0.25">
      <c r="A38" s="26">
        <v>2019</v>
      </c>
      <c r="B38" s="13">
        <v>43525</v>
      </c>
      <c r="C38" s="13">
        <v>43555</v>
      </c>
      <c r="D38" s="4" t="s">
        <v>114</v>
      </c>
      <c r="E38" s="4">
        <v>6</v>
      </c>
      <c r="F38" s="4" t="s">
        <v>116</v>
      </c>
      <c r="G38" s="4" t="s">
        <v>116</v>
      </c>
      <c r="H38" s="4" t="s">
        <v>119</v>
      </c>
      <c r="I38" s="5" t="s">
        <v>135</v>
      </c>
      <c r="J38" s="6" t="s">
        <v>136</v>
      </c>
      <c r="K38" s="6" t="s">
        <v>134</v>
      </c>
      <c r="L38" s="26" t="s">
        <v>101</v>
      </c>
      <c r="M38" s="4" t="s">
        <v>152</v>
      </c>
      <c r="N38" s="4" t="s">
        <v>103</v>
      </c>
      <c r="O38" s="4">
        <v>0</v>
      </c>
      <c r="P38" s="4">
        <v>0</v>
      </c>
      <c r="Q38" s="4" t="s">
        <v>153</v>
      </c>
      <c r="R38" s="4" t="s">
        <v>154</v>
      </c>
      <c r="S38" s="4" t="s">
        <v>154</v>
      </c>
      <c r="T38" s="4" t="s">
        <v>153</v>
      </c>
      <c r="U38" s="4" t="s">
        <v>154</v>
      </c>
      <c r="V38" s="4" t="s">
        <v>157</v>
      </c>
      <c r="W38" s="4" t="s">
        <v>152</v>
      </c>
      <c r="X38" s="13">
        <v>43521</v>
      </c>
      <c r="Y38" s="13">
        <v>43525</v>
      </c>
      <c r="Z38" s="8" t="s">
        <v>164</v>
      </c>
      <c r="AA38" s="26">
        <f>413.5+1856.89</f>
        <v>2270.3900000000003</v>
      </c>
      <c r="AB38" s="26">
        <v>0</v>
      </c>
      <c r="AC38" s="13">
        <v>43525</v>
      </c>
      <c r="AD38" s="14" t="s">
        <v>207</v>
      </c>
      <c r="AE38" s="11">
        <v>31</v>
      </c>
      <c r="AF38" s="14" t="s">
        <v>206</v>
      </c>
      <c r="AG38" s="4" t="s">
        <v>120</v>
      </c>
      <c r="AH38" s="12">
        <v>43555</v>
      </c>
      <c r="AI38" s="12">
        <v>43563</v>
      </c>
      <c r="AJ38" s="5" t="s">
        <v>166</v>
      </c>
    </row>
    <row r="39" spans="1:36" s="26" customFormat="1" x14ac:dyDescent="0.25">
      <c r="A39" s="26">
        <v>2019</v>
      </c>
      <c r="B39" s="13">
        <v>43525</v>
      </c>
      <c r="C39" s="13">
        <v>43555</v>
      </c>
      <c r="D39" s="4" t="s">
        <v>114</v>
      </c>
      <c r="E39" s="4">
        <v>6</v>
      </c>
      <c r="F39" s="4" t="s">
        <v>116</v>
      </c>
      <c r="G39" s="4" t="s">
        <v>116</v>
      </c>
      <c r="H39" s="4" t="s">
        <v>119</v>
      </c>
      <c r="I39" s="5" t="s">
        <v>135</v>
      </c>
      <c r="J39" s="6" t="s">
        <v>136</v>
      </c>
      <c r="K39" s="6" t="s">
        <v>134</v>
      </c>
      <c r="L39" s="26" t="s">
        <v>101</v>
      </c>
      <c r="M39" s="4" t="s">
        <v>152</v>
      </c>
      <c r="N39" s="4" t="s">
        <v>103</v>
      </c>
      <c r="O39" s="4">
        <v>0</v>
      </c>
      <c r="P39" s="4">
        <v>0</v>
      </c>
      <c r="Q39" s="4" t="s">
        <v>153</v>
      </c>
      <c r="R39" s="4" t="s">
        <v>154</v>
      </c>
      <c r="S39" s="4" t="s">
        <v>154</v>
      </c>
      <c r="T39" s="4" t="s">
        <v>153</v>
      </c>
      <c r="U39" s="4" t="s">
        <v>154</v>
      </c>
      <c r="V39" s="4" t="s">
        <v>157</v>
      </c>
      <c r="W39" s="4" t="s">
        <v>152</v>
      </c>
      <c r="X39" s="13">
        <v>43535</v>
      </c>
      <c r="Y39" s="13">
        <v>43539</v>
      </c>
      <c r="Z39" s="8" t="s">
        <v>164</v>
      </c>
      <c r="AA39" s="26">
        <f>350.5+2457.42</f>
        <v>2807.92</v>
      </c>
      <c r="AB39" s="26">
        <v>0</v>
      </c>
      <c r="AC39" s="13">
        <v>43539</v>
      </c>
      <c r="AD39" s="14" t="s">
        <v>207</v>
      </c>
      <c r="AE39" s="11">
        <v>32</v>
      </c>
      <c r="AF39" s="14" t="s">
        <v>206</v>
      </c>
      <c r="AG39" s="4" t="s">
        <v>120</v>
      </c>
      <c r="AH39" s="12">
        <v>43555</v>
      </c>
      <c r="AI39" s="12">
        <v>43563</v>
      </c>
      <c r="AJ39" s="5" t="s">
        <v>166</v>
      </c>
    </row>
    <row r="40" spans="1:36" s="26" customFormat="1" x14ac:dyDescent="0.25">
      <c r="A40" s="26">
        <v>2019</v>
      </c>
      <c r="B40" s="13">
        <v>43525</v>
      </c>
      <c r="C40" s="13">
        <v>43555</v>
      </c>
      <c r="D40" s="4" t="s">
        <v>114</v>
      </c>
      <c r="E40" s="4">
        <v>6</v>
      </c>
      <c r="F40" s="4" t="s">
        <v>116</v>
      </c>
      <c r="G40" s="4" t="s">
        <v>116</v>
      </c>
      <c r="H40" s="4" t="s">
        <v>119</v>
      </c>
      <c r="I40" s="5" t="s">
        <v>135</v>
      </c>
      <c r="J40" s="6" t="s">
        <v>136</v>
      </c>
      <c r="K40" s="6" t="s">
        <v>134</v>
      </c>
      <c r="L40" s="26" t="s">
        <v>101</v>
      </c>
      <c r="M40" s="4" t="s">
        <v>152</v>
      </c>
      <c r="N40" s="4" t="s">
        <v>103</v>
      </c>
      <c r="O40" s="4">
        <v>0</v>
      </c>
      <c r="P40" s="4">
        <v>0</v>
      </c>
      <c r="Q40" s="4" t="s">
        <v>153</v>
      </c>
      <c r="R40" s="4" t="s">
        <v>154</v>
      </c>
      <c r="S40" s="4" t="s">
        <v>154</v>
      </c>
      <c r="T40" s="4" t="s">
        <v>153</v>
      </c>
      <c r="U40" s="4" t="s">
        <v>154</v>
      </c>
      <c r="V40" s="4" t="s">
        <v>157</v>
      </c>
      <c r="W40" s="4" t="s">
        <v>152</v>
      </c>
      <c r="X40" s="13">
        <v>43543</v>
      </c>
      <c r="Y40" s="13">
        <v>43546</v>
      </c>
      <c r="Z40" s="8" t="s">
        <v>164</v>
      </c>
      <c r="AA40" s="26">
        <f>435.5+1611.03</f>
        <v>2046.53</v>
      </c>
      <c r="AB40" s="26">
        <v>0</v>
      </c>
      <c r="AC40" s="13">
        <v>43546</v>
      </c>
      <c r="AD40" s="14" t="s">
        <v>207</v>
      </c>
      <c r="AE40" s="11">
        <v>33</v>
      </c>
      <c r="AF40" s="14" t="s">
        <v>206</v>
      </c>
      <c r="AG40" s="4" t="s">
        <v>120</v>
      </c>
      <c r="AH40" s="12">
        <v>43555</v>
      </c>
      <c r="AI40" s="12">
        <v>43563</v>
      </c>
      <c r="AJ40" s="5" t="s">
        <v>166</v>
      </c>
    </row>
    <row r="41" spans="1:36" x14ac:dyDescent="0.25">
      <c r="A41" s="23">
        <v>2019</v>
      </c>
      <c r="B41" s="13">
        <v>43525</v>
      </c>
      <c r="C41" s="13">
        <v>43555</v>
      </c>
      <c r="D41" s="4" t="s">
        <v>114</v>
      </c>
      <c r="E41" s="4">
        <v>6</v>
      </c>
      <c r="F41" s="4" t="s">
        <v>116</v>
      </c>
      <c r="G41" s="4" t="s">
        <v>116</v>
      </c>
      <c r="H41" s="4" t="s">
        <v>119</v>
      </c>
      <c r="I41" s="5" t="s">
        <v>137</v>
      </c>
      <c r="J41" s="6" t="s">
        <v>138</v>
      </c>
      <c r="K41" s="6" t="s">
        <v>139</v>
      </c>
      <c r="L41" s="3" t="s">
        <v>101</v>
      </c>
      <c r="M41" s="4" t="s">
        <v>152</v>
      </c>
      <c r="N41" s="4" t="s">
        <v>103</v>
      </c>
      <c r="O41" s="4">
        <v>0</v>
      </c>
      <c r="P41" s="4">
        <v>0</v>
      </c>
      <c r="Q41" s="4" t="s">
        <v>153</v>
      </c>
      <c r="R41" s="4" t="s">
        <v>154</v>
      </c>
      <c r="S41" s="4" t="s">
        <v>154</v>
      </c>
      <c r="T41" s="4" t="s">
        <v>153</v>
      </c>
      <c r="U41" s="4" t="s">
        <v>154</v>
      </c>
      <c r="V41" s="4" t="s">
        <v>156</v>
      </c>
      <c r="W41" s="4" t="s">
        <v>152</v>
      </c>
      <c r="X41" s="13">
        <v>43514</v>
      </c>
      <c r="Y41" s="13">
        <v>43518</v>
      </c>
      <c r="Z41" s="8" t="s">
        <v>164</v>
      </c>
      <c r="AA41">
        <f>2535.49+2659.14</f>
        <v>5194.6299999999992</v>
      </c>
      <c r="AB41" s="26">
        <v>0</v>
      </c>
      <c r="AC41" s="13">
        <v>43518</v>
      </c>
      <c r="AD41" s="14" t="s">
        <v>207</v>
      </c>
      <c r="AE41" s="11">
        <v>34</v>
      </c>
      <c r="AF41" s="14" t="s">
        <v>206</v>
      </c>
      <c r="AG41" s="4" t="s">
        <v>120</v>
      </c>
      <c r="AH41" s="12">
        <v>43555</v>
      </c>
      <c r="AI41" s="12">
        <v>43563</v>
      </c>
      <c r="AJ41" s="5" t="s">
        <v>166</v>
      </c>
    </row>
    <row r="42" spans="1:36" s="16" customFormat="1" x14ac:dyDescent="0.25">
      <c r="A42" s="23">
        <v>2019</v>
      </c>
      <c r="B42" s="13">
        <v>43525</v>
      </c>
      <c r="C42" s="13">
        <v>43555</v>
      </c>
      <c r="D42" s="4" t="s">
        <v>114</v>
      </c>
      <c r="E42" s="4">
        <v>6</v>
      </c>
      <c r="F42" s="4" t="s">
        <v>116</v>
      </c>
      <c r="G42" s="4" t="s">
        <v>116</v>
      </c>
      <c r="H42" s="4" t="s">
        <v>119</v>
      </c>
      <c r="I42" s="5" t="s">
        <v>137</v>
      </c>
      <c r="J42" s="6" t="s">
        <v>138</v>
      </c>
      <c r="K42" s="6" t="s">
        <v>139</v>
      </c>
      <c r="L42" s="16" t="s">
        <v>101</v>
      </c>
      <c r="M42" s="4" t="s">
        <v>152</v>
      </c>
      <c r="N42" s="4" t="s">
        <v>103</v>
      </c>
      <c r="O42" s="4">
        <v>0</v>
      </c>
      <c r="P42" s="4">
        <v>0</v>
      </c>
      <c r="Q42" s="4" t="s">
        <v>153</v>
      </c>
      <c r="R42" s="4" t="s">
        <v>154</v>
      </c>
      <c r="S42" s="4" t="s">
        <v>154</v>
      </c>
      <c r="T42" s="4" t="s">
        <v>153</v>
      </c>
      <c r="U42" s="4" t="s">
        <v>154</v>
      </c>
      <c r="V42" s="4" t="s">
        <v>156</v>
      </c>
      <c r="W42" s="4" t="s">
        <v>152</v>
      </c>
      <c r="X42" s="13">
        <v>43521</v>
      </c>
      <c r="Y42" s="13">
        <v>43525</v>
      </c>
      <c r="Z42" s="8" t="s">
        <v>164</v>
      </c>
      <c r="AA42" s="16">
        <f>2690.09+4358.7</f>
        <v>7048.79</v>
      </c>
      <c r="AB42" s="26">
        <v>0</v>
      </c>
      <c r="AC42" s="13">
        <v>43525</v>
      </c>
      <c r="AD42" s="14" t="s">
        <v>207</v>
      </c>
      <c r="AE42" s="11">
        <v>35</v>
      </c>
      <c r="AF42" s="14" t="s">
        <v>206</v>
      </c>
      <c r="AG42" s="4" t="s">
        <v>120</v>
      </c>
      <c r="AH42" s="12">
        <v>43555</v>
      </c>
      <c r="AI42" s="12">
        <v>43563</v>
      </c>
      <c r="AJ42" s="5" t="s">
        <v>166</v>
      </c>
    </row>
    <row r="43" spans="1:36" s="16" customFormat="1" x14ac:dyDescent="0.25">
      <c r="A43" s="23">
        <v>2019</v>
      </c>
      <c r="B43" s="13">
        <v>43525</v>
      </c>
      <c r="C43" s="13">
        <v>43555</v>
      </c>
      <c r="D43" s="4" t="s">
        <v>114</v>
      </c>
      <c r="E43" s="4">
        <v>6</v>
      </c>
      <c r="F43" s="4" t="s">
        <v>116</v>
      </c>
      <c r="G43" s="4" t="s">
        <v>116</v>
      </c>
      <c r="H43" s="4" t="s">
        <v>119</v>
      </c>
      <c r="I43" s="5" t="s">
        <v>137</v>
      </c>
      <c r="J43" s="6" t="s">
        <v>138</v>
      </c>
      <c r="K43" s="6" t="s">
        <v>139</v>
      </c>
      <c r="L43" s="16" t="s">
        <v>101</v>
      </c>
      <c r="M43" s="4" t="s">
        <v>152</v>
      </c>
      <c r="N43" s="4" t="s">
        <v>103</v>
      </c>
      <c r="O43" s="4">
        <v>0</v>
      </c>
      <c r="P43" s="4">
        <v>0</v>
      </c>
      <c r="Q43" s="4" t="s">
        <v>153</v>
      </c>
      <c r="R43" s="4" t="s">
        <v>154</v>
      </c>
      <c r="S43" s="4" t="s">
        <v>154</v>
      </c>
      <c r="T43" s="4" t="s">
        <v>153</v>
      </c>
      <c r="U43" s="4" t="s">
        <v>154</v>
      </c>
      <c r="V43" s="4" t="s">
        <v>156</v>
      </c>
      <c r="W43" s="4" t="s">
        <v>152</v>
      </c>
      <c r="X43" s="13">
        <v>43535</v>
      </c>
      <c r="Y43" s="13">
        <v>43539</v>
      </c>
      <c r="Z43" s="8" t="s">
        <v>164</v>
      </c>
      <c r="AA43" s="16">
        <f>2476+4410.08</f>
        <v>6886.08</v>
      </c>
      <c r="AB43" s="26">
        <v>0</v>
      </c>
      <c r="AC43" s="13">
        <v>43539</v>
      </c>
      <c r="AD43" s="14" t="s">
        <v>207</v>
      </c>
      <c r="AE43" s="11">
        <v>36</v>
      </c>
      <c r="AF43" s="14" t="s">
        <v>206</v>
      </c>
      <c r="AG43" s="4" t="s">
        <v>120</v>
      </c>
      <c r="AH43" s="12">
        <v>43555</v>
      </c>
      <c r="AI43" s="12">
        <v>43563</v>
      </c>
      <c r="AJ43" s="5" t="s">
        <v>166</v>
      </c>
    </row>
    <row r="44" spans="1:36" s="26" customFormat="1" x14ac:dyDescent="0.25">
      <c r="A44" s="26">
        <v>2019</v>
      </c>
      <c r="B44" s="13">
        <v>43525</v>
      </c>
      <c r="C44" s="13">
        <v>43555</v>
      </c>
      <c r="D44" s="4" t="s">
        <v>114</v>
      </c>
      <c r="E44" s="4">
        <v>6</v>
      </c>
      <c r="F44" s="4" t="s">
        <v>116</v>
      </c>
      <c r="G44" s="4" t="s">
        <v>116</v>
      </c>
      <c r="H44" s="4" t="s">
        <v>119</v>
      </c>
      <c r="I44" s="5" t="s">
        <v>137</v>
      </c>
      <c r="J44" s="6" t="s">
        <v>138</v>
      </c>
      <c r="K44" s="6" t="s">
        <v>139</v>
      </c>
      <c r="L44" s="26" t="s">
        <v>101</v>
      </c>
      <c r="M44" s="4" t="s">
        <v>152</v>
      </c>
      <c r="N44" s="4" t="s">
        <v>103</v>
      </c>
      <c r="O44" s="4">
        <v>0</v>
      </c>
      <c r="P44" s="4">
        <v>0</v>
      </c>
      <c r="Q44" s="4" t="s">
        <v>153</v>
      </c>
      <c r="R44" s="4" t="s">
        <v>154</v>
      </c>
      <c r="S44" s="4" t="s">
        <v>154</v>
      </c>
      <c r="T44" s="4" t="s">
        <v>153</v>
      </c>
      <c r="U44" s="4" t="s">
        <v>154</v>
      </c>
      <c r="V44" s="4" t="s">
        <v>156</v>
      </c>
      <c r="W44" s="4" t="s">
        <v>152</v>
      </c>
      <c r="X44" s="13">
        <v>43543</v>
      </c>
      <c r="Y44" s="13">
        <v>43546</v>
      </c>
      <c r="Z44" s="8" t="s">
        <v>164</v>
      </c>
      <c r="AA44" s="26">
        <f>1961.49+3226.47</f>
        <v>5187.96</v>
      </c>
      <c r="AB44" s="26">
        <v>0</v>
      </c>
      <c r="AC44" s="13">
        <v>43546</v>
      </c>
      <c r="AD44" s="14" t="s">
        <v>207</v>
      </c>
      <c r="AE44" s="11">
        <v>37</v>
      </c>
      <c r="AF44" s="14" t="s">
        <v>206</v>
      </c>
      <c r="AG44" s="4" t="s">
        <v>120</v>
      </c>
      <c r="AH44" s="12">
        <v>43555</v>
      </c>
      <c r="AI44" s="12">
        <v>43563</v>
      </c>
      <c r="AJ44" s="5" t="s">
        <v>166</v>
      </c>
    </row>
    <row r="45" spans="1:36" s="23" customFormat="1" x14ac:dyDescent="0.25">
      <c r="A45" s="23">
        <v>2019</v>
      </c>
      <c r="B45" s="13">
        <v>43525</v>
      </c>
      <c r="C45" s="13">
        <v>43555</v>
      </c>
      <c r="D45" s="4" t="s">
        <v>114</v>
      </c>
      <c r="E45" s="4">
        <v>8</v>
      </c>
      <c r="F45" s="4" t="s">
        <v>116</v>
      </c>
      <c r="G45" s="4" t="s">
        <v>116</v>
      </c>
      <c r="H45" s="4" t="s">
        <v>119</v>
      </c>
      <c r="I45" s="5" t="s">
        <v>179</v>
      </c>
      <c r="J45" s="6" t="s">
        <v>180</v>
      </c>
      <c r="K45" s="6" t="s">
        <v>181</v>
      </c>
      <c r="L45" s="23" t="s">
        <v>101</v>
      </c>
      <c r="M45" s="4" t="s">
        <v>152</v>
      </c>
      <c r="N45" s="4" t="s">
        <v>103</v>
      </c>
      <c r="O45" s="4">
        <v>0</v>
      </c>
      <c r="P45" s="4">
        <v>0</v>
      </c>
      <c r="Q45" s="4" t="s">
        <v>153</v>
      </c>
      <c r="R45" s="4" t="s">
        <v>154</v>
      </c>
      <c r="S45" s="4" t="s">
        <v>154</v>
      </c>
      <c r="T45" s="4" t="s">
        <v>153</v>
      </c>
      <c r="U45" s="4" t="s">
        <v>154</v>
      </c>
      <c r="V45" s="4" t="s">
        <v>156</v>
      </c>
      <c r="W45" s="4" t="s">
        <v>152</v>
      </c>
      <c r="X45" s="13">
        <v>43514</v>
      </c>
      <c r="Y45" s="13">
        <v>43518</v>
      </c>
      <c r="Z45" s="8" t="s">
        <v>164</v>
      </c>
      <c r="AA45" s="23">
        <f>1139+2622.14</f>
        <v>3761.14</v>
      </c>
      <c r="AB45" s="26">
        <v>0</v>
      </c>
      <c r="AC45" s="13">
        <v>43518</v>
      </c>
      <c r="AD45" s="14" t="s">
        <v>207</v>
      </c>
      <c r="AE45" s="11">
        <v>38</v>
      </c>
      <c r="AF45" s="14" t="s">
        <v>206</v>
      </c>
      <c r="AG45" s="4" t="s">
        <v>120</v>
      </c>
      <c r="AH45" s="12">
        <v>43555</v>
      </c>
      <c r="AI45" s="12">
        <v>43563</v>
      </c>
      <c r="AJ45" s="5" t="s">
        <v>166</v>
      </c>
    </row>
    <row r="46" spans="1:36" s="23" customFormat="1" x14ac:dyDescent="0.25">
      <c r="A46" s="23">
        <v>2019</v>
      </c>
      <c r="B46" s="13">
        <v>43525</v>
      </c>
      <c r="C46" s="13">
        <v>43555</v>
      </c>
      <c r="D46" s="4" t="s">
        <v>114</v>
      </c>
      <c r="E46" s="4">
        <v>8</v>
      </c>
      <c r="F46" s="4" t="s">
        <v>116</v>
      </c>
      <c r="G46" s="4" t="s">
        <v>116</v>
      </c>
      <c r="H46" s="4" t="s">
        <v>119</v>
      </c>
      <c r="I46" s="5" t="s">
        <v>179</v>
      </c>
      <c r="J46" s="6" t="s">
        <v>180</v>
      </c>
      <c r="K46" s="6" t="s">
        <v>181</v>
      </c>
      <c r="L46" s="23" t="s">
        <v>101</v>
      </c>
      <c r="M46" s="4" t="s">
        <v>152</v>
      </c>
      <c r="N46" s="4" t="s">
        <v>103</v>
      </c>
      <c r="O46" s="4">
        <v>0</v>
      </c>
      <c r="P46" s="4">
        <v>0</v>
      </c>
      <c r="Q46" s="4" t="s">
        <v>153</v>
      </c>
      <c r="R46" s="4" t="s">
        <v>154</v>
      </c>
      <c r="S46" s="4" t="s">
        <v>154</v>
      </c>
      <c r="T46" s="4" t="s">
        <v>153</v>
      </c>
      <c r="U46" s="4" t="s">
        <v>154</v>
      </c>
      <c r="V46" s="4" t="s">
        <v>156</v>
      </c>
      <c r="W46" s="4" t="s">
        <v>152</v>
      </c>
      <c r="X46" s="13">
        <v>43521</v>
      </c>
      <c r="Y46" s="13">
        <v>43525</v>
      </c>
      <c r="Z46" s="8" t="s">
        <v>164</v>
      </c>
      <c r="AA46" s="23">
        <f>1200+3314.41</f>
        <v>4514.41</v>
      </c>
      <c r="AB46" s="26">
        <v>0</v>
      </c>
      <c r="AC46" s="13">
        <v>43525</v>
      </c>
      <c r="AD46" s="14" t="s">
        <v>207</v>
      </c>
      <c r="AE46" s="11">
        <v>39</v>
      </c>
      <c r="AF46" s="14" t="s">
        <v>206</v>
      </c>
      <c r="AG46" s="4" t="s">
        <v>120</v>
      </c>
      <c r="AH46" s="12">
        <v>43555</v>
      </c>
      <c r="AI46" s="12">
        <v>43563</v>
      </c>
      <c r="AJ46" s="5" t="s">
        <v>166</v>
      </c>
    </row>
    <row r="47" spans="1:36" s="23" customFormat="1" x14ac:dyDescent="0.25">
      <c r="A47" s="23">
        <v>2019</v>
      </c>
      <c r="B47" s="13">
        <v>43525</v>
      </c>
      <c r="C47" s="13">
        <v>43555</v>
      </c>
      <c r="D47" s="4" t="s">
        <v>114</v>
      </c>
      <c r="E47" s="4">
        <v>8</v>
      </c>
      <c r="F47" s="4" t="s">
        <v>116</v>
      </c>
      <c r="G47" s="4" t="s">
        <v>116</v>
      </c>
      <c r="H47" s="4" t="s">
        <v>119</v>
      </c>
      <c r="I47" s="5" t="s">
        <v>179</v>
      </c>
      <c r="J47" s="6" t="s">
        <v>180</v>
      </c>
      <c r="K47" s="6" t="s">
        <v>181</v>
      </c>
      <c r="L47" s="23" t="s">
        <v>101</v>
      </c>
      <c r="M47" s="4" t="s">
        <v>152</v>
      </c>
      <c r="N47" s="4" t="s">
        <v>103</v>
      </c>
      <c r="O47" s="4">
        <v>0</v>
      </c>
      <c r="P47" s="4">
        <v>0</v>
      </c>
      <c r="Q47" s="4" t="s">
        <v>153</v>
      </c>
      <c r="R47" s="4" t="s">
        <v>154</v>
      </c>
      <c r="S47" s="4" t="s">
        <v>154</v>
      </c>
      <c r="T47" s="4" t="s">
        <v>153</v>
      </c>
      <c r="U47" s="4" t="s">
        <v>154</v>
      </c>
      <c r="V47" s="4" t="s">
        <v>156</v>
      </c>
      <c r="W47" s="4" t="s">
        <v>152</v>
      </c>
      <c r="X47" s="13">
        <v>43528</v>
      </c>
      <c r="Y47" s="13">
        <v>43534</v>
      </c>
      <c r="Z47" s="8" t="s">
        <v>164</v>
      </c>
      <c r="AA47" s="23">
        <f>1189.19+1181.5</f>
        <v>2370.69</v>
      </c>
      <c r="AB47" s="26">
        <v>0</v>
      </c>
      <c r="AC47" s="13">
        <v>43534</v>
      </c>
      <c r="AD47" s="14" t="s">
        <v>207</v>
      </c>
      <c r="AE47" s="11">
        <v>40</v>
      </c>
      <c r="AF47" s="14" t="s">
        <v>206</v>
      </c>
      <c r="AG47" s="4" t="s">
        <v>120</v>
      </c>
      <c r="AH47" s="12">
        <v>43555</v>
      </c>
      <c r="AI47" s="12">
        <v>43563</v>
      </c>
      <c r="AJ47" s="5" t="s">
        <v>166</v>
      </c>
    </row>
    <row r="48" spans="1:36" s="23" customFormat="1" x14ac:dyDescent="0.25">
      <c r="A48" s="23">
        <v>2019</v>
      </c>
      <c r="B48" s="13">
        <v>43525</v>
      </c>
      <c r="C48" s="13">
        <v>43555</v>
      </c>
      <c r="D48" s="4" t="s">
        <v>114</v>
      </c>
      <c r="E48" s="4">
        <v>8</v>
      </c>
      <c r="F48" s="4" t="s">
        <v>116</v>
      </c>
      <c r="G48" s="4" t="s">
        <v>116</v>
      </c>
      <c r="H48" s="4" t="s">
        <v>119</v>
      </c>
      <c r="I48" s="5" t="s">
        <v>179</v>
      </c>
      <c r="J48" s="6" t="s">
        <v>180</v>
      </c>
      <c r="K48" s="6" t="s">
        <v>181</v>
      </c>
      <c r="L48" s="23" t="s">
        <v>101</v>
      </c>
      <c r="M48" s="4" t="s">
        <v>152</v>
      </c>
      <c r="N48" s="4" t="s">
        <v>103</v>
      </c>
      <c r="O48" s="4">
        <v>0</v>
      </c>
      <c r="P48" s="4">
        <v>0</v>
      </c>
      <c r="Q48" s="4" t="s">
        <v>153</v>
      </c>
      <c r="R48" s="4" t="s">
        <v>154</v>
      </c>
      <c r="S48" s="4" t="s">
        <v>154</v>
      </c>
      <c r="T48" s="4" t="s">
        <v>153</v>
      </c>
      <c r="U48" s="4" t="s">
        <v>154</v>
      </c>
      <c r="V48" s="4" t="s">
        <v>156</v>
      </c>
      <c r="W48" s="4" t="s">
        <v>152</v>
      </c>
      <c r="X48" s="13">
        <v>43535</v>
      </c>
      <c r="Y48" s="13">
        <v>43539</v>
      </c>
      <c r="Z48" s="8" t="s">
        <v>164</v>
      </c>
      <c r="AA48" s="23">
        <f>1200+3228.72</f>
        <v>4428.7199999999993</v>
      </c>
      <c r="AB48" s="26">
        <v>0</v>
      </c>
      <c r="AC48" s="13">
        <v>43539</v>
      </c>
      <c r="AD48" s="14" t="s">
        <v>207</v>
      </c>
      <c r="AE48" s="11">
        <v>41</v>
      </c>
      <c r="AF48" s="14" t="s">
        <v>206</v>
      </c>
      <c r="AG48" s="4" t="s">
        <v>120</v>
      </c>
      <c r="AH48" s="12">
        <v>43555</v>
      </c>
      <c r="AI48" s="12">
        <v>43563</v>
      </c>
      <c r="AJ48" s="5" t="s">
        <v>166</v>
      </c>
    </row>
    <row r="49" spans="1:36" s="23" customFormat="1" x14ac:dyDescent="0.25">
      <c r="A49" s="23">
        <v>2019</v>
      </c>
      <c r="B49" s="13">
        <v>43525</v>
      </c>
      <c r="C49" s="13">
        <v>43555</v>
      </c>
      <c r="D49" s="4" t="s">
        <v>114</v>
      </c>
      <c r="E49" s="4">
        <v>8</v>
      </c>
      <c r="F49" s="4" t="s">
        <v>116</v>
      </c>
      <c r="G49" s="4" t="s">
        <v>116</v>
      </c>
      <c r="H49" s="4" t="s">
        <v>119</v>
      </c>
      <c r="I49" s="5" t="s">
        <v>179</v>
      </c>
      <c r="J49" s="6" t="s">
        <v>180</v>
      </c>
      <c r="K49" s="6" t="s">
        <v>181</v>
      </c>
      <c r="L49" s="23" t="s">
        <v>101</v>
      </c>
      <c r="M49" s="4" t="s">
        <v>152</v>
      </c>
      <c r="N49" s="4" t="s">
        <v>103</v>
      </c>
      <c r="O49" s="4">
        <v>0</v>
      </c>
      <c r="P49" s="4">
        <v>0</v>
      </c>
      <c r="Q49" s="4" t="s">
        <v>153</v>
      </c>
      <c r="R49" s="4" t="s">
        <v>154</v>
      </c>
      <c r="S49" s="4" t="s">
        <v>154</v>
      </c>
      <c r="T49" s="4" t="s">
        <v>153</v>
      </c>
      <c r="U49" s="4" t="s">
        <v>154</v>
      </c>
      <c r="V49" s="4" t="s">
        <v>156</v>
      </c>
      <c r="W49" s="4" t="s">
        <v>152</v>
      </c>
      <c r="X49" s="13">
        <v>43543</v>
      </c>
      <c r="Y49" s="13">
        <v>43546</v>
      </c>
      <c r="Z49" s="8" t="s">
        <v>164</v>
      </c>
      <c r="AA49" s="23">
        <f>1151.99+2562.4</f>
        <v>3714.3900000000003</v>
      </c>
      <c r="AB49" s="26">
        <v>0</v>
      </c>
      <c r="AC49" s="13">
        <v>43546</v>
      </c>
      <c r="AD49" s="14" t="s">
        <v>207</v>
      </c>
      <c r="AE49" s="11">
        <v>42</v>
      </c>
      <c r="AF49" s="14" t="s">
        <v>206</v>
      </c>
      <c r="AG49" s="4" t="s">
        <v>120</v>
      </c>
      <c r="AH49" s="12">
        <v>43555</v>
      </c>
      <c r="AI49" s="12">
        <v>43563</v>
      </c>
      <c r="AJ49" s="5" t="s">
        <v>166</v>
      </c>
    </row>
    <row r="50" spans="1:36" s="23" customFormat="1" x14ac:dyDescent="0.25">
      <c r="A50" s="23">
        <v>2019</v>
      </c>
      <c r="B50" s="13">
        <v>43525</v>
      </c>
      <c r="C50" s="13">
        <v>43555</v>
      </c>
      <c r="D50" s="4" t="s">
        <v>114</v>
      </c>
      <c r="E50" s="4">
        <v>3</v>
      </c>
      <c r="F50" s="4" t="s">
        <v>191</v>
      </c>
      <c r="G50" s="4" t="s">
        <v>191</v>
      </c>
      <c r="H50" s="4" t="s">
        <v>121</v>
      </c>
      <c r="I50" s="5" t="s">
        <v>182</v>
      </c>
      <c r="J50" s="6" t="s">
        <v>183</v>
      </c>
      <c r="K50" s="6" t="s">
        <v>184</v>
      </c>
      <c r="L50" s="23" t="s">
        <v>101</v>
      </c>
      <c r="M50" s="4" t="s">
        <v>152</v>
      </c>
      <c r="N50" s="4" t="s">
        <v>103</v>
      </c>
      <c r="O50" s="4">
        <v>0</v>
      </c>
      <c r="P50" s="4">
        <v>0</v>
      </c>
      <c r="Q50" s="4" t="s">
        <v>153</v>
      </c>
      <c r="R50" s="4" t="s">
        <v>154</v>
      </c>
      <c r="S50" s="4" t="s">
        <v>154</v>
      </c>
      <c r="T50" s="4" t="s">
        <v>153</v>
      </c>
      <c r="U50" s="4" t="s">
        <v>154</v>
      </c>
      <c r="V50" s="4" t="s">
        <v>185</v>
      </c>
      <c r="W50" s="4" t="s">
        <v>152</v>
      </c>
      <c r="X50" s="13">
        <v>43517</v>
      </c>
      <c r="Y50" s="13">
        <v>43518</v>
      </c>
      <c r="Z50" s="8" t="s">
        <v>164</v>
      </c>
      <c r="AA50" s="23">
        <f>225.01+500.1</f>
        <v>725.11</v>
      </c>
      <c r="AB50" s="26">
        <v>0</v>
      </c>
      <c r="AC50" s="13">
        <v>43518</v>
      </c>
      <c r="AD50" s="14" t="s">
        <v>207</v>
      </c>
      <c r="AE50" s="11">
        <v>43</v>
      </c>
      <c r="AF50" s="14" t="s">
        <v>206</v>
      </c>
      <c r="AG50" s="4" t="s">
        <v>120</v>
      </c>
      <c r="AH50" s="12">
        <v>43555</v>
      </c>
      <c r="AI50" s="12">
        <v>43563</v>
      </c>
      <c r="AJ50" s="5" t="s">
        <v>166</v>
      </c>
    </row>
    <row r="51" spans="1:36" x14ac:dyDescent="0.25">
      <c r="A51" s="23">
        <v>2019</v>
      </c>
      <c r="B51" s="13">
        <v>43525</v>
      </c>
      <c r="C51" s="13">
        <v>43555</v>
      </c>
      <c r="D51" s="4" t="s">
        <v>114</v>
      </c>
      <c r="E51" s="4">
        <v>8</v>
      </c>
      <c r="F51" s="4" t="s">
        <v>117</v>
      </c>
      <c r="G51" s="4" t="s">
        <v>117</v>
      </c>
      <c r="H51" s="4" t="s">
        <v>119</v>
      </c>
      <c r="I51" s="5" t="s">
        <v>140</v>
      </c>
      <c r="J51" s="6" t="s">
        <v>141</v>
      </c>
      <c r="K51" s="6" t="s">
        <v>142</v>
      </c>
      <c r="L51" s="3" t="s">
        <v>101</v>
      </c>
      <c r="M51" s="4" t="s">
        <v>152</v>
      </c>
      <c r="N51" s="4" t="s">
        <v>103</v>
      </c>
      <c r="O51" s="4">
        <v>0</v>
      </c>
      <c r="P51" s="4">
        <v>0</v>
      </c>
      <c r="Q51" s="4" t="s">
        <v>153</v>
      </c>
      <c r="R51" s="4" t="s">
        <v>154</v>
      </c>
      <c r="S51" s="4" t="s">
        <v>154</v>
      </c>
      <c r="T51" s="4" t="s">
        <v>153</v>
      </c>
      <c r="U51" s="4" t="s">
        <v>154</v>
      </c>
      <c r="V51" s="4" t="s">
        <v>156</v>
      </c>
      <c r="W51" s="4" t="s">
        <v>152</v>
      </c>
      <c r="X51" s="13">
        <v>43507</v>
      </c>
      <c r="Y51" s="13">
        <v>43511</v>
      </c>
      <c r="Z51" s="8" t="s">
        <v>164</v>
      </c>
      <c r="AA51">
        <f>1387+1636.13</f>
        <v>3023.13</v>
      </c>
      <c r="AB51" s="26">
        <v>0</v>
      </c>
      <c r="AC51" s="13">
        <v>43511</v>
      </c>
      <c r="AD51" s="14" t="s">
        <v>207</v>
      </c>
      <c r="AE51" s="11">
        <v>44</v>
      </c>
      <c r="AF51" s="14" t="s">
        <v>206</v>
      </c>
      <c r="AG51" s="4" t="s">
        <v>120</v>
      </c>
      <c r="AH51" s="12">
        <v>43555</v>
      </c>
      <c r="AI51" s="12">
        <v>43563</v>
      </c>
      <c r="AJ51" s="5" t="s">
        <v>166</v>
      </c>
    </row>
    <row r="52" spans="1:36" x14ac:dyDescent="0.25">
      <c r="A52" s="23">
        <v>2019</v>
      </c>
      <c r="B52" s="13">
        <v>43525</v>
      </c>
      <c r="C52" s="13">
        <v>43555</v>
      </c>
      <c r="D52" s="4" t="s">
        <v>114</v>
      </c>
      <c r="E52" s="4">
        <v>8</v>
      </c>
      <c r="F52" s="4" t="s">
        <v>117</v>
      </c>
      <c r="G52" s="4" t="s">
        <v>117</v>
      </c>
      <c r="H52" s="4" t="s">
        <v>119</v>
      </c>
      <c r="I52" s="5" t="s">
        <v>140</v>
      </c>
      <c r="J52" s="6" t="s">
        <v>141</v>
      </c>
      <c r="K52" s="6" t="s">
        <v>142</v>
      </c>
      <c r="L52" s="3" t="s">
        <v>101</v>
      </c>
      <c r="M52" s="4" t="s">
        <v>152</v>
      </c>
      <c r="N52" s="4" t="s">
        <v>103</v>
      </c>
      <c r="O52" s="4">
        <v>0</v>
      </c>
      <c r="P52" s="4">
        <v>0</v>
      </c>
      <c r="Q52" s="4" t="s">
        <v>153</v>
      </c>
      <c r="R52" s="4" t="s">
        <v>154</v>
      </c>
      <c r="S52" s="4" t="s">
        <v>154</v>
      </c>
      <c r="T52" s="4" t="s">
        <v>153</v>
      </c>
      <c r="U52" s="4" t="s">
        <v>154</v>
      </c>
      <c r="V52" s="4" t="s">
        <v>156</v>
      </c>
      <c r="W52" s="4" t="s">
        <v>152</v>
      </c>
      <c r="X52" s="13">
        <v>43514</v>
      </c>
      <c r="Y52" s="13">
        <v>43518</v>
      </c>
      <c r="Z52" s="8" t="s">
        <v>164</v>
      </c>
      <c r="AA52">
        <f>1925+1799.71</f>
        <v>3724.71</v>
      </c>
      <c r="AB52" s="26">
        <v>0</v>
      </c>
      <c r="AC52" s="13">
        <v>43518</v>
      </c>
      <c r="AD52" s="14" t="s">
        <v>207</v>
      </c>
      <c r="AE52" s="11">
        <v>45</v>
      </c>
      <c r="AF52" s="14" t="s">
        <v>206</v>
      </c>
      <c r="AG52" s="4" t="s">
        <v>120</v>
      </c>
      <c r="AH52" s="12">
        <v>43555</v>
      </c>
      <c r="AI52" s="12">
        <v>43563</v>
      </c>
      <c r="AJ52" s="5" t="s">
        <v>166</v>
      </c>
    </row>
    <row r="53" spans="1:36" s="26" customFormat="1" x14ac:dyDescent="0.25">
      <c r="A53" s="26">
        <v>2019</v>
      </c>
      <c r="B53" s="13">
        <v>43525</v>
      </c>
      <c r="C53" s="13">
        <v>43555</v>
      </c>
      <c r="D53" s="4" t="s">
        <v>114</v>
      </c>
      <c r="E53" s="4">
        <v>8</v>
      </c>
      <c r="F53" s="4" t="s">
        <v>117</v>
      </c>
      <c r="G53" s="4" t="s">
        <v>117</v>
      </c>
      <c r="H53" s="4" t="s">
        <v>119</v>
      </c>
      <c r="I53" s="5" t="s">
        <v>140</v>
      </c>
      <c r="J53" s="6" t="s">
        <v>141</v>
      </c>
      <c r="K53" s="6" t="s">
        <v>142</v>
      </c>
      <c r="L53" s="26" t="s">
        <v>101</v>
      </c>
      <c r="M53" s="4" t="s">
        <v>152</v>
      </c>
      <c r="N53" s="4" t="s">
        <v>103</v>
      </c>
      <c r="O53" s="4">
        <v>0</v>
      </c>
      <c r="P53" s="4">
        <v>0</v>
      </c>
      <c r="Q53" s="4" t="s">
        <v>153</v>
      </c>
      <c r="R53" s="4" t="s">
        <v>154</v>
      </c>
      <c r="S53" s="4" t="s">
        <v>154</v>
      </c>
      <c r="T53" s="4" t="s">
        <v>153</v>
      </c>
      <c r="U53" s="4" t="s">
        <v>154</v>
      </c>
      <c r="V53" s="4" t="s">
        <v>156</v>
      </c>
      <c r="W53" s="4" t="s">
        <v>152</v>
      </c>
      <c r="X53" s="13">
        <v>43528</v>
      </c>
      <c r="Y53" s="13">
        <v>43532</v>
      </c>
      <c r="Z53" s="8" t="s">
        <v>164</v>
      </c>
      <c r="AA53" s="26">
        <f>1633.51+2007.32</f>
        <v>3640.83</v>
      </c>
      <c r="AB53" s="26">
        <v>0</v>
      </c>
      <c r="AC53" s="13">
        <v>43532</v>
      </c>
      <c r="AD53" s="14" t="s">
        <v>207</v>
      </c>
      <c r="AE53" s="11">
        <v>46</v>
      </c>
      <c r="AF53" s="14" t="s">
        <v>206</v>
      </c>
      <c r="AG53" s="4" t="s">
        <v>120</v>
      </c>
      <c r="AH53" s="12">
        <v>43555</v>
      </c>
      <c r="AI53" s="12">
        <v>43563</v>
      </c>
      <c r="AJ53" s="5" t="s">
        <v>166</v>
      </c>
    </row>
    <row r="54" spans="1:36" s="26" customFormat="1" x14ac:dyDescent="0.25">
      <c r="A54" s="26">
        <v>2019</v>
      </c>
      <c r="B54" s="13">
        <v>43525</v>
      </c>
      <c r="C54" s="13">
        <v>43555</v>
      </c>
      <c r="D54" s="4" t="s">
        <v>114</v>
      </c>
      <c r="E54" s="4">
        <v>8</v>
      </c>
      <c r="F54" s="4" t="s">
        <v>117</v>
      </c>
      <c r="G54" s="4" t="s">
        <v>117</v>
      </c>
      <c r="H54" s="4" t="s">
        <v>119</v>
      </c>
      <c r="I54" s="5" t="s">
        <v>140</v>
      </c>
      <c r="J54" s="6" t="s">
        <v>141</v>
      </c>
      <c r="K54" s="6" t="s">
        <v>142</v>
      </c>
      <c r="L54" s="26" t="s">
        <v>101</v>
      </c>
      <c r="M54" s="4" t="s">
        <v>152</v>
      </c>
      <c r="N54" s="4" t="s">
        <v>103</v>
      </c>
      <c r="O54" s="4">
        <v>0</v>
      </c>
      <c r="P54" s="4">
        <v>0</v>
      </c>
      <c r="Q54" s="4" t="s">
        <v>153</v>
      </c>
      <c r="R54" s="4" t="s">
        <v>154</v>
      </c>
      <c r="S54" s="4" t="s">
        <v>154</v>
      </c>
      <c r="T54" s="4" t="s">
        <v>153</v>
      </c>
      <c r="U54" s="4" t="s">
        <v>154</v>
      </c>
      <c r="V54" s="4" t="s">
        <v>156</v>
      </c>
      <c r="W54" s="4" t="s">
        <v>152</v>
      </c>
      <c r="X54" s="13">
        <v>43535</v>
      </c>
      <c r="Y54" s="13">
        <v>43539</v>
      </c>
      <c r="Z54" s="8" t="s">
        <v>164</v>
      </c>
      <c r="AA54" s="26">
        <f>1641.5+1083.05</f>
        <v>2724.55</v>
      </c>
      <c r="AB54" s="26">
        <v>0</v>
      </c>
      <c r="AC54" s="13">
        <v>43539</v>
      </c>
      <c r="AD54" s="14" t="s">
        <v>207</v>
      </c>
      <c r="AE54" s="11">
        <v>47</v>
      </c>
      <c r="AF54" s="14" t="s">
        <v>206</v>
      </c>
      <c r="AG54" s="4" t="s">
        <v>120</v>
      </c>
      <c r="AH54" s="12">
        <v>43555</v>
      </c>
      <c r="AI54" s="12">
        <v>43563</v>
      </c>
      <c r="AJ54" s="5" t="s">
        <v>166</v>
      </c>
    </row>
    <row r="55" spans="1:36" x14ac:dyDescent="0.25">
      <c r="A55" s="23">
        <v>2019</v>
      </c>
      <c r="B55" s="13">
        <v>43525</v>
      </c>
      <c r="C55" s="13">
        <v>43555</v>
      </c>
      <c r="D55" s="4" t="s">
        <v>114</v>
      </c>
      <c r="E55" s="4">
        <v>13</v>
      </c>
      <c r="F55" s="4" t="s">
        <v>118</v>
      </c>
      <c r="G55" s="4" t="s">
        <v>118</v>
      </c>
      <c r="H55" s="4" t="s">
        <v>119</v>
      </c>
      <c r="I55" s="5" t="s">
        <v>143</v>
      </c>
      <c r="J55" s="6" t="s">
        <v>144</v>
      </c>
      <c r="K55" s="6" t="s">
        <v>145</v>
      </c>
      <c r="L55" s="3" t="s">
        <v>101</v>
      </c>
      <c r="M55" s="4" t="s">
        <v>152</v>
      </c>
      <c r="N55" s="4" t="s">
        <v>103</v>
      </c>
      <c r="O55" s="4">
        <v>0</v>
      </c>
      <c r="P55" s="4">
        <v>0</v>
      </c>
      <c r="Q55" s="4" t="s">
        <v>153</v>
      </c>
      <c r="R55" s="4" t="s">
        <v>154</v>
      </c>
      <c r="S55" s="4" t="s">
        <v>154</v>
      </c>
      <c r="T55" s="4" t="s">
        <v>153</v>
      </c>
      <c r="U55" s="4" t="s">
        <v>154</v>
      </c>
      <c r="V55" s="4" t="s">
        <v>157</v>
      </c>
      <c r="W55" s="4" t="s">
        <v>152</v>
      </c>
      <c r="X55" s="13">
        <v>43514</v>
      </c>
      <c r="Y55" s="13">
        <v>43518</v>
      </c>
      <c r="Z55" s="9">
        <v>2</v>
      </c>
      <c r="AA55" s="18">
        <v>1000</v>
      </c>
      <c r="AB55" s="26">
        <v>0</v>
      </c>
      <c r="AC55" s="13">
        <v>43518</v>
      </c>
      <c r="AD55" s="14" t="s">
        <v>207</v>
      </c>
      <c r="AE55" s="11">
        <v>48</v>
      </c>
      <c r="AF55" s="14" t="s">
        <v>206</v>
      </c>
      <c r="AG55" s="4" t="s">
        <v>120</v>
      </c>
      <c r="AH55" s="12">
        <v>43555</v>
      </c>
      <c r="AI55" s="12">
        <v>43563</v>
      </c>
      <c r="AJ55" s="5" t="s">
        <v>166</v>
      </c>
    </row>
    <row r="56" spans="1:36" s="22" customFormat="1" x14ac:dyDescent="0.25">
      <c r="A56" s="23">
        <v>2019</v>
      </c>
      <c r="B56" s="13">
        <v>43525</v>
      </c>
      <c r="C56" s="13">
        <v>43555</v>
      </c>
      <c r="D56" s="4" t="s">
        <v>114</v>
      </c>
      <c r="E56" s="4">
        <v>13</v>
      </c>
      <c r="F56" s="4" t="s">
        <v>118</v>
      </c>
      <c r="G56" s="4" t="s">
        <v>118</v>
      </c>
      <c r="H56" s="4" t="s">
        <v>119</v>
      </c>
      <c r="I56" s="5" t="s">
        <v>143</v>
      </c>
      <c r="J56" s="6" t="s">
        <v>144</v>
      </c>
      <c r="K56" s="6" t="s">
        <v>145</v>
      </c>
      <c r="L56" s="22" t="s">
        <v>101</v>
      </c>
      <c r="M56" s="4" t="s">
        <v>152</v>
      </c>
      <c r="N56" s="4" t="s">
        <v>103</v>
      </c>
      <c r="O56" s="4">
        <v>0</v>
      </c>
      <c r="P56" s="4">
        <v>0</v>
      </c>
      <c r="Q56" s="4" t="s">
        <v>153</v>
      </c>
      <c r="R56" s="4" t="s">
        <v>154</v>
      </c>
      <c r="S56" s="4" t="s">
        <v>154</v>
      </c>
      <c r="T56" s="4" t="s">
        <v>153</v>
      </c>
      <c r="U56" s="4" t="s">
        <v>154</v>
      </c>
      <c r="V56" s="4" t="s">
        <v>157</v>
      </c>
      <c r="W56" s="4" t="s">
        <v>152</v>
      </c>
      <c r="X56" s="13">
        <v>43681</v>
      </c>
      <c r="Y56" s="13">
        <v>43532</v>
      </c>
      <c r="Z56" s="9">
        <v>2</v>
      </c>
      <c r="AA56" s="22">
        <v>1000</v>
      </c>
      <c r="AB56" s="26">
        <v>0</v>
      </c>
      <c r="AC56" s="13">
        <v>43532</v>
      </c>
      <c r="AD56" s="14" t="s">
        <v>207</v>
      </c>
      <c r="AE56" s="11">
        <v>49</v>
      </c>
      <c r="AF56" s="14" t="s">
        <v>206</v>
      </c>
      <c r="AG56" s="4" t="s">
        <v>120</v>
      </c>
      <c r="AH56" s="12">
        <v>43555</v>
      </c>
      <c r="AI56" s="12">
        <v>43563</v>
      </c>
      <c r="AJ56" s="5" t="s">
        <v>166</v>
      </c>
    </row>
    <row r="57" spans="1:36" x14ac:dyDescent="0.25">
      <c r="A57" s="23">
        <v>2019</v>
      </c>
      <c r="B57" s="13">
        <v>43525</v>
      </c>
      <c r="C57" s="13">
        <v>43555</v>
      </c>
      <c r="D57" s="4" t="s">
        <v>114</v>
      </c>
      <c r="E57" s="4">
        <v>8</v>
      </c>
      <c r="F57" s="4" t="s">
        <v>117</v>
      </c>
      <c r="G57" s="4" t="s">
        <v>117</v>
      </c>
      <c r="H57" s="4" t="s">
        <v>119</v>
      </c>
      <c r="I57" s="5" t="s">
        <v>146</v>
      </c>
      <c r="J57" s="6" t="s">
        <v>147</v>
      </c>
      <c r="K57" s="6" t="s">
        <v>148</v>
      </c>
      <c r="L57" s="3" t="s">
        <v>101</v>
      </c>
      <c r="M57" s="4" t="s">
        <v>152</v>
      </c>
      <c r="N57" s="4" t="s">
        <v>103</v>
      </c>
      <c r="O57" s="4">
        <v>0</v>
      </c>
      <c r="P57" s="4">
        <v>0</v>
      </c>
      <c r="Q57" s="4" t="s">
        <v>153</v>
      </c>
      <c r="R57" s="4" t="s">
        <v>154</v>
      </c>
      <c r="S57" s="4" t="s">
        <v>154</v>
      </c>
      <c r="T57" s="4" t="s">
        <v>153</v>
      </c>
      <c r="U57" s="4" t="s">
        <v>154</v>
      </c>
      <c r="V57" s="4" t="s">
        <v>159</v>
      </c>
      <c r="W57" s="4" t="s">
        <v>152</v>
      </c>
      <c r="X57" s="13">
        <v>43512</v>
      </c>
      <c r="Y57" s="13">
        <v>43512</v>
      </c>
      <c r="Z57" s="8" t="s">
        <v>164</v>
      </c>
      <c r="AA57">
        <f>63.4+1150.14</f>
        <v>1213.5400000000002</v>
      </c>
      <c r="AB57" s="26">
        <v>0</v>
      </c>
      <c r="AC57" s="13">
        <v>43512</v>
      </c>
      <c r="AD57" s="14" t="s">
        <v>207</v>
      </c>
      <c r="AE57" s="11">
        <v>50</v>
      </c>
      <c r="AF57" s="14" t="s">
        <v>206</v>
      </c>
      <c r="AG57" s="4" t="s">
        <v>120</v>
      </c>
      <c r="AH57" s="12">
        <v>43555</v>
      </c>
      <c r="AI57" s="12">
        <v>43563</v>
      </c>
      <c r="AJ57" s="5" t="s">
        <v>166</v>
      </c>
    </row>
    <row r="58" spans="1:36" x14ac:dyDescent="0.25">
      <c r="A58" s="23">
        <v>2019</v>
      </c>
      <c r="B58" s="13">
        <v>43525</v>
      </c>
      <c r="C58" s="13">
        <v>43555</v>
      </c>
      <c r="D58" s="4" t="s">
        <v>114</v>
      </c>
      <c r="E58" s="4">
        <v>8</v>
      </c>
      <c r="F58" s="4" t="s">
        <v>117</v>
      </c>
      <c r="G58" s="4" t="s">
        <v>117</v>
      </c>
      <c r="H58" s="4" t="s">
        <v>119</v>
      </c>
      <c r="I58" s="5" t="s">
        <v>146</v>
      </c>
      <c r="J58" s="6" t="s">
        <v>147</v>
      </c>
      <c r="K58" s="6" t="s">
        <v>148</v>
      </c>
      <c r="L58" s="3" t="s">
        <v>101</v>
      </c>
      <c r="M58" s="4" t="s">
        <v>152</v>
      </c>
      <c r="N58" s="4" t="s">
        <v>103</v>
      </c>
      <c r="O58" s="4">
        <v>0</v>
      </c>
      <c r="P58" s="4">
        <v>0</v>
      </c>
      <c r="Q58" s="4" t="s">
        <v>153</v>
      </c>
      <c r="R58" s="4" t="s">
        <v>154</v>
      </c>
      <c r="S58" s="4" t="s">
        <v>154</v>
      </c>
      <c r="T58" s="4" t="s">
        <v>153</v>
      </c>
      <c r="U58" s="4" t="s">
        <v>154</v>
      </c>
      <c r="V58" s="4" t="s">
        <v>159</v>
      </c>
      <c r="W58" s="4" t="s">
        <v>152</v>
      </c>
      <c r="X58" s="13">
        <v>43514</v>
      </c>
      <c r="Y58" s="13">
        <v>43518</v>
      </c>
      <c r="Z58" s="8" t="s">
        <v>164</v>
      </c>
      <c r="AA58">
        <f>1148.8+3280.03</f>
        <v>4428.83</v>
      </c>
      <c r="AB58" s="26">
        <v>0</v>
      </c>
      <c r="AC58" s="13">
        <v>43518</v>
      </c>
      <c r="AD58" s="14" t="s">
        <v>207</v>
      </c>
      <c r="AE58" s="11">
        <v>51</v>
      </c>
      <c r="AF58" s="14" t="s">
        <v>206</v>
      </c>
      <c r="AG58" s="4" t="s">
        <v>120</v>
      </c>
      <c r="AH58" s="12">
        <v>43555</v>
      </c>
      <c r="AI58" s="12">
        <v>43563</v>
      </c>
      <c r="AJ58" s="5" t="s">
        <v>166</v>
      </c>
    </row>
    <row r="59" spans="1:36" s="20" customFormat="1" x14ac:dyDescent="0.25">
      <c r="A59" s="23">
        <v>2019</v>
      </c>
      <c r="B59" s="13">
        <v>43525</v>
      </c>
      <c r="C59" s="13">
        <v>43555</v>
      </c>
      <c r="D59" s="4" t="s">
        <v>114</v>
      </c>
      <c r="E59" s="4">
        <v>8</v>
      </c>
      <c r="F59" s="4" t="s">
        <v>117</v>
      </c>
      <c r="G59" s="4" t="s">
        <v>117</v>
      </c>
      <c r="H59" s="4" t="s">
        <v>119</v>
      </c>
      <c r="I59" s="5" t="s">
        <v>146</v>
      </c>
      <c r="J59" s="6" t="s">
        <v>147</v>
      </c>
      <c r="K59" s="6" t="s">
        <v>148</v>
      </c>
      <c r="L59" s="20" t="s">
        <v>101</v>
      </c>
      <c r="M59" s="4" t="s">
        <v>152</v>
      </c>
      <c r="N59" s="4" t="s">
        <v>103</v>
      </c>
      <c r="O59" s="4">
        <v>0</v>
      </c>
      <c r="P59" s="4">
        <v>0</v>
      </c>
      <c r="Q59" s="4" t="s">
        <v>153</v>
      </c>
      <c r="R59" s="4" t="s">
        <v>154</v>
      </c>
      <c r="S59" s="4" t="s">
        <v>154</v>
      </c>
      <c r="T59" s="4" t="s">
        <v>153</v>
      </c>
      <c r="U59" s="4" t="s">
        <v>154</v>
      </c>
      <c r="V59" s="4" t="s">
        <v>159</v>
      </c>
      <c r="W59" s="4" t="s">
        <v>152</v>
      </c>
      <c r="X59" s="13">
        <v>43521</v>
      </c>
      <c r="Y59" s="13">
        <v>43525</v>
      </c>
      <c r="Z59" s="8" t="s">
        <v>164</v>
      </c>
      <c r="AA59" s="20">
        <f>740+2600.02</f>
        <v>3340.02</v>
      </c>
      <c r="AB59" s="26">
        <v>0</v>
      </c>
      <c r="AC59" s="13">
        <v>43525</v>
      </c>
      <c r="AD59" s="14" t="s">
        <v>207</v>
      </c>
      <c r="AE59" s="11">
        <v>52</v>
      </c>
      <c r="AF59" s="14" t="s">
        <v>206</v>
      </c>
      <c r="AG59" s="4" t="s">
        <v>120</v>
      </c>
      <c r="AH59" s="12">
        <v>43555</v>
      </c>
      <c r="AI59" s="12">
        <v>43563</v>
      </c>
      <c r="AJ59" s="5" t="s">
        <v>166</v>
      </c>
    </row>
    <row r="60" spans="1:36" s="26" customFormat="1" x14ac:dyDescent="0.25">
      <c r="A60" s="26">
        <v>2019</v>
      </c>
      <c r="B60" s="13">
        <v>43525</v>
      </c>
      <c r="C60" s="13">
        <v>43555</v>
      </c>
      <c r="D60" s="4" t="s">
        <v>114</v>
      </c>
      <c r="E60" s="4">
        <v>8</v>
      </c>
      <c r="F60" s="4" t="s">
        <v>117</v>
      </c>
      <c r="G60" s="4" t="s">
        <v>117</v>
      </c>
      <c r="H60" s="4" t="s">
        <v>119</v>
      </c>
      <c r="I60" s="5" t="s">
        <v>146</v>
      </c>
      <c r="J60" s="6" t="s">
        <v>147</v>
      </c>
      <c r="K60" s="6" t="s">
        <v>148</v>
      </c>
      <c r="L60" s="26" t="s">
        <v>101</v>
      </c>
      <c r="M60" s="4" t="s">
        <v>152</v>
      </c>
      <c r="N60" s="4" t="s">
        <v>103</v>
      </c>
      <c r="O60" s="4">
        <v>0</v>
      </c>
      <c r="P60" s="4">
        <v>0</v>
      </c>
      <c r="Q60" s="4" t="s">
        <v>153</v>
      </c>
      <c r="R60" s="4" t="s">
        <v>154</v>
      </c>
      <c r="S60" s="4" t="s">
        <v>154</v>
      </c>
      <c r="T60" s="4" t="s">
        <v>153</v>
      </c>
      <c r="U60" s="4" t="s">
        <v>154</v>
      </c>
      <c r="V60" s="4" t="s">
        <v>159</v>
      </c>
      <c r="W60" s="4" t="s">
        <v>152</v>
      </c>
      <c r="X60" s="13">
        <v>43528</v>
      </c>
      <c r="Y60" s="13">
        <v>43532</v>
      </c>
      <c r="Z60" s="8">
        <v>2</v>
      </c>
      <c r="AA60" s="26">
        <v>1400</v>
      </c>
      <c r="AB60" s="26">
        <v>0</v>
      </c>
      <c r="AC60" s="13">
        <v>43532</v>
      </c>
      <c r="AD60" s="14" t="s">
        <v>207</v>
      </c>
      <c r="AE60" s="11">
        <v>53</v>
      </c>
      <c r="AF60" s="14" t="s">
        <v>206</v>
      </c>
      <c r="AG60" s="4" t="s">
        <v>120</v>
      </c>
      <c r="AH60" s="12">
        <v>43555</v>
      </c>
      <c r="AI60" s="12">
        <v>43563</v>
      </c>
      <c r="AJ60" s="5" t="s">
        <v>166</v>
      </c>
    </row>
    <row r="61" spans="1:36" s="26" customFormat="1" x14ac:dyDescent="0.25">
      <c r="A61" s="26">
        <v>2019</v>
      </c>
      <c r="B61" s="13">
        <v>43525</v>
      </c>
      <c r="C61" s="13">
        <v>43555</v>
      </c>
      <c r="D61" s="4" t="s">
        <v>114</v>
      </c>
      <c r="E61" s="4">
        <v>8</v>
      </c>
      <c r="F61" s="4" t="s">
        <v>117</v>
      </c>
      <c r="G61" s="4" t="s">
        <v>117</v>
      </c>
      <c r="H61" s="4" t="s">
        <v>119</v>
      </c>
      <c r="I61" s="5" t="s">
        <v>146</v>
      </c>
      <c r="J61" s="6" t="s">
        <v>147</v>
      </c>
      <c r="K61" s="6" t="s">
        <v>148</v>
      </c>
      <c r="L61" s="26" t="s">
        <v>101</v>
      </c>
      <c r="M61" s="4" t="s">
        <v>152</v>
      </c>
      <c r="N61" s="4" t="s">
        <v>103</v>
      </c>
      <c r="O61" s="4">
        <v>0</v>
      </c>
      <c r="P61" s="4">
        <v>0</v>
      </c>
      <c r="Q61" s="4" t="s">
        <v>153</v>
      </c>
      <c r="R61" s="4" t="s">
        <v>154</v>
      </c>
      <c r="S61" s="4" t="s">
        <v>154</v>
      </c>
      <c r="T61" s="4" t="s">
        <v>153</v>
      </c>
      <c r="U61" s="4" t="s">
        <v>154</v>
      </c>
      <c r="V61" s="4" t="s">
        <v>159</v>
      </c>
      <c r="W61" s="4" t="s">
        <v>152</v>
      </c>
      <c r="X61" s="13">
        <v>43535</v>
      </c>
      <c r="Y61" s="13">
        <v>43539</v>
      </c>
      <c r="Z61" s="8" t="s">
        <v>164</v>
      </c>
      <c r="AA61" s="26">
        <f>730+1740.19</f>
        <v>2470.19</v>
      </c>
      <c r="AB61" s="26">
        <v>0</v>
      </c>
      <c r="AC61" s="13">
        <v>43539</v>
      </c>
      <c r="AD61" s="14" t="s">
        <v>207</v>
      </c>
      <c r="AE61" s="11">
        <v>54</v>
      </c>
      <c r="AF61" s="14" t="s">
        <v>206</v>
      </c>
      <c r="AG61" s="4" t="s">
        <v>120</v>
      </c>
      <c r="AH61" s="12">
        <v>43555</v>
      </c>
      <c r="AI61" s="12">
        <v>43563</v>
      </c>
      <c r="AJ61" s="5" t="s">
        <v>166</v>
      </c>
    </row>
    <row r="62" spans="1:36" s="26" customFormat="1" x14ac:dyDescent="0.25">
      <c r="A62" s="26">
        <v>2019</v>
      </c>
      <c r="B62" s="13">
        <v>43525</v>
      </c>
      <c r="C62" s="13">
        <v>43555</v>
      </c>
      <c r="D62" s="4" t="s">
        <v>114</v>
      </c>
      <c r="E62" s="4">
        <v>8</v>
      </c>
      <c r="F62" s="4" t="s">
        <v>117</v>
      </c>
      <c r="G62" s="4" t="s">
        <v>117</v>
      </c>
      <c r="H62" s="4" t="s">
        <v>119</v>
      </c>
      <c r="I62" s="5" t="s">
        <v>146</v>
      </c>
      <c r="J62" s="6" t="s">
        <v>147</v>
      </c>
      <c r="K62" s="6" t="s">
        <v>148</v>
      </c>
      <c r="L62" s="26" t="s">
        <v>101</v>
      </c>
      <c r="M62" s="4" t="s">
        <v>152</v>
      </c>
      <c r="N62" s="4" t="s">
        <v>103</v>
      </c>
      <c r="O62" s="4">
        <v>0</v>
      </c>
      <c r="P62" s="4">
        <v>0</v>
      </c>
      <c r="Q62" s="4" t="s">
        <v>153</v>
      </c>
      <c r="R62" s="4" t="s">
        <v>154</v>
      </c>
      <c r="S62" s="4" t="s">
        <v>154</v>
      </c>
      <c r="T62" s="4" t="s">
        <v>153</v>
      </c>
      <c r="U62" s="4" t="s">
        <v>154</v>
      </c>
      <c r="V62" s="4" t="s">
        <v>159</v>
      </c>
      <c r="W62" s="4" t="s">
        <v>152</v>
      </c>
      <c r="X62" s="13">
        <v>43543</v>
      </c>
      <c r="Y62" s="13">
        <v>43546</v>
      </c>
      <c r="Z62" s="8" t="s">
        <v>164</v>
      </c>
      <c r="AA62" s="26">
        <f>592.5+2590.05</f>
        <v>3182.55</v>
      </c>
      <c r="AB62" s="26">
        <v>0</v>
      </c>
      <c r="AC62" s="13">
        <v>43546</v>
      </c>
      <c r="AD62" s="14" t="s">
        <v>207</v>
      </c>
      <c r="AE62" s="11">
        <v>55</v>
      </c>
      <c r="AF62" s="14" t="s">
        <v>206</v>
      </c>
      <c r="AG62" s="4" t="s">
        <v>120</v>
      </c>
      <c r="AH62" s="12">
        <v>43555</v>
      </c>
      <c r="AI62" s="12">
        <v>43563</v>
      </c>
      <c r="AJ62" s="5" t="s">
        <v>166</v>
      </c>
    </row>
    <row r="63" spans="1:36" s="23" customFormat="1" x14ac:dyDescent="0.25">
      <c r="A63" s="23">
        <v>2019</v>
      </c>
      <c r="B63" s="13">
        <v>43525</v>
      </c>
      <c r="C63" s="13">
        <v>43555</v>
      </c>
      <c r="D63" s="4" t="s">
        <v>114</v>
      </c>
      <c r="E63" s="4">
        <v>6</v>
      </c>
      <c r="F63" s="4" t="s">
        <v>116</v>
      </c>
      <c r="G63" s="4" t="s">
        <v>116</v>
      </c>
      <c r="H63" s="4" t="s">
        <v>192</v>
      </c>
      <c r="I63" s="5" t="s">
        <v>186</v>
      </c>
      <c r="J63" s="6" t="s">
        <v>187</v>
      </c>
      <c r="K63" s="6" t="s">
        <v>188</v>
      </c>
      <c r="L63" s="24" t="s">
        <v>101</v>
      </c>
      <c r="M63" s="4" t="s">
        <v>152</v>
      </c>
      <c r="N63" s="4" t="s">
        <v>103</v>
      </c>
      <c r="O63" s="4">
        <v>0</v>
      </c>
      <c r="P63" s="4">
        <v>0</v>
      </c>
      <c r="Q63" s="4" t="s">
        <v>153</v>
      </c>
      <c r="R63" s="4" t="s">
        <v>154</v>
      </c>
      <c r="S63" s="4" t="s">
        <v>154</v>
      </c>
      <c r="T63" s="4" t="s">
        <v>153</v>
      </c>
      <c r="U63" s="4" t="s">
        <v>154</v>
      </c>
      <c r="V63" s="4" t="s">
        <v>189</v>
      </c>
      <c r="W63" s="4" t="s">
        <v>152</v>
      </c>
      <c r="X63" s="13">
        <v>43508</v>
      </c>
      <c r="Y63" s="13">
        <v>43509</v>
      </c>
      <c r="Z63" s="8" t="s">
        <v>164</v>
      </c>
      <c r="AA63" s="23">
        <f>275.2+2000.07</f>
        <v>2275.27</v>
      </c>
      <c r="AB63" s="26">
        <v>0</v>
      </c>
      <c r="AC63" s="13">
        <v>43509</v>
      </c>
      <c r="AD63" s="14" t="s">
        <v>207</v>
      </c>
      <c r="AE63" s="11">
        <v>56</v>
      </c>
      <c r="AF63" s="14" t="s">
        <v>206</v>
      </c>
      <c r="AG63" s="4" t="s">
        <v>120</v>
      </c>
      <c r="AH63" s="12">
        <v>43555</v>
      </c>
      <c r="AI63" s="12">
        <v>43563</v>
      </c>
      <c r="AJ63" s="5" t="s">
        <v>166</v>
      </c>
    </row>
    <row r="64" spans="1:36" s="26" customFormat="1" x14ac:dyDescent="0.25">
      <c r="A64" s="26">
        <v>2019</v>
      </c>
      <c r="B64" s="13">
        <v>43525</v>
      </c>
      <c r="C64" s="13">
        <v>43555</v>
      </c>
      <c r="D64" s="4" t="s">
        <v>114</v>
      </c>
      <c r="E64" s="4">
        <v>6</v>
      </c>
      <c r="F64" s="4" t="s">
        <v>116</v>
      </c>
      <c r="G64" s="4" t="s">
        <v>116</v>
      </c>
      <c r="H64" s="4" t="s">
        <v>192</v>
      </c>
      <c r="I64" s="5" t="s">
        <v>186</v>
      </c>
      <c r="J64" s="6" t="s">
        <v>187</v>
      </c>
      <c r="K64" s="6" t="s">
        <v>188</v>
      </c>
      <c r="L64" s="26" t="s">
        <v>101</v>
      </c>
      <c r="M64" s="4" t="s">
        <v>152</v>
      </c>
      <c r="N64" s="4" t="s">
        <v>103</v>
      </c>
      <c r="O64" s="4">
        <v>0</v>
      </c>
      <c r="P64" s="4">
        <v>0</v>
      </c>
      <c r="Q64" s="4" t="s">
        <v>153</v>
      </c>
      <c r="R64" s="4" t="s">
        <v>154</v>
      </c>
      <c r="S64" s="4" t="s">
        <v>154</v>
      </c>
      <c r="T64" s="4" t="s">
        <v>153</v>
      </c>
      <c r="U64" s="4" t="s">
        <v>154</v>
      </c>
      <c r="V64" s="4" t="s">
        <v>189</v>
      </c>
      <c r="W64" s="4" t="s">
        <v>152</v>
      </c>
      <c r="X64" s="13">
        <v>43510</v>
      </c>
      <c r="Y64" s="13">
        <v>43511</v>
      </c>
      <c r="Z64" s="8" t="s">
        <v>164</v>
      </c>
      <c r="AA64" s="26">
        <f>697.5+2021.66</f>
        <v>2719.16</v>
      </c>
      <c r="AB64" s="26">
        <v>0</v>
      </c>
      <c r="AC64" s="13">
        <v>43511</v>
      </c>
      <c r="AD64" s="14" t="s">
        <v>207</v>
      </c>
      <c r="AE64" s="11">
        <v>57</v>
      </c>
      <c r="AF64" s="14" t="s">
        <v>206</v>
      </c>
      <c r="AG64" s="4" t="s">
        <v>120</v>
      </c>
      <c r="AH64" s="12">
        <v>43555</v>
      </c>
      <c r="AI64" s="12">
        <v>43563</v>
      </c>
      <c r="AJ64" s="5" t="s">
        <v>166</v>
      </c>
    </row>
    <row r="65" spans="1:36" s="26" customFormat="1" x14ac:dyDescent="0.25">
      <c r="A65" s="26">
        <v>2019</v>
      </c>
      <c r="B65" s="13">
        <v>43525</v>
      </c>
      <c r="C65" s="13">
        <v>43555</v>
      </c>
      <c r="D65" s="4" t="s">
        <v>114</v>
      </c>
      <c r="E65" s="4">
        <v>6</v>
      </c>
      <c r="F65" s="4" t="s">
        <v>116</v>
      </c>
      <c r="G65" s="4" t="s">
        <v>116</v>
      </c>
      <c r="H65" s="4" t="s">
        <v>192</v>
      </c>
      <c r="I65" s="5" t="s">
        <v>186</v>
      </c>
      <c r="J65" s="6" t="s">
        <v>187</v>
      </c>
      <c r="K65" s="6" t="s">
        <v>188</v>
      </c>
      <c r="L65" s="26" t="s">
        <v>101</v>
      </c>
      <c r="M65" s="4" t="s">
        <v>152</v>
      </c>
      <c r="N65" s="4" t="s">
        <v>103</v>
      </c>
      <c r="O65" s="4">
        <v>0</v>
      </c>
      <c r="P65" s="4">
        <v>0</v>
      </c>
      <c r="Q65" s="4" t="s">
        <v>153</v>
      </c>
      <c r="R65" s="4" t="s">
        <v>154</v>
      </c>
      <c r="S65" s="4" t="s">
        <v>154</v>
      </c>
      <c r="T65" s="4" t="s">
        <v>153</v>
      </c>
      <c r="U65" s="4" t="s">
        <v>154</v>
      </c>
      <c r="V65" s="4" t="s">
        <v>189</v>
      </c>
      <c r="W65" s="4" t="s">
        <v>152</v>
      </c>
      <c r="X65" s="13">
        <v>43516</v>
      </c>
      <c r="Y65" s="13">
        <v>43518</v>
      </c>
      <c r="Z65" s="8" t="s">
        <v>164</v>
      </c>
      <c r="AA65" s="26">
        <f>95.12+1000.03</f>
        <v>1095.1500000000001</v>
      </c>
      <c r="AB65" s="26">
        <v>0</v>
      </c>
      <c r="AC65" s="13">
        <v>43518</v>
      </c>
      <c r="AD65" s="14" t="s">
        <v>207</v>
      </c>
      <c r="AE65" s="11">
        <v>58</v>
      </c>
      <c r="AF65" s="14" t="s">
        <v>206</v>
      </c>
      <c r="AG65" s="4" t="s">
        <v>120</v>
      </c>
      <c r="AH65" s="12">
        <v>43555</v>
      </c>
      <c r="AI65" s="12">
        <v>43563</v>
      </c>
      <c r="AJ65" s="5" t="s">
        <v>166</v>
      </c>
    </row>
    <row r="66" spans="1:36" x14ac:dyDescent="0.25">
      <c r="A66" s="23">
        <v>2019</v>
      </c>
      <c r="B66" s="13">
        <v>43525</v>
      </c>
      <c r="C66" s="13">
        <v>43555</v>
      </c>
      <c r="D66" s="4" t="s">
        <v>114</v>
      </c>
      <c r="E66" s="4">
        <v>6</v>
      </c>
      <c r="F66" s="4" t="s">
        <v>116</v>
      </c>
      <c r="G66" s="4" t="s">
        <v>116</v>
      </c>
      <c r="H66" s="4" t="s">
        <v>121</v>
      </c>
      <c r="I66" s="5" t="s">
        <v>149</v>
      </c>
      <c r="J66" s="6" t="s">
        <v>150</v>
      </c>
      <c r="K66" s="6" t="s">
        <v>151</v>
      </c>
      <c r="L66" s="3" t="s">
        <v>101</v>
      </c>
      <c r="M66" s="4" t="s">
        <v>152</v>
      </c>
      <c r="N66" s="4" t="s">
        <v>103</v>
      </c>
      <c r="O66" s="4">
        <v>0</v>
      </c>
      <c r="P66" s="4">
        <v>0</v>
      </c>
      <c r="Q66" s="4" t="s">
        <v>153</v>
      </c>
      <c r="R66" s="4" t="s">
        <v>154</v>
      </c>
      <c r="S66" s="4" t="s">
        <v>154</v>
      </c>
      <c r="T66" s="4" t="s">
        <v>153</v>
      </c>
      <c r="U66" s="4" t="s">
        <v>154</v>
      </c>
      <c r="V66" s="4" t="s">
        <v>170</v>
      </c>
      <c r="W66" s="4" t="s">
        <v>152</v>
      </c>
      <c r="X66" s="13">
        <v>43515</v>
      </c>
      <c r="Y66" s="13">
        <v>43518</v>
      </c>
      <c r="Z66" s="8" t="s">
        <v>164</v>
      </c>
      <c r="AA66">
        <f>1547.98+4557.97</f>
        <v>6105.9500000000007</v>
      </c>
      <c r="AB66" s="26">
        <v>0</v>
      </c>
      <c r="AC66" s="13">
        <v>43518</v>
      </c>
      <c r="AD66" s="14" t="s">
        <v>207</v>
      </c>
      <c r="AE66" s="11">
        <v>59</v>
      </c>
      <c r="AF66" s="14" t="s">
        <v>206</v>
      </c>
      <c r="AG66" s="4" t="s">
        <v>120</v>
      </c>
      <c r="AH66" s="12">
        <v>43555</v>
      </c>
      <c r="AI66" s="12">
        <v>43563</v>
      </c>
      <c r="AJ66" s="5" t="s">
        <v>166</v>
      </c>
    </row>
    <row r="67" spans="1:36" s="21" customFormat="1" x14ac:dyDescent="0.25">
      <c r="A67" s="23">
        <v>2019</v>
      </c>
      <c r="B67" s="13">
        <v>43525</v>
      </c>
      <c r="C67" s="13">
        <v>43555</v>
      </c>
      <c r="D67" s="4" t="s">
        <v>114</v>
      </c>
      <c r="E67" s="4">
        <v>6</v>
      </c>
      <c r="F67" s="4" t="s">
        <v>116</v>
      </c>
      <c r="G67" s="4" t="s">
        <v>116</v>
      </c>
      <c r="H67" s="4" t="s">
        <v>121</v>
      </c>
      <c r="I67" s="5" t="s">
        <v>149</v>
      </c>
      <c r="J67" s="6" t="s">
        <v>150</v>
      </c>
      <c r="K67" s="6" t="s">
        <v>151</v>
      </c>
      <c r="L67" s="21" t="s">
        <v>101</v>
      </c>
      <c r="M67" s="4" t="s">
        <v>152</v>
      </c>
      <c r="N67" s="4" t="s">
        <v>103</v>
      </c>
      <c r="O67" s="4">
        <v>0</v>
      </c>
      <c r="P67" s="4">
        <v>0</v>
      </c>
      <c r="Q67" s="4" t="s">
        <v>153</v>
      </c>
      <c r="R67" s="4" t="s">
        <v>154</v>
      </c>
      <c r="S67" s="4" t="s">
        <v>154</v>
      </c>
      <c r="T67" s="4" t="s">
        <v>153</v>
      </c>
      <c r="U67" s="4" t="s">
        <v>154</v>
      </c>
      <c r="V67" s="4" t="s">
        <v>171</v>
      </c>
      <c r="W67" s="4" t="s">
        <v>152</v>
      </c>
      <c r="X67" s="13">
        <v>43522</v>
      </c>
      <c r="Y67" s="13">
        <v>43525</v>
      </c>
      <c r="Z67" s="8" t="s">
        <v>164</v>
      </c>
      <c r="AA67" s="21">
        <f>1245.5+3547.47</f>
        <v>4792.9699999999993</v>
      </c>
      <c r="AB67" s="26">
        <v>0</v>
      </c>
      <c r="AC67" s="13">
        <v>43525</v>
      </c>
      <c r="AD67" s="14" t="s">
        <v>207</v>
      </c>
      <c r="AE67" s="11">
        <v>60</v>
      </c>
      <c r="AF67" s="14" t="s">
        <v>206</v>
      </c>
      <c r="AG67" s="4" t="s">
        <v>120</v>
      </c>
      <c r="AH67" s="12">
        <v>43555</v>
      </c>
      <c r="AI67" s="12">
        <v>43563</v>
      </c>
      <c r="AJ67" s="5" t="s">
        <v>166</v>
      </c>
    </row>
    <row r="68" spans="1:36" s="21" customFormat="1" x14ac:dyDescent="0.25">
      <c r="A68" s="23">
        <v>2019</v>
      </c>
      <c r="B68" s="13">
        <v>43525</v>
      </c>
      <c r="C68" s="13">
        <v>43555</v>
      </c>
      <c r="D68" s="4" t="s">
        <v>114</v>
      </c>
      <c r="E68" s="4">
        <v>6</v>
      </c>
      <c r="F68" s="4" t="s">
        <v>116</v>
      </c>
      <c r="G68" s="4" t="s">
        <v>116</v>
      </c>
      <c r="H68" s="4" t="s">
        <v>121</v>
      </c>
      <c r="I68" s="5" t="s">
        <v>149</v>
      </c>
      <c r="J68" s="6" t="s">
        <v>150</v>
      </c>
      <c r="K68" s="6" t="s">
        <v>151</v>
      </c>
      <c r="L68" s="21" t="s">
        <v>101</v>
      </c>
      <c r="M68" s="4" t="s">
        <v>152</v>
      </c>
      <c r="N68" s="4" t="s">
        <v>103</v>
      </c>
      <c r="O68" s="4">
        <v>0</v>
      </c>
      <c r="P68" s="4">
        <v>0</v>
      </c>
      <c r="Q68" s="4" t="s">
        <v>153</v>
      </c>
      <c r="R68" s="4" t="s">
        <v>154</v>
      </c>
      <c r="S68" s="4" t="s">
        <v>154</v>
      </c>
      <c r="T68" s="4" t="s">
        <v>153</v>
      </c>
      <c r="U68" s="4" t="s">
        <v>154</v>
      </c>
      <c r="V68" s="4" t="s">
        <v>172</v>
      </c>
      <c r="W68" s="4" t="s">
        <v>152</v>
      </c>
      <c r="X68" s="13">
        <v>43529</v>
      </c>
      <c r="Y68" s="13">
        <v>43532</v>
      </c>
      <c r="Z68" s="8" t="s">
        <v>164</v>
      </c>
      <c r="AA68" s="21">
        <f>1629+3960.48</f>
        <v>5589.48</v>
      </c>
      <c r="AB68" s="26">
        <v>0</v>
      </c>
      <c r="AC68" s="13">
        <v>43532</v>
      </c>
      <c r="AD68" s="14" t="s">
        <v>207</v>
      </c>
      <c r="AE68" s="11">
        <v>61</v>
      </c>
      <c r="AF68" s="14" t="s">
        <v>206</v>
      </c>
      <c r="AG68" s="4" t="s">
        <v>120</v>
      </c>
      <c r="AH68" s="12">
        <v>43555</v>
      </c>
      <c r="AI68" s="12">
        <v>43563</v>
      </c>
      <c r="AJ68" s="5" t="s">
        <v>166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69:D175">
      <formula1>Hidden_13</formula1>
    </dataValidation>
    <dataValidation type="list" allowBlank="1" showErrorMessage="1" sqref="N69:N175">
      <formula1>Hidden_313</formula1>
    </dataValidation>
    <dataValidation type="list" allowBlank="1" showInputMessage="1" showErrorMessage="1" sqref="D8:D68">
      <formula1>hidden1</formula1>
    </dataValidation>
    <dataValidation type="list" allowBlank="1" showInputMessage="1" showErrorMessage="1" sqref="N8:N68">
      <formula1>hidden2</formula1>
    </dataValidation>
    <dataValidation type="list" allowBlank="1" showErrorMessage="1" sqref="L8:L175">
      <formula1>Hidden_211</formula1>
    </dataValidation>
  </dataValidations>
  <hyperlinks>
    <hyperlink ref="AF8" r:id="rId1"/>
    <hyperlink ref="AF9:AF68" r:id="rId2" display="http://www.cegaipslp.org.mx/HV2019.nsf/nombre_de_la_vista/FEE4E9C9EA11B085862583D6006D08B6/$File/Hipervínculo+a+la+Normatividad+reguladora.PDF_x000a__x000a_    "/>
    <hyperlink ref="AD8" r:id="rId3"/>
    <hyperlink ref="AD9:AD68" r:id="rId4" display="http://www.cegaipslp.org.mx/HV2019.nsf/nombre_de_la_vista/B92140724AFE3CF2862583D6006D200A/$File/Hipervinculo+LTAIPSLPA84FXIV1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D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3751</v>
      </c>
      <c r="C4" s="7" t="s">
        <v>160</v>
      </c>
      <c r="D4" s="7" t="s">
        <v>161</v>
      </c>
    </row>
    <row r="5" spans="1:4" x14ac:dyDescent="0.25">
      <c r="A5" s="7">
        <v>2</v>
      </c>
      <c r="B5" s="7">
        <v>3752</v>
      </c>
      <c r="C5" s="7" t="s">
        <v>162</v>
      </c>
      <c r="D5" s="7" t="s">
        <v>161</v>
      </c>
    </row>
    <row r="6" spans="1:4" x14ac:dyDescent="0.25">
      <c r="A6" s="7">
        <v>3</v>
      </c>
      <c r="B6" s="7">
        <v>3721</v>
      </c>
      <c r="C6" s="7" t="s">
        <v>163</v>
      </c>
      <c r="D6" s="7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3"/>
  <sheetViews>
    <sheetView tabSelected="1" topLeftCell="A48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4" t="s">
        <v>208</v>
      </c>
    </row>
    <row r="5" spans="1:2" x14ac:dyDescent="0.25">
      <c r="A5">
        <v>2</v>
      </c>
      <c r="B5" s="14" t="s">
        <v>209</v>
      </c>
    </row>
    <row r="6" spans="1:2" x14ac:dyDescent="0.25">
      <c r="A6">
        <v>3</v>
      </c>
      <c r="B6" s="14" t="s">
        <v>210</v>
      </c>
    </row>
    <row r="7" spans="1:2" x14ac:dyDescent="0.25">
      <c r="A7">
        <v>4</v>
      </c>
      <c r="B7" s="14" t="s">
        <v>211</v>
      </c>
    </row>
    <row r="8" spans="1:2" x14ac:dyDescent="0.25">
      <c r="A8">
        <v>5</v>
      </c>
      <c r="B8" s="14" t="s">
        <v>212</v>
      </c>
    </row>
    <row r="9" spans="1:2" x14ac:dyDescent="0.25">
      <c r="A9">
        <v>6</v>
      </c>
      <c r="B9" s="14" t="s">
        <v>213</v>
      </c>
    </row>
    <row r="10" spans="1:2" x14ac:dyDescent="0.25">
      <c r="A10">
        <v>7</v>
      </c>
      <c r="B10" s="14" t="s">
        <v>214</v>
      </c>
    </row>
    <row r="11" spans="1:2" x14ac:dyDescent="0.25">
      <c r="A11">
        <v>8</v>
      </c>
      <c r="B11" s="14" t="s">
        <v>215</v>
      </c>
    </row>
    <row r="12" spans="1:2" x14ac:dyDescent="0.25">
      <c r="A12">
        <v>9</v>
      </c>
      <c r="B12" s="14" t="s">
        <v>216</v>
      </c>
    </row>
    <row r="13" spans="1:2" x14ac:dyDescent="0.25">
      <c r="A13">
        <v>10</v>
      </c>
      <c r="B13" s="14" t="s">
        <v>217</v>
      </c>
    </row>
    <row r="14" spans="1:2" x14ac:dyDescent="0.25">
      <c r="A14">
        <v>11</v>
      </c>
      <c r="B14" s="14" t="s">
        <v>218</v>
      </c>
    </row>
    <row r="15" spans="1:2" x14ac:dyDescent="0.25">
      <c r="A15">
        <v>12</v>
      </c>
      <c r="B15" s="14" t="s">
        <v>219</v>
      </c>
    </row>
    <row r="16" spans="1:2" x14ac:dyDescent="0.25">
      <c r="A16">
        <v>13</v>
      </c>
      <c r="B16" s="14" t="s">
        <v>220</v>
      </c>
    </row>
    <row r="17" spans="1:2" x14ac:dyDescent="0.25">
      <c r="A17">
        <v>14</v>
      </c>
      <c r="B17" s="14" t="s">
        <v>221</v>
      </c>
    </row>
    <row r="18" spans="1:2" x14ac:dyDescent="0.25">
      <c r="A18">
        <v>15</v>
      </c>
      <c r="B18" s="14" t="s">
        <v>222</v>
      </c>
    </row>
    <row r="19" spans="1:2" x14ac:dyDescent="0.25">
      <c r="A19">
        <v>16</v>
      </c>
      <c r="B19" s="14" t="s">
        <v>223</v>
      </c>
    </row>
    <row r="20" spans="1:2" x14ac:dyDescent="0.25">
      <c r="A20">
        <v>17</v>
      </c>
      <c r="B20" s="14" t="s">
        <v>224</v>
      </c>
    </row>
    <row r="21" spans="1:2" x14ac:dyDescent="0.25">
      <c r="A21">
        <v>18</v>
      </c>
      <c r="B21" s="14" t="s">
        <v>225</v>
      </c>
    </row>
    <row r="22" spans="1:2" x14ac:dyDescent="0.25">
      <c r="A22">
        <v>19</v>
      </c>
      <c r="B22" s="14" t="s">
        <v>226</v>
      </c>
    </row>
    <row r="23" spans="1:2" x14ac:dyDescent="0.25">
      <c r="A23">
        <v>20</v>
      </c>
      <c r="B23" s="14" t="s">
        <v>227</v>
      </c>
    </row>
    <row r="24" spans="1:2" x14ac:dyDescent="0.25">
      <c r="A24">
        <v>21</v>
      </c>
      <c r="B24" s="14" t="s">
        <v>228</v>
      </c>
    </row>
    <row r="25" spans="1:2" x14ac:dyDescent="0.25">
      <c r="A25">
        <v>22</v>
      </c>
      <c r="B25" s="14" t="s">
        <v>229</v>
      </c>
    </row>
    <row r="26" spans="1:2" x14ac:dyDescent="0.25">
      <c r="A26">
        <v>23</v>
      </c>
      <c r="B26" s="14" t="s">
        <v>230</v>
      </c>
    </row>
    <row r="27" spans="1:2" x14ac:dyDescent="0.25">
      <c r="A27">
        <v>24</v>
      </c>
      <c r="B27" s="14" t="s">
        <v>231</v>
      </c>
    </row>
    <row r="28" spans="1:2" x14ac:dyDescent="0.25">
      <c r="A28">
        <v>25</v>
      </c>
      <c r="B28" s="14" t="s">
        <v>232</v>
      </c>
    </row>
    <row r="29" spans="1:2" x14ac:dyDescent="0.25">
      <c r="A29">
        <v>26</v>
      </c>
      <c r="B29" s="14" t="s">
        <v>233</v>
      </c>
    </row>
    <row r="30" spans="1:2" x14ac:dyDescent="0.25">
      <c r="A30">
        <v>27</v>
      </c>
      <c r="B30" s="14" t="s">
        <v>234</v>
      </c>
    </row>
    <row r="31" spans="1:2" x14ac:dyDescent="0.25">
      <c r="A31">
        <v>28</v>
      </c>
      <c r="B31" s="14" t="s">
        <v>235</v>
      </c>
    </row>
    <row r="32" spans="1:2" x14ac:dyDescent="0.25">
      <c r="A32">
        <v>29</v>
      </c>
      <c r="B32" s="14" t="s">
        <v>236</v>
      </c>
    </row>
    <row r="33" spans="1:2" x14ac:dyDescent="0.25">
      <c r="A33">
        <v>30</v>
      </c>
      <c r="B33" s="14" t="s">
        <v>237</v>
      </c>
    </row>
    <row r="34" spans="1:2" x14ac:dyDescent="0.25">
      <c r="A34">
        <v>31</v>
      </c>
      <c r="B34" s="14" t="s">
        <v>238</v>
      </c>
    </row>
    <row r="35" spans="1:2" x14ac:dyDescent="0.25">
      <c r="A35">
        <v>32</v>
      </c>
      <c r="B35" s="14" t="s">
        <v>239</v>
      </c>
    </row>
    <row r="36" spans="1:2" x14ac:dyDescent="0.25">
      <c r="A36">
        <v>33</v>
      </c>
      <c r="B36" s="14" t="s">
        <v>240</v>
      </c>
    </row>
    <row r="37" spans="1:2" x14ac:dyDescent="0.25">
      <c r="A37">
        <v>34</v>
      </c>
      <c r="B37" s="14" t="s">
        <v>241</v>
      </c>
    </row>
    <row r="38" spans="1:2" x14ac:dyDescent="0.25">
      <c r="A38">
        <v>35</v>
      </c>
      <c r="B38" s="14" t="s">
        <v>242</v>
      </c>
    </row>
    <row r="39" spans="1:2" x14ac:dyDescent="0.25">
      <c r="A39">
        <v>36</v>
      </c>
      <c r="B39" s="14" t="s">
        <v>243</v>
      </c>
    </row>
    <row r="40" spans="1:2" x14ac:dyDescent="0.25">
      <c r="A40">
        <v>37</v>
      </c>
      <c r="B40" s="14" t="s">
        <v>244</v>
      </c>
    </row>
    <row r="41" spans="1:2" x14ac:dyDescent="0.25">
      <c r="A41">
        <v>38</v>
      </c>
      <c r="B41" s="14" t="s">
        <v>245</v>
      </c>
    </row>
    <row r="42" spans="1:2" x14ac:dyDescent="0.25">
      <c r="A42">
        <v>39</v>
      </c>
      <c r="B42" s="14" t="s">
        <v>246</v>
      </c>
    </row>
    <row r="43" spans="1:2" x14ac:dyDescent="0.25">
      <c r="A43">
        <v>40</v>
      </c>
      <c r="B43" s="14" t="s">
        <v>247</v>
      </c>
    </row>
    <row r="44" spans="1:2" x14ac:dyDescent="0.25">
      <c r="A44">
        <v>41</v>
      </c>
      <c r="B44" s="14" t="s">
        <v>248</v>
      </c>
    </row>
    <row r="45" spans="1:2" x14ac:dyDescent="0.25">
      <c r="A45">
        <v>42</v>
      </c>
      <c r="B45" s="14" t="s">
        <v>249</v>
      </c>
    </row>
    <row r="46" spans="1:2" x14ac:dyDescent="0.25">
      <c r="A46">
        <v>43</v>
      </c>
      <c r="B46" s="14" t="s">
        <v>250</v>
      </c>
    </row>
    <row r="47" spans="1:2" x14ac:dyDescent="0.25">
      <c r="A47">
        <v>44</v>
      </c>
      <c r="B47" s="14" t="s">
        <v>251</v>
      </c>
    </row>
    <row r="48" spans="1:2" x14ac:dyDescent="0.25">
      <c r="A48">
        <v>45</v>
      </c>
      <c r="B48" s="14" t="s">
        <v>252</v>
      </c>
    </row>
    <row r="49" spans="1:2" x14ac:dyDescent="0.25">
      <c r="A49">
        <v>46</v>
      </c>
      <c r="B49" s="14" t="s">
        <v>253</v>
      </c>
    </row>
    <row r="50" spans="1:2" x14ac:dyDescent="0.25">
      <c r="A50">
        <v>47</v>
      </c>
      <c r="B50" s="14" t="s">
        <v>254</v>
      </c>
    </row>
    <row r="51" spans="1:2" x14ac:dyDescent="0.25">
      <c r="A51">
        <v>48</v>
      </c>
      <c r="B51" s="14" t="s">
        <v>255</v>
      </c>
    </row>
    <row r="52" spans="1:2" x14ac:dyDescent="0.25">
      <c r="A52">
        <v>49</v>
      </c>
      <c r="B52" s="14" t="s">
        <v>256</v>
      </c>
    </row>
    <row r="53" spans="1:2" x14ac:dyDescent="0.25">
      <c r="A53">
        <v>50</v>
      </c>
      <c r="B53" s="14" t="s">
        <v>257</v>
      </c>
    </row>
    <row r="54" spans="1:2" x14ac:dyDescent="0.25">
      <c r="A54">
        <v>51</v>
      </c>
      <c r="B54" s="14" t="s">
        <v>258</v>
      </c>
    </row>
    <row r="55" spans="1:2" x14ac:dyDescent="0.25">
      <c r="A55">
        <v>52</v>
      </c>
      <c r="B55" s="14" t="s">
        <v>259</v>
      </c>
    </row>
    <row r="56" spans="1:2" x14ac:dyDescent="0.25">
      <c r="A56">
        <v>53</v>
      </c>
      <c r="B56" s="14" t="s">
        <v>260</v>
      </c>
    </row>
    <row r="57" spans="1:2" x14ac:dyDescent="0.25">
      <c r="A57" s="19">
        <v>54</v>
      </c>
      <c r="B57" s="14" t="s">
        <v>261</v>
      </c>
    </row>
    <row r="58" spans="1:2" x14ac:dyDescent="0.25">
      <c r="A58" s="19">
        <v>55</v>
      </c>
      <c r="B58" s="14" t="s">
        <v>262</v>
      </c>
    </row>
    <row r="59" spans="1:2" x14ac:dyDescent="0.25">
      <c r="A59" s="19">
        <v>56</v>
      </c>
      <c r="B59" s="14" t="s">
        <v>263</v>
      </c>
    </row>
    <row r="60" spans="1:2" x14ac:dyDescent="0.25">
      <c r="A60" s="19">
        <v>57</v>
      </c>
      <c r="B60" s="14" t="s">
        <v>264</v>
      </c>
    </row>
    <row r="61" spans="1:2" x14ac:dyDescent="0.25">
      <c r="A61" s="19">
        <v>58</v>
      </c>
      <c r="B61" s="14" t="s">
        <v>265</v>
      </c>
    </row>
    <row r="62" spans="1:2" x14ac:dyDescent="0.25">
      <c r="A62" s="19">
        <v>59</v>
      </c>
      <c r="B62" s="14" t="s">
        <v>266</v>
      </c>
    </row>
    <row r="63" spans="1:2" x14ac:dyDescent="0.25">
      <c r="A63" s="19">
        <v>60</v>
      </c>
      <c r="B63" s="14" t="s">
        <v>267</v>
      </c>
    </row>
    <row r="64" spans="1:2" x14ac:dyDescent="0.25">
      <c r="A64" s="19">
        <v>61</v>
      </c>
      <c r="B64" s="14" t="s">
        <v>268</v>
      </c>
    </row>
    <row r="65" spans="1:2" x14ac:dyDescent="0.25">
      <c r="A65" s="19">
        <v>62</v>
      </c>
      <c r="B65" s="14"/>
    </row>
    <row r="66" spans="1:2" x14ac:dyDescent="0.25">
      <c r="A66" s="19">
        <v>63</v>
      </c>
      <c r="B66" s="14"/>
    </row>
    <row r="67" spans="1:2" x14ac:dyDescent="0.25">
      <c r="A67" s="19">
        <v>64</v>
      </c>
      <c r="B67" s="14"/>
    </row>
    <row r="68" spans="1:2" x14ac:dyDescent="0.25">
      <c r="A68" s="19">
        <v>65</v>
      </c>
      <c r="B68" s="14"/>
    </row>
    <row r="69" spans="1:2" x14ac:dyDescent="0.25">
      <c r="A69" s="19">
        <v>66</v>
      </c>
      <c r="B69" s="14"/>
    </row>
    <row r="70" spans="1:2" x14ac:dyDescent="0.25">
      <c r="A70">
        <v>67</v>
      </c>
      <c r="B70" s="14"/>
    </row>
    <row r="71" spans="1:2" x14ac:dyDescent="0.25">
      <c r="A71">
        <v>68</v>
      </c>
      <c r="B71" s="14"/>
    </row>
    <row r="72" spans="1:2" x14ac:dyDescent="0.25">
      <c r="A72">
        <v>69</v>
      </c>
      <c r="B72" s="14"/>
    </row>
    <row r="73" spans="1:2" x14ac:dyDescent="0.25">
      <c r="A73">
        <v>70</v>
      </c>
      <c r="B73" s="14"/>
    </row>
    <row r="74" spans="1:2" x14ac:dyDescent="0.25">
      <c r="A74">
        <v>71</v>
      </c>
    </row>
    <row r="75" spans="1:2" x14ac:dyDescent="0.25">
      <c r="A75">
        <v>72</v>
      </c>
    </row>
    <row r="76" spans="1:2" x14ac:dyDescent="0.25">
      <c r="A76">
        <v>73</v>
      </c>
    </row>
    <row r="77" spans="1:2" x14ac:dyDescent="0.25">
      <c r="A77">
        <v>74</v>
      </c>
    </row>
    <row r="78" spans="1:2" x14ac:dyDescent="0.25">
      <c r="A78">
        <v>75</v>
      </c>
    </row>
    <row r="79" spans="1:2" x14ac:dyDescent="0.25">
      <c r="A79">
        <v>76</v>
      </c>
    </row>
    <row r="80" spans="1:2" x14ac:dyDescent="0.25">
      <c r="A80">
        <v>77</v>
      </c>
    </row>
    <row r="81" spans="1:1" x14ac:dyDescent="0.25">
      <c r="A81">
        <v>78</v>
      </c>
    </row>
    <row r="82" spans="1:1" x14ac:dyDescent="0.25">
      <c r="A82">
        <v>79</v>
      </c>
    </row>
    <row r="83" spans="1:1" x14ac:dyDescent="0.25">
      <c r="A83">
        <v>80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</hyperlinks>
  <pageMargins left="0.7" right="0.7" top="0.75" bottom="0.75" header="0.3" footer="0.3"/>
  <pageSetup paperSize="9" orientation="portrait" horizontalDpi="0" verticalDpi="0" r:id="rId6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2018-06-16T16:21:36Z</dcterms:created>
  <dcterms:modified xsi:type="dcterms:W3CDTF">2019-04-08T20:20:08Z</dcterms:modified>
</cp:coreProperties>
</file>