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drawings/drawing7.xml" ContentType="application/vnd.openxmlformats-officedocument.drawing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C\Desktop\POA\POA-2026\2026\Enero\"/>
    </mc:Choice>
  </mc:AlternateContent>
  <xr:revisionPtr revIDLastSave="0" documentId="13_ncr:1_{B5A91F9D-FD68-43C8-84E4-39DD2D9555D6}" xr6:coauthVersionLast="47" xr6:coauthVersionMax="47" xr10:uidLastSave="{00000000-0000-0000-0000-000000000000}"/>
  <bookViews>
    <workbookView xWindow="-120" yWindow="-120" windowWidth="20730" windowHeight="11160" tabRatio="823" activeTab="8" xr2:uid="{00000000-000D-0000-FFFF-FFFF00000000}"/>
  </bookViews>
  <sheets>
    <sheet name="STG" sheetId="3" r:id="rId1"/>
    <sheet name="SIIP" sheetId="31" r:id="rId2"/>
    <sheet name="METAS (PED)" sheetId="30" r:id="rId3"/>
    <sheet name="FICHA TEC." sheetId="32" r:id="rId4"/>
    <sheet name="SNIMAS" sheetId="23" r:id="rId5"/>
    <sheet name="POA-2026" sheetId="38" r:id="rId6"/>
    <sheet name="FORMATO" sheetId="36" r:id="rId7"/>
    <sheet name="POA INSTITUCIONAL" sheetId="34" r:id="rId8"/>
    <sheet name="1" sheetId="37" r:id="rId9"/>
  </sheets>
  <externalReferences>
    <externalReference r:id="rId10"/>
  </externalReferences>
  <definedNames>
    <definedName name="_Key1" localSheetId="8" hidden="1">[1]DIA!#REF!</definedName>
    <definedName name="_Key1" localSheetId="6" hidden="1">[1]DIA!#REF!</definedName>
    <definedName name="_Key1" localSheetId="1" hidden="1">[1]DIA!#REF!</definedName>
    <definedName name="_Key1" hidden="1">[1]DIA!#REF!</definedName>
    <definedName name="_Order1" hidden="1">255</definedName>
    <definedName name="_R" localSheetId="1">#REF!</definedName>
    <definedName name="_R">#REF!</definedName>
    <definedName name="_Sort" localSheetId="8" hidden="1">[1]DIA!#REF!</definedName>
    <definedName name="_Sort" localSheetId="6" hidden="1">[1]DIA!#REF!</definedName>
    <definedName name="_Sort" localSheetId="1" hidden="1">[1]DIA!#REF!</definedName>
    <definedName name="_Sort" hidden="1">[1]DIA!#REF!</definedName>
    <definedName name="_xlnm.Print_Area" localSheetId="8">'1'!$A$1:$AL$112</definedName>
    <definedName name="_xlnm.Print_Area" localSheetId="6">FORMATO!$A$1:$AL$127</definedName>
    <definedName name="_xlnm.Print_Area" localSheetId="1">SIIP!$A$1:$N$28</definedName>
    <definedName name="N" localSheetId="1">#REF!</definedName>
    <definedName name="N">#REF!</definedName>
    <definedName name="S" localSheetId="1">#REF!</definedName>
    <definedName name="S">#REF!</definedName>
    <definedName name="_xlnm.Print_Titles" localSheetId="1">SIIP!$7:$9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17" i="30" l="1"/>
  <c r="Q14" i="30"/>
  <c r="Q13" i="30"/>
  <c r="Q9" i="30"/>
  <c r="Q8" i="30"/>
  <c r="Q7" i="30"/>
  <c r="C8" i="32"/>
  <c r="H104" i="37"/>
  <c r="I104" i="37"/>
  <c r="J104" i="37"/>
  <c r="K104" i="37"/>
  <c r="L104" i="37"/>
  <c r="M104" i="37"/>
  <c r="N104" i="37"/>
  <c r="O104" i="37"/>
  <c r="P104" i="37"/>
  <c r="Q104" i="37"/>
  <c r="R104" i="37"/>
  <c r="S104" i="37"/>
  <c r="T104" i="37"/>
  <c r="U104" i="37"/>
  <c r="V104" i="37"/>
  <c r="W104" i="37"/>
  <c r="X104" i="37"/>
  <c r="Y104" i="37"/>
  <c r="Z104" i="37"/>
  <c r="AA104" i="37"/>
  <c r="AB104" i="37"/>
  <c r="AC104" i="37"/>
  <c r="AD104" i="37"/>
  <c r="AE104" i="37"/>
  <c r="AF104" i="37"/>
  <c r="AG104" i="37"/>
  <c r="AH104" i="37"/>
  <c r="AI104" i="37"/>
  <c r="AJ104" i="37"/>
  <c r="AK104" i="37"/>
  <c r="G104" i="37"/>
  <c r="F104" i="37"/>
  <c r="V101" i="37"/>
  <c r="G102" i="37"/>
  <c r="H102" i="37"/>
  <c r="I102" i="37"/>
  <c r="J102" i="37"/>
  <c r="K102" i="37"/>
  <c r="L102" i="37"/>
  <c r="M102" i="37"/>
  <c r="N102" i="37"/>
  <c r="O102" i="37"/>
  <c r="P102" i="37"/>
  <c r="Q102" i="37"/>
  <c r="R102" i="37"/>
  <c r="S102" i="37"/>
  <c r="T102" i="37"/>
  <c r="U102" i="37"/>
  <c r="V102" i="37"/>
  <c r="W102" i="37"/>
  <c r="X102" i="37"/>
  <c r="Y102" i="37"/>
  <c r="Z102" i="37"/>
  <c r="AA102" i="37"/>
  <c r="AB102" i="37"/>
  <c r="AC102" i="37"/>
  <c r="AD102" i="37"/>
  <c r="AE102" i="37"/>
  <c r="AF102" i="37"/>
  <c r="AG102" i="37"/>
  <c r="AH102" i="37"/>
  <c r="AI102" i="37"/>
  <c r="AJ102" i="37"/>
  <c r="AK102" i="37"/>
  <c r="I99" i="37"/>
  <c r="J99" i="37"/>
  <c r="K99" i="37"/>
  <c r="L99" i="37"/>
  <c r="M99" i="37"/>
  <c r="N99" i="37"/>
  <c r="O99" i="37"/>
  <c r="P99" i="37"/>
  <c r="Q99" i="37"/>
  <c r="R99" i="37"/>
  <c r="S99" i="37"/>
  <c r="T99" i="37"/>
  <c r="U99" i="37"/>
  <c r="V99" i="37"/>
  <c r="W99" i="37"/>
  <c r="X99" i="37"/>
  <c r="Y99" i="37"/>
  <c r="Z99" i="37"/>
  <c r="AA99" i="37"/>
  <c r="AB99" i="37"/>
  <c r="AC99" i="37"/>
  <c r="AD99" i="37"/>
  <c r="AE99" i="37"/>
  <c r="AF99" i="37"/>
  <c r="AG99" i="37"/>
  <c r="AH99" i="37"/>
  <c r="AI99" i="37"/>
  <c r="AJ99" i="37"/>
  <c r="AK99" i="37"/>
  <c r="H99" i="37"/>
  <c r="G99" i="37"/>
  <c r="F99" i="37"/>
  <c r="F102" i="37"/>
  <c r="R49" i="38"/>
  <c r="R48" i="38"/>
  <c r="S48" i="38" s="1"/>
  <c r="T48" i="38" s="1"/>
  <c r="R47" i="38"/>
  <c r="R45" i="38"/>
  <c r="R44" i="38"/>
  <c r="S44" i="38" s="1"/>
  <c r="T44" i="38" s="1"/>
  <c r="R43" i="38"/>
  <c r="S43" i="38" s="1"/>
  <c r="T43" i="38" s="1"/>
  <c r="R42" i="38"/>
  <c r="R41" i="38"/>
  <c r="R40" i="38"/>
  <c r="S40" i="38" s="1"/>
  <c r="R38" i="38"/>
  <c r="S38" i="38" s="1"/>
  <c r="T38" i="38" s="1"/>
  <c r="R37" i="38"/>
  <c r="R36" i="38"/>
  <c r="R35" i="38"/>
  <c r="S35" i="38" s="1"/>
  <c r="T35" i="38" s="1"/>
  <c r="S34" i="38"/>
  <c r="T34" i="38" s="1"/>
  <c r="R34" i="38"/>
  <c r="R33" i="38"/>
  <c r="R32" i="38"/>
  <c r="R31" i="38"/>
  <c r="S31" i="38" s="1"/>
  <c r="T31" i="38" s="1"/>
  <c r="S29" i="38"/>
  <c r="T29" i="38" s="1"/>
  <c r="R29" i="38"/>
  <c r="R28" i="38"/>
  <c r="R27" i="38"/>
  <c r="R26" i="38"/>
  <c r="S26" i="38" s="1"/>
  <c r="T26" i="38" s="1"/>
  <c r="R24" i="38"/>
  <c r="S24" i="38" s="1"/>
  <c r="T24" i="38" s="1"/>
  <c r="R23" i="38"/>
  <c r="R22" i="38"/>
  <c r="R21" i="38"/>
  <c r="S21" i="38" s="1"/>
  <c r="T21" i="38" s="1"/>
  <c r="R19" i="38"/>
  <c r="S19" i="38" s="1"/>
  <c r="R18" i="38"/>
  <c r="R17" i="38"/>
  <c r="R16" i="38"/>
  <c r="S16" i="38" s="1"/>
  <c r="T16" i="38" s="1"/>
  <c r="S15" i="38"/>
  <c r="R15" i="38"/>
  <c r="R14" i="38"/>
  <c r="Q2" i="34"/>
  <c r="R2" i="34"/>
  <c r="AV64" i="37"/>
  <c r="AV65" i="37"/>
  <c r="AT64" i="37"/>
  <c r="AT65" i="37"/>
  <c r="AP64" i="37"/>
  <c r="AP65" i="37"/>
  <c r="AR64" i="37"/>
  <c r="AR65" i="37"/>
  <c r="AN64" i="37"/>
  <c r="AN65" i="37"/>
  <c r="AM64" i="37"/>
  <c r="AM65" i="37"/>
  <c r="AL64" i="37"/>
  <c r="AL65" i="37"/>
  <c r="AV80" i="37"/>
  <c r="AV81" i="37"/>
  <c r="AU80" i="37"/>
  <c r="AU81" i="37"/>
  <c r="AT80" i="37"/>
  <c r="AT81" i="37"/>
  <c r="AS80" i="37"/>
  <c r="AS81" i="37"/>
  <c r="AR80" i="37"/>
  <c r="AR81" i="37"/>
  <c r="AQ80" i="37"/>
  <c r="AQ81" i="37"/>
  <c r="AP80" i="37"/>
  <c r="AP81" i="37"/>
  <c r="AO80" i="37"/>
  <c r="AO81" i="37"/>
  <c r="AN80" i="37"/>
  <c r="AN81" i="37"/>
  <c r="AM80" i="37"/>
  <c r="AM81" i="37"/>
  <c r="AL80" i="37"/>
  <c r="AL81" i="37"/>
  <c r="AN79" i="37"/>
  <c r="G39" i="37"/>
  <c r="H39" i="37"/>
  <c r="I39" i="37"/>
  <c r="J39" i="37"/>
  <c r="K39" i="37"/>
  <c r="L39" i="37"/>
  <c r="M39" i="37"/>
  <c r="N39" i="37"/>
  <c r="O39" i="37"/>
  <c r="P39" i="37"/>
  <c r="Q39" i="37"/>
  <c r="R39" i="37"/>
  <c r="S39" i="37"/>
  <c r="T39" i="37"/>
  <c r="V39" i="37"/>
  <c r="W39" i="37"/>
  <c r="X39" i="37"/>
  <c r="Y39" i="37"/>
  <c r="Z39" i="37"/>
  <c r="AA39" i="37"/>
  <c r="AB39" i="37"/>
  <c r="AC39" i="37"/>
  <c r="AD39" i="37"/>
  <c r="AE39" i="37"/>
  <c r="AF39" i="37"/>
  <c r="AG39" i="37"/>
  <c r="AH39" i="37"/>
  <c r="AI39" i="37"/>
  <c r="AJ39" i="37"/>
  <c r="AK39" i="37"/>
  <c r="F39" i="37"/>
  <c r="AS22" i="37"/>
  <c r="AS23" i="37"/>
  <c r="AO22" i="37"/>
  <c r="AO23" i="37"/>
  <c r="AO24" i="37"/>
  <c r="AS24" i="37"/>
  <c r="AT24" i="37"/>
  <c r="AN20" i="37"/>
  <c r="AN17" i="37"/>
  <c r="AO17" i="37"/>
  <c r="AP17" i="37"/>
  <c r="AQ17" i="37"/>
  <c r="AR17" i="37"/>
  <c r="AS17" i="37"/>
  <c r="AT17" i="37"/>
  <c r="AN18" i="37"/>
  <c r="H56" i="23" s="1"/>
  <c r="AV22" i="37"/>
  <c r="AV23" i="37"/>
  <c r="AV24" i="37"/>
  <c r="AT22" i="37"/>
  <c r="AT23" i="37"/>
  <c r="AU22" i="37"/>
  <c r="AU23" i="37"/>
  <c r="AU24" i="37"/>
  <c r="AM22" i="37"/>
  <c r="AM23" i="37"/>
  <c r="AM24" i="37"/>
  <c r="AQ22" i="37"/>
  <c r="AQ23" i="37"/>
  <c r="AQ24" i="37"/>
  <c r="AR22" i="37"/>
  <c r="AR23" i="37"/>
  <c r="AR24" i="37"/>
  <c r="AP22" i="37"/>
  <c r="AP23" i="37"/>
  <c r="AP24" i="37"/>
  <c r="AN22" i="37"/>
  <c r="AN23" i="37"/>
  <c r="AN24" i="37"/>
  <c r="AL23" i="37"/>
  <c r="AL22" i="37"/>
  <c r="AL24" i="37"/>
  <c r="G27" i="37"/>
  <c r="H27" i="37"/>
  <c r="I27" i="37"/>
  <c r="J27" i="37"/>
  <c r="K27" i="37"/>
  <c r="L27" i="37"/>
  <c r="M27" i="37"/>
  <c r="N27" i="37"/>
  <c r="O27" i="37"/>
  <c r="P27" i="37"/>
  <c r="Q27" i="37"/>
  <c r="R27" i="37"/>
  <c r="S27" i="37"/>
  <c r="T27" i="37"/>
  <c r="U27" i="37"/>
  <c r="V27" i="37"/>
  <c r="W27" i="37"/>
  <c r="X27" i="37"/>
  <c r="Y27" i="37"/>
  <c r="Z27" i="37"/>
  <c r="AA27" i="37"/>
  <c r="AB27" i="37"/>
  <c r="AC27" i="37"/>
  <c r="AD27" i="37"/>
  <c r="AE27" i="37"/>
  <c r="AF27" i="37"/>
  <c r="AG27" i="37"/>
  <c r="AH27" i="37"/>
  <c r="AI27" i="37"/>
  <c r="AJ27" i="37"/>
  <c r="AK27" i="37"/>
  <c r="F27" i="37"/>
  <c r="G26" i="37"/>
  <c r="H26" i="37"/>
  <c r="I26" i="37"/>
  <c r="J26" i="37"/>
  <c r="K26" i="37"/>
  <c r="L26" i="37"/>
  <c r="M26" i="37"/>
  <c r="N26" i="37"/>
  <c r="O26" i="37"/>
  <c r="P26" i="37"/>
  <c r="Q26" i="37"/>
  <c r="R26" i="37"/>
  <c r="S26" i="37"/>
  <c r="T26" i="37"/>
  <c r="U26" i="37"/>
  <c r="V26" i="37"/>
  <c r="W26" i="37"/>
  <c r="X26" i="37"/>
  <c r="Y26" i="37"/>
  <c r="Z26" i="37"/>
  <c r="AA26" i="37"/>
  <c r="AB26" i="37"/>
  <c r="AC26" i="37"/>
  <c r="AD26" i="37"/>
  <c r="AE26" i="37"/>
  <c r="AF26" i="37"/>
  <c r="AG26" i="37"/>
  <c r="AH26" i="37"/>
  <c r="AI26" i="37"/>
  <c r="AJ26" i="37"/>
  <c r="AK26" i="37"/>
  <c r="F26" i="37"/>
  <c r="G25" i="37"/>
  <c r="H25" i="37"/>
  <c r="I25" i="37"/>
  <c r="J25" i="37"/>
  <c r="K25" i="37"/>
  <c r="L25" i="37"/>
  <c r="M25" i="37"/>
  <c r="N25" i="37"/>
  <c r="O25" i="37"/>
  <c r="P25" i="37"/>
  <c r="Q25" i="37"/>
  <c r="R25" i="37"/>
  <c r="S25" i="37"/>
  <c r="T25" i="37"/>
  <c r="U25" i="37"/>
  <c r="V25" i="37"/>
  <c r="W25" i="37"/>
  <c r="X25" i="37"/>
  <c r="Y25" i="37"/>
  <c r="Z25" i="37"/>
  <c r="AA25" i="37"/>
  <c r="AB25" i="37"/>
  <c r="AC25" i="37"/>
  <c r="AD25" i="37"/>
  <c r="AE25" i="37"/>
  <c r="AF25" i="37"/>
  <c r="AG25" i="37"/>
  <c r="AH25" i="37"/>
  <c r="AI25" i="37"/>
  <c r="AJ25" i="37"/>
  <c r="AK25" i="37"/>
  <c r="F25" i="37"/>
  <c r="M69" i="38" l="1"/>
  <c r="T47" i="38"/>
  <c r="T18" i="38"/>
  <c r="T17" i="38"/>
  <c r="T36" i="38"/>
  <c r="M64" i="38"/>
  <c r="T40" i="38"/>
  <c r="S14" i="38"/>
  <c r="T14" i="38" s="1"/>
  <c r="T15" i="38"/>
  <c r="S18" i="38"/>
  <c r="T19" i="38"/>
  <c r="S23" i="38"/>
  <c r="T23" i="38" s="1"/>
  <c r="S28" i="38"/>
  <c r="T28" i="38" s="1"/>
  <c r="S33" i="38"/>
  <c r="M59" i="38" s="1"/>
  <c r="S37" i="38"/>
  <c r="T37" i="38" s="1"/>
  <c r="S42" i="38"/>
  <c r="T42" i="38" s="1"/>
  <c r="S17" i="38"/>
  <c r="S22" i="38"/>
  <c r="C54" i="38" s="1"/>
  <c r="S27" i="38"/>
  <c r="T27" i="38" s="1"/>
  <c r="S32" i="38"/>
  <c r="M58" i="38" s="1"/>
  <c r="S36" i="38"/>
  <c r="S41" i="38"/>
  <c r="T41" i="38" s="1"/>
  <c r="S45" i="38"/>
  <c r="T45" i="38" s="1"/>
  <c r="S49" i="38"/>
  <c r="T49" i="38" s="1"/>
  <c r="M63" i="38"/>
  <c r="AN26" i="37"/>
  <c r="G103" i="37"/>
  <c r="H103" i="37"/>
  <c r="I103" i="37"/>
  <c r="J103" i="37"/>
  <c r="K103" i="37"/>
  <c r="L103" i="37"/>
  <c r="M103" i="37"/>
  <c r="N103" i="37"/>
  <c r="O103" i="37"/>
  <c r="P103" i="37"/>
  <c r="Q103" i="37"/>
  <c r="R103" i="37"/>
  <c r="S103" i="37"/>
  <c r="T103" i="37"/>
  <c r="U103" i="37"/>
  <c r="V103" i="37"/>
  <c r="W103" i="37"/>
  <c r="X103" i="37"/>
  <c r="Y103" i="37"/>
  <c r="Z103" i="37"/>
  <c r="AA103" i="37"/>
  <c r="AB103" i="37"/>
  <c r="AC103" i="37"/>
  <c r="AD103" i="37"/>
  <c r="AE103" i="37"/>
  <c r="AF103" i="37"/>
  <c r="AG103" i="37"/>
  <c r="AH103" i="37"/>
  <c r="AI103" i="37"/>
  <c r="AJ103" i="37"/>
  <c r="AK103" i="37"/>
  <c r="F103" i="37"/>
  <c r="G101" i="37"/>
  <c r="H101" i="37"/>
  <c r="I101" i="37"/>
  <c r="J101" i="37"/>
  <c r="K101" i="37"/>
  <c r="L101" i="37"/>
  <c r="M101" i="37"/>
  <c r="N101" i="37"/>
  <c r="O101" i="37"/>
  <c r="P101" i="37"/>
  <c r="Q101" i="37"/>
  <c r="R101" i="37"/>
  <c r="S101" i="37"/>
  <c r="T101" i="37"/>
  <c r="U101" i="37"/>
  <c r="W101" i="37"/>
  <c r="X101" i="37"/>
  <c r="Y101" i="37"/>
  <c r="Z101" i="37"/>
  <c r="AA101" i="37"/>
  <c r="AB101" i="37"/>
  <c r="AC101" i="37"/>
  <c r="AD101" i="37"/>
  <c r="AE101" i="37"/>
  <c r="AF101" i="37"/>
  <c r="AG101" i="37"/>
  <c r="AH101" i="37"/>
  <c r="AI101" i="37"/>
  <c r="AJ101" i="37"/>
  <c r="AK101" i="37"/>
  <c r="G100" i="37"/>
  <c r="H100" i="37"/>
  <c r="I100" i="37"/>
  <c r="J100" i="37"/>
  <c r="K100" i="37"/>
  <c r="L100" i="37"/>
  <c r="M100" i="37"/>
  <c r="N100" i="37"/>
  <c r="O100" i="37"/>
  <c r="P100" i="37"/>
  <c r="Q100" i="37"/>
  <c r="R100" i="37"/>
  <c r="S100" i="37"/>
  <c r="T100" i="37"/>
  <c r="U100" i="37"/>
  <c r="V100" i="37"/>
  <c r="W100" i="37"/>
  <c r="X100" i="37"/>
  <c r="Y100" i="37"/>
  <c r="Z100" i="37"/>
  <c r="AA100" i="37"/>
  <c r="AB100" i="37"/>
  <c r="AC100" i="37"/>
  <c r="AD100" i="37"/>
  <c r="AE100" i="37"/>
  <c r="AF100" i="37"/>
  <c r="AG100" i="37"/>
  <c r="AH100" i="37"/>
  <c r="AI100" i="37"/>
  <c r="AJ100" i="37"/>
  <c r="AK100" i="37"/>
  <c r="F101" i="37"/>
  <c r="F100" i="37"/>
  <c r="G98" i="37"/>
  <c r="H98" i="37"/>
  <c r="I98" i="37"/>
  <c r="I106" i="37" s="1"/>
  <c r="J98" i="37"/>
  <c r="K98" i="37"/>
  <c r="L98" i="37"/>
  <c r="M98" i="37"/>
  <c r="M106" i="37" s="1"/>
  <c r="N98" i="37"/>
  <c r="N106" i="37" s="1"/>
  <c r="O98" i="37"/>
  <c r="P98" i="37"/>
  <c r="Q98" i="37"/>
  <c r="Q106" i="37" s="1"/>
  <c r="R98" i="37"/>
  <c r="S98" i="37"/>
  <c r="T98" i="37"/>
  <c r="U98" i="37"/>
  <c r="V98" i="37"/>
  <c r="V106" i="37" s="1"/>
  <c r="W98" i="37"/>
  <c r="W106" i="37" s="1"/>
  <c r="X98" i="37"/>
  <c r="X106" i="37" s="1"/>
  <c r="Y98" i="37"/>
  <c r="Y106" i="37" s="1"/>
  <c r="Z98" i="37"/>
  <c r="Z106" i="37" s="1"/>
  <c r="AA98" i="37"/>
  <c r="AA106" i="37" s="1"/>
  <c r="AB98" i="37"/>
  <c r="AB106" i="37" s="1"/>
  <c r="AC98" i="37"/>
  <c r="AD98" i="37"/>
  <c r="AD106" i="37" s="1"/>
  <c r="AE98" i="37"/>
  <c r="AE106" i="37" s="1"/>
  <c r="AF98" i="37"/>
  <c r="AF106" i="37" s="1"/>
  <c r="AG98" i="37"/>
  <c r="AG106" i="37" s="1"/>
  <c r="AH98" i="37"/>
  <c r="AH106" i="37" s="1"/>
  <c r="AI98" i="37"/>
  <c r="AI106" i="37" s="1"/>
  <c r="AJ98" i="37"/>
  <c r="AJ106" i="37" s="1"/>
  <c r="AK98" i="37"/>
  <c r="AK106" i="37" s="1"/>
  <c r="F98" i="37"/>
  <c r="G97" i="37"/>
  <c r="H97" i="37"/>
  <c r="I97" i="37"/>
  <c r="I107" i="37" s="1"/>
  <c r="J97" i="37"/>
  <c r="K97" i="37"/>
  <c r="L97" i="37"/>
  <c r="M97" i="37"/>
  <c r="M107" i="37" s="1"/>
  <c r="N97" i="37"/>
  <c r="O97" i="37"/>
  <c r="P97" i="37"/>
  <c r="Q97" i="37"/>
  <c r="Q107" i="37" s="1"/>
  <c r="R97" i="37"/>
  <c r="S97" i="37"/>
  <c r="T97" i="37"/>
  <c r="V97" i="37"/>
  <c r="W97" i="37"/>
  <c r="X97" i="37"/>
  <c r="Y97" i="37"/>
  <c r="Z97" i="37"/>
  <c r="AA97" i="37"/>
  <c r="AB97" i="37"/>
  <c r="AC97" i="37"/>
  <c r="AD97" i="37"/>
  <c r="AE97" i="37"/>
  <c r="AF97" i="37"/>
  <c r="AG97" i="37"/>
  <c r="AH97" i="37"/>
  <c r="AI97" i="37"/>
  <c r="AJ97" i="37"/>
  <c r="AK97" i="37"/>
  <c r="AJ8" i="34"/>
  <c r="AJ9" i="34"/>
  <c r="AJ10" i="34"/>
  <c r="AA8" i="34"/>
  <c r="AA9" i="34"/>
  <c r="AA10" i="34"/>
  <c r="W8" i="34"/>
  <c r="W9" i="34"/>
  <c r="W10" i="34"/>
  <c r="AB10" i="34" s="1"/>
  <c r="R8" i="34"/>
  <c r="R9" i="34"/>
  <c r="R10" i="34"/>
  <c r="Q8" i="34"/>
  <c r="Q9" i="34"/>
  <c r="Q10" i="34"/>
  <c r="N58" i="23"/>
  <c r="N56" i="23"/>
  <c r="AH196" i="37"/>
  <c r="AH195" i="37"/>
  <c r="AH194" i="37"/>
  <c r="AH182" i="37"/>
  <c r="AH181" i="37"/>
  <c r="AH180" i="37"/>
  <c r="AH167" i="37"/>
  <c r="AH166" i="37"/>
  <c r="AH165" i="37"/>
  <c r="I136" i="37"/>
  <c r="I135" i="37"/>
  <c r="I134" i="37"/>
  <c r="W110" i="37"/>
  <c r="AH110" i="37"/>
  <c r="AD110" i="37"/>
  <c r="V110" i="37"/>
  <c r="R110" i="37"/>
  <c r="N110" i="37"/>
  <c r="J110" i="37"/>
  <c r="AK110" i="37"/>
  <c r="AG110" i="37"/>
  <c r="AC110" i="37"/>
  <c r="Y110" i="37"/>
  <c r="Q110" i="37"/>
  <c r="M110" i="37"/>
  <c r="G110" i="37"/>
  <c r="AI110" i="37"/>
  <c r="AE110" i="37"/>
  <c r="AA110" i="37"/>
  <c r="Z110" i="37"/>
  <c r="S110" i="37"/>
  <c r="O110" i="37"/>
  <c r="K110" i="37"/>
  <c r="U110" i="37"/>
  <c r="I110" i="37"/>
  <c r="F97" i="37"/>
  <c r="AV93" i="37"/>
  <c r="AU93" i="37"/>
  <c r="AT93" i="37"/>
  <c r="AS93" i="37"/>
  <c r="AR93" i="37"/>
  <c r="AQ93" i="37"/>
  <c r="AP93" i="37"/>
  <c r="AO93" i="37"/>
  <c r="AN93" i="37"/>
  <c r="AM93" i="37"/>
  <c r="AL93" i="37"/>
  <c r="AV92" i="37"/>
  <c r="AU92" i="37"/>
  <c r="AT92" i="37"/>
  <c r="AS92" i="37"/>
  <c r="AR92" i="37"/>
  <c r="AQ92" i="37"/>
  <c r="AP92" i="37"/>
  <c r="AO92" i="37"/>
  <c r="AN92" i="37"/>
  <c r="AM92" i="37"/>
  <c r="AL92" i="37"/>
  <c r="AK83" i="37"/>
  <c r="AJ83" i="37"/>
  <c r="AI83" i="37"/>
  <c r="AH83" i="37"/>
  <c r="AG83" i="37"/>
  <c r="AF83" i="37"/>
  <c r="AE83" i="37"/>
  <c r="AD83" i="37"/>
  <c r="AC83" i="37"/>
  <c r="AB83" i="37"/>
  <c r="AA83" i="37"/>
  <c r="Z83" i="37"/>
  <c r="Y83" i="37"/>
  <c r="X83" i="37"/>
  <c r="W83" i="37"/>
  <c r="V83" i="37"/>
  <c r="U83" i="37"/>
  <c r="T83" i="37"/>
  <c r="S83" i="37"/>
  <c r="R83" i="37"/>
  <c r="Q83" i="37"/>
  <c r="P83" i="37"/>
  <c r="O83" i="37"/>
  <c r="N83" i="37"/>
  <c r="M83" i="37"/>
  <c r="L83" i="37"/>
  <c r="K83" i="37"/>
  <c r="J83" i="37"/>
  <c r="I83" i="37"/>
  <c r="H83" i="37"/>
  <c r="G83" i="37"/>
  <c r="F83" i="37"/>
  <c r="AK82" i="37"/>
  <c r="AJ82" i="37"/>
  <c r="AI82" i="37"/>
  <c r="AH82" i="37"/>
  <c r="AG82" i="37"/>
  <c r="AF82" i="37"/>
  <c r="AE82" i="37"/>
  <c r="AD82" i="37"/>
  <c r="AC82" i="37"/>
  <c r="AB82" i="37"/>
  <c r="AA82" i="37"/>
  <c r="Z82" i="37"/>
  <c r="Y82" i="37"/>
  <c r="X82" i="37"/>
  <c r="W82" i="37"/>
  <c r="V82" i="37"/>
  <c r="U82" i="37"/>
  <c r="T82" i="37"/>
  <c r="S82" i="37"/>
  <c r="R82" i="37"/>
  <c r="Q82" i="37"/>
  <c r="P82" i="37"/>
  <c r="O82" i="37"/>
  <c r="N82" i="37"/>
  <c r="M82" i="37"/>
  <c r="L82" i="37"/>
  <c r="K82" i="37"/>
  <c r="J82" i="37"/>
  <c r="I82" i="37"/>
  <c r="H82" i="37"/>
  <c r="G82" i="37"/>
  <c r="F82" i="37"/>
  <c r="AV79" i="37"/>
  <c r="AU79" i="37"/>
  <c r="AT79" i="37"/>
  <c r="AS79" i="37"/>
  <c r="AR79" i="37"/>
  <c r="AQ79" i="37"/>
  <c r="AP79" i="37"/>
  <c r="AO79" i="37"/>
  <c r="AM79" i="37"/>
  <c r="AL79" i="37"/>
  <c r="AV78" i="37"/>
  <c r="AU78" i="37"/>
  <c r="AT78" i="37"/>
  <c r="AS78" i="37"/>
  <c r="AR78" i="37"/>
  <c r="AQ78" i="37"/>
  <c r="AP78" i="37"/>
  <c r="AO78" i="37"/>
  <c r="AN78" i="37"/>
  <c r="AM78" i="37"/>
  <c r="AL78" i="37"/>
  <c r="AV77" i="37"/>
  <c r="AU77" i="37"/>
  <c r="AT77" i="37"/>
  <c r="AS77" i="37"/>
  <c r="AR77" i="37"/>
  <c r="AQ77" i="37"/>
  <c r="AP77" i="37"/>
  <c r="AO77" i="37"/>
  <c r="AN77" i="37"/>
  <c r="AM77" i="37"/>
  <c r="AL77" i="37"/>
  <c r="AV76" i="37"/>
  <c r="AU76" i="37"/>
  <c r="AT76" i="37"/>
  <c r="AS76" i="37"/>
  <c r="AR76" i="37"/>
  <c r="AQ76" i="37"/>
  <c r="AP76" i="37"/>
  <c r="AO76" i="37"/>
  <c r="AN76" i="37"/>
  <c r="AM76" i="37"/>
  <c r="AL76" i="37"/>
  <c r="AK67" i="37"/>
  <c r="AJ67" i="37"/>
  <c r="AI67" i="37"/>
  <c r="AH67" i="37"/>
  <c r="AG67" i="37"/>
  <c r="AF67" i="37"/>
  <c r="AE67" i="37"/>
  <c r="AD67" i="37"/>
  <c r="AC67" i="37"/>
  <c r="AB67" i="37"/>
  <c r="AA67" i="37"/>
  <c r="Z67" i="37"/>
  <c r="Y67" i="37"/>
  <c r="X67" i="37"/>
  <c r="W67" i="37"/>
  <c r="V67" i="37"/>
  <c r="U67" i="37"/>
  <c r="T67" i="37"/>
  <c r="S67" i="37"/>
  <c r="R67" i="37"/>
  <c r="Q67" i="37"/>
  <c r="P67" i="37"/>
  <c r="O67" i="37"/>
  <c r="N67" i="37"/>
  <c r="M67" i="37"/>
  <c r="L67" i="37"/>
  <c r="K67" i="37"/>
  <c r="J67" i="37"/>
  <c r="I67" i="37"/>
  <c r="H67" i="37"/>
  <c r="G67" i="37"/>
  <c r="F67" i="37"/>
  <c r="AK66" i="37"/>
  <c r="AJ66" i="37"/>
  <c r="AI66" i="37"/>
  <c r="AH66" i="37"/>
  <c r="AG66" i="37"/>
  <c r="AF66" i="37"/>
  <c r="AE66" i="37"/>
  <c r="AD66" i="37"/>
  <c r="AC66" i="37"/>
  <c r="AB66" i="37"/>
  <c r="AA66" i="37"/>
  <c r="Z66" i="37"/>
  <c r="Y66" i="37"/>
  <c r="X66" i="37"/>
  <c r="W66" i="37"/>
  <c r="V66" i="37"/>
  <c r="U66" i="37"/>
  <c r="T66" i="37"/>
  <c r="S66" i="37"/>
  <c r="R66" i="37"/>
  <c r="Q66" i="37"/>
  <c r="P66" i="37"/>
  <c r="O66" i="37"/>
  <c r="N66" i="37"/>
  <c r="M66" i="37"/>
  <c r="L66" i="37"/>
  <c r="K66" i="37"/>
  <c r="J66" i="37"/>
  <c r="I66" i="37"/>
  <c r="H66" i="37"/>
  <c r="G66" i="37"/>
  <c r="F66" i="37"/>
  <c r="AV63" i="37"/>
  <c r="AU63" i="37"/>
  <c r="AT63" i="37"/>
  <c r="AS63" i="37"/>
  <c r="AR63" i="37"/>
  <c r="AQ63" i="37"/>
  <c r="AP63" i="37"/>
  <c r="AO63" i="37"/>
  <c r="AN63" i="37"/>
  <c r="AM63" i="37"/>
  <c r="AL63" i="37"/>
  <c r="AV62" i="37"/>
  <c r="AU62" i="37"/>
  <c r="AT62" i="37"/>
  <c r="AS62" i="37"/>
  <c r="AR62" i="37"/>
  <c r="AQ62" i="37"/>
  <c r="AP62" i="37"/>
  <c r="AO62" i="37"/>
  <c r="AN62" i="37"/>
  <c r="AM62" i="37"/>
  <c r="AL62" i="37"/>
  <c r="AV61" i="37"/>
  <c r="AU61" i="37"/>
  <c r="AT61" i="37"/>
  <c r="AS61" i="37"/>
  <c r="AR61" i="37"/>
  <c r="AQ61" i="37"/>
  <c r="AP61" i="37"/>
  <c r="AO61" i="37"/>
  <c r="AN61" i="37"/>
  <c r="AM61" i="37"/>
  <c r="AL61" i="37"/>
  <c r="AV60" i="37"/>
  <c r="AU60" i="37"/>
  <c r="AT60" i="37"/>
  <c r="AS60" i="37"/>
  <c r="AR60" i="37"/>
  <c r="AQ60" i="37"/>
  <c r="AP60" i="37"/>
  <c r="AO60" i="37"/>
  <c r="AN60" i="37"/>
  <c r="AM60" i="37"/>
  <c r="AL60" i="37"/>
  <c r="AK51" i="37"/>
  <c r="AJ51" i="37"/>
  <c r="AI51" i="37"/>
  <c r="AH51" i="37"/>
  <c r="AG51" i="37"/>
  <c r="AF51" i="37"/>
  <c r="AE51" i="37"/>
  <c r="AD51" i="37"/>
  <c r="AC51" i="37"/>
  <c r="AB51" i="37"/>
  <c r="AA51" i="37"/>
  <c r="Z51" i="37"/>
  <c r="Y51" i="37"/>
  <c r="X51" i="37"/>
  <c r="W51" i="37"/>
  <c r="V51" i="37"/>
  <c r="U51" i="37"/>
  <c r="T51" i="37"/>
  <c r="S51" i="37"/>
  <c r="R51" i="37"/>
  <c r="Q51" i="37"/>
  <c r="P51" i="37"/>
  <c r="O51" i="37"/>
  <c r="N51" i="37"/>
  <c r="M51" i="37"/>
  <c r="L51" i="37"/>
  <c r="K51" i="37"/>
  <c r="J51" i="37"/>
  <c r="I51" i="37"/>
  <c r="H51" i="37"/>
  <c r="G51" i="37"/>
  <c r="F51" i="37"/>
  <c r="AV49" i="37"/>
  <c r="AU49" i="37"/>
  <c r="AT49" i="37"/>
  <c r="AS49" i="37"/>
  <c r="AR49" i="37"/>
  <c r="AQ49" i="37"/>
  <c r="AP49" i="37"/>
  <c r="AO49" i="37"/>
  <c r="AN49" i="37"/>
  <c r="AM49" i="37"/>
  <c r="AL49" i="37"/>
  <c r="AV48" i="37"/>
  <c r="AU48" i="37"/>
  <c r="AT48" i="37"/>
  <c r="AS48" i="37"/>
  <c r="AR48" i="37"/>
  <c r="AQ48" i="37"/>
  <c r="AP48" i="37"/>
  <c r="AO48" i="37"/>
  <c r="AN48" i="37"/>
  <c r="AM48" i="37"/>
  <c r="AL48" i="37"/>
  <c r="AV38" i="37"/>
  <c r="AU38" i="37"/>
  <c r="AT38" i="37"/>
  <c r="AS38" i="37"/>
  <c r="AR38" i="37"/>
  <c r="AQ38" i="37"/>
  <c r="AP38" i="37"/>
  <c r="AO38" i="37"/>
  <c r="AN38" i="37"/>
  <c r="AM38" i="37"/>
  <c r="AL38" i="37"/>
  <c r="AV37" i="37"/>
  <c r="AU37" i="37"/>
  <c r="AT37" i="37"/>
  <c r="AS37" i="37"/>
  <c r="AR37" i="37"/>
  <c r="AQ37" i="37"/>
  <c r="AP37" i="37"/>
  <c r="AO37" i="37"/>
  <c r="AN37" i="37"/>
  <c r="AM37" i="37"/>
  <c r="AL37" i="37"/>
  <c r="AV36" i="37"/>
  <c r="AU36" i="37"/>
  <c r="AT36" i="37"/>
  <c r="AS36" i="37"/>
  <c r="AQ36" i="37"/>
  <c r="AP36" i="37"/>
  <c r="AO36" i="37"/>
  <c r="AM36" i="37"/>
  <c r="AV21" i="37"/>
  <c r="AU21" i="37"/>
  <c r="AT21" i="37"/>
  <c r="AS21" i="37"/>
  <c r="AR21" i="37"/>
  <c r="AQ21" i="37"/>
  <c r="AP21" i="37"/>
  <c r="AO21" i="37"/>
  <c r="AN21" i="37"/>
  <c r="AM21" i="37"/>
  <c r="AL21" i="37"/>
  <c r="AV20" i="37"/>
  <c r="AU20" i="37"/>
  <c r="AT20" i="37"/>
  <c r="AT26" i="37" s="1"/>
  <c r="AS20" i="37"/>
  <c r="AS26" i="37" s="1"/>
  <c r="AR20" i="37"/>
  <c r="AR26" i="37" s="1"/>
  <c r="AQ20" i="37"/>
  <c r="AQ26" i="37" s="1"/>
  <c r="AP20" i="37"/>
  <c r="AP26" i="37" s="1"/>
  <c r="AO20" i="37"/>
  <c r="AM20" i="37"/>
  <c r="AL20" i="37"/>
  <c r="AV19" i="37"/>
  <c r="AU19" i="37"/>
  <c r="AT19" i="37"/>
  <c r="AS19" i="37"/>
  <c r="AR19" i="37"/>
  <c r="AQ19" i="37"/>
  <c r="AP19" i="37"/>
  <c r="AO19" i="37"/>
  <c r="AN19" i="37"/>
  <c r="AM19" i="37"/>
  <c r="AL19" i="37"/>
  <c r="AV18" i="37"/>
  <c r="AV25" i="37" s="1"/>
  <c r="AU18" i="37"/>
  <c r="AU25" i="37" s="1"/>
  <c r="AT18" i="37"/>
  <c r="AT25" i="37" s="1"/>
  <c r="AS18" i="37"/>
  <c r="AS25" i="37" s="1"/>
  <c r="AR18" i="37"/>
  <c r="AR25" i="37" s="1"/>
  <c r="AQ18" i="37"/>
  <c r="AQ25" i="37" s="1"/>
  <c r="AP18" i="37"/>
  <c r="AP25" i="37" s="1"/>
  <c r="AO18" i="37"/>
  <c r="AM18" i="37"/>
  <c r="AL18" i="37"/>
  <c r="AV17" i="37"/>
  <c r="AU17" i="37"/>
  <c r="AM17" i="37"/>
  <c r="AL17" i="37"/>
  <c r="AV16" i="37"/>
  <c r="AU16" i="37"/>
  <c r="AT16" i="37"/>
  <c r="AS16" i="37"/>
  <c r="AR16" i="37"/>
  <c r="AQ16" i="37"/>
  <c r="AP16" i="37"/>
  <c r="AO16" i="37"/>
  <c r="AN16" i="37"/>
  <c r="AM16" i="37"/>
  <c r="AL16" i="37"/>
  <c r="F104" i="36"/>
  <c r="AR100" i="36"/>
  <c r="AR99" i="36"/>
  <c r="AM83" i="36"/>
  <c r="AN83" i="36"/>
  <c r="AO83" i="36"/>
  <c r="AP83" i="36"/>
  <c r="AQ83" i="36"/>
  <c r="AR83" i="36"/>
  <c r="AS83" i="36"/>
  <c r="AT83" i="36"/>
  <c r="AU83" i="36"/>
  <c r="AV83" i="36"/>
  <c r="AM84" i="36"/>
  <c r="AN84" i="36"/>
  <c r="AO84" i="36"/>
  <c r="AP84" i="36"/>
  <c r="AQ84" i="36"/>
  <c r="AR84" i="36"/>
  <c r="AS84" i="36"/>
  <c r="AT84" i="36"/>
  <c r="AU84" i="36"/>
  <c r="AV84" i="36"/>
  <c r="AM85" i="36"/>
  <c r="AN85" i="36"/>
  <c r="AO85" i="36"/>
  <c r="AP85" i="36"/>
  <c r="AQ85" i="36"/>
  <c r="AR85" i="36"/>
  <c r="AS85" i="36"/>
  <c r="AT85" i="36"/>
  <c r="AU85" i="36"/>
  <c r="AV85" i="36"/>
  <c r="AM86" i="36"/>
  <c r="AN86" i="36"/>
  <c r="AO86" i="36"/>
  <c r="AP86" i="36"/>
  <c r="AQ86" i="36"/>
  <c r="AR86" i="36"/>
  <c r="AS86" i="36"/>
  <c r="AT86" i="36"/>
  <c r="AU86" i="36"/>
  <c r="AV86" i="36"/>
  <c r="AM87" i="36"/>
  <c r="AN87" i="36"/>
  <c r="AN88" i="36" s="1"/>
  <c r="AO87" i="36"/>
  <c r="AP87" i="36"/>
  <c r="AQ87" i="36"/>
  <c r="AR87" i="36"/>
  <c r="AS87" i="36"/>
  <c r="AT87" i="36"/>
  <c r="AU87" i="36"/>
  <c r="AV87" i="36"/>
  <c r="AR82" i="36"/>
  <c r="AS89" i="36"/>
  <c r="G88" i="36"/>
  <c r="H88" i="36"/>
  <c r="I88" i="36"/>
  <c r="J88" i="36"/>
  <c r="K88" i="36"/>
  <c r="L88" i="36"/>
  <c r="M88" i="36"/>
  <c r="N88" i="36"/>
  <c r="O88" i="36"/>
  <c r="P88" i="36"/>
  <c r="Q88" i="36"/>
  <c r="R88" i="36"/>
  <c r="S88" i="36"/>
  <c r="T88" i="36"/>
  <c r="U88" i="36"/>
  <c r="V88" i="36"/>
  <c r="W88" i="36"/>
  <c r="X88" i="36"/>
  <c r="Y88" i="36"/>
  <c r="Z88" i="36"/>
  <c r="AA88" i="36"/>
  <c r="AB88" i="36"/>
  <c r="AC88" i="36"/>
  <c r="AD88" i="36"/>
  <c r="AE88" i="36"/>
  <c r="AF88" i="36"/>
  <c r="AG88" i="36"/>
  <c r="AH88" i="36"/>
  <c r="AI88" i="36"/>
  <c r="AJ88" i="36"/>
  <c r="AK88" i="36"/>
  <c r="G89" i="36"/>
  <c r="H89" i="36"/>
  <c r="I89" i="36"/>
  <c r="J89" i="36"/>
  <c r="K89" i="36"/>
  <c r="L89" i="36"/>
  <c r="M89" i="36"/>
  <c r="N89" i="36"/>
  <c r="O89" i="36"/>
  <c r="P89" i="36"/>
  <c r="Q89" i="36"/>
  <c r="R89" i="36"/>
  <c r="S89" i="36"/>
  <c r="T89" i="36"/>
  <c r="U89" i="36"/>
  <c r="V89" i="36"/>
  <c r="W89" i="36"/>
  <c r="X89" i="36"/>
  <c r="Y89" i="36"/>
  <c r="Z89" i="36"/>
  <c r="AA89" i="36"/>
  <c r="AB89" i="36"/>
  <c r="AC89" i="36"/>
  <c r="AD89" i="36"/>
  <c r="AE89" i="36"/>
  <c r="AF89" i="36"/>
  <c r="AG89" i="36"/>
  <c r="AH89" i="36"/>
  <c r="AI89" i="36"/>
  <c r="AJ89" i="36"/>
  <c r="AK89" i="36"/>
  <c r="G90" i="36"/>
  <c r="H90" i="36"/>
  <c r="I90" i="36"/>
  <c r="J90" i="36"/>
  <c r="K90" i="36"/>
  <c r="L90" i="36"/>
  <c r="M90" i="36"/>
  <c r="N90" i="36"/>
  <c r="O90" i="36"/>
  <c r="P90" i="36"/>
  <c r="Q90" i="36"/>
  <c r="R90" i="36"/>
  <c r="S90" i="36"/>
  <c r="T90" i="36"/>
  <c r="U90" i="36"/>
  <c r="V90" i="36"/>
  <c r="W90" i="36"/>
  <c r="X90" i="36"/>
  <c r="Y90" i="36"/>
  <c r="Z90" i="36"/>
  <c r="AA90" i="36"/>
  <c r="AB90" i="36"/>
  <c r="AC90" i="36"/>
  <c r="AD90" i="36"/>
  <c r="AE90" i="36"/>
  <c r="AF90" i="36"/>
  <c r="AG90" i="36"/>
  <c r="AH90" i="36"/>
  <c r="AI90" i="36"/>
  <c r="AJ90" i="36"/>
  <c r="AK90" i="36"/>
  <c r="F90" i="36"/>
  <c r="F89" i="36"/>
  <c r="F88" i="36"/>
  <c r="AM66" i="36"/>
  <c r="AN66" i="36"/>
  <c r="AO66" i="36"/>
  <c r="AP66" i="36"/>
  <c r="AQ66" i="36"/>
  <c r="AR66" i="36"/>
  <c r="AS66" i="36"/>
  <c r="AT66" i="36"/>
  <c r="AU66" i="36"/>
  <c r="AV66" i="36"/>
  <c r="AM67" i="36"/>
  <c r="AN67" i="36"/>
  <c r="AO67" i="36"/>
  <c r="AO71" i="36" s="1"/>
  <c r="AP67" i="36"/>
  <c r="AQ67" i="36"/>
  <c r="AR67" i="36"/>
  <c r="AS67" i="36"/>
  <c r="AT67" i="36"/>
  <c r="AU67" i="36"/>
  <c r="AV67" i="36"/>
  <c r="AM68" i="36"/>
  <c r="AN68" i="36"/>
  <c r="AO68" i="36"/>
  <c r="AP68" i="36"/>
  <c r="AQ68" i="36"/>
  <c r="AR68" i="36"/>
  <c r="AS68" i="36"/>
  <c r="AT68" i="36"/>
  <c r="AU68" i="36"/>
  <c r="AV68" i="36"/>
  <c r="AM69" i="36"/>
  <c r="AN69" i="36"/>
  <c r="AO69" i="36"/>
  <c r="AO72" i="36" s="1"/>
  <c r="AP69" i="36"/>
  <c r="AQ69" i="36"/>
  <c r="AR69" i="36"/>
  <c r="AS69" i="36"/>
  <c r="AT69" i="36"/>
  <c r="AU69" i="36"/>
  <c r="AV69" i="36"/>
  <c r="AM70" i="36"/>
  <c r="AM71" i="36" s="1"/>
  <c r="AN70" i="36"/>
  <c r="AO70" i="36"/>
  <c r="AP70" i="36"/>
  <c r="AQ70" i="36"/>
  <c r="AQ71" i="36" s="1"/>
  <c r="AR70" i="36"/>
  <c r="AS70" i="36"/>
  <c r="AT70" i="36"/>
  <c r="AU70" i="36"/>
  <c r="AU71" i="36" s="1"/>
  <c r="AV70" i="36"/>
  <c r="AR65" i="36"/>
  <c r="AR71" i="36"/>
  <c r="G71" i="36"/>
  <c r="H71" i="36"/>
  <c r="I71" i="36"/>
  <c r="J71" i="36"/>
  <c r="K71" i="36"/>
  <c r="L71" i="36"/>
  <c r="M71" i="36"/>
  <c r="N71" i="36"/>
  <c r="O71" i="36"/>
  <c r="P71" i="36"/>
  <c r="Q71" i="36"/>
  <c r="R71" i="36"/>
  <c r="S71" i="36"/>
  <c r="T71" i="36"/>
  <c r="U71" i="36"/>
  <c r="V71" i="36"/>
  <c r="W71" i="36"/>
  <c r="X71" i="36"/>
  <c r="Y71" i="36"/>
  <c r="Z71" i="36"/>
  <c r="AA71" i="36"/>
  <c r="AB71" i="36"/>
  <c r="AC71" i="36"/>
  <c r="AD71" i="36"/>
  <c r="AE71" i="36"/>
  <c r="AF71" i="36"/>
  <c r="AG71" i="36"/>
  <c r="AH71" i="36"/>
  <c r="AI71" i="36"/>
  <c r="AJ71" i="36"/>
  <c r="AK71" i="36"/>
  <c r="G72" i="36"/>
  <c r="H72" i="36"/>
  <c r="I72" i="36"/>
  <c r="J72" i="36"/>
  <c r="K72" i="36"/>
  <c r="L72" i="36"/>
  <c r="M72" i="36"/>
  <c r="N72" i="36"/>
  <c r="O72" i="36"/>
  <c r="P72" i="36"/>
  <c r="Q72" i="36"/>
  <c r="R72" i="36"/>
  <c r="S72" i="36"/>
  <c r="T72" i="36"/>
  <c r="U72" i="36"/>
  <c r="V72" i="36"/>
  <c r="W72" i="36"/>
  <c r="X72" i="36"/>
  <c r="Y72" i="36"/>
  <c r="Z72" i="36"/>
  <c r="AA72" i="36"/>
  <c r="AB72" i="36"/>
  <c r="AC72" i="36"/>
  <c r="AD72" i="36"/>
  <c r="AE72" i="36"/>
  <c r="AF72" i="36"/>
  <c r="AG72" i="36"/>
  <c r="AH72" i="36"/>
  <c r="AI72" i="36"/>
  <c r="AJ72" i="36"/>
  <c r="AK72" i="36"/>
  <c r="G73" i="36"/>
  <c r="H73" i="36"/>
  <c r="I73" i="36"/>
  <c r="J73" i="36"/>
  <c r="K73" i="36"/>
  <c r="L73" i="36"/>
  <c r="M73" i="36"/>
  <c r="N73" i="36"/>
  <c r="O73" i="36"/>
  <c r="P73" i="36"/>
  <c r="Q73" i="36"/>
  <c r="R73" i="36"/>
  <c r="S73" i="36"/>
  <c r="T73" i="36"/>
  <c r="U73" i="36"/>
  <c r="V73" i="36"/>
  <c r="W73" i="36"/>
  <c r="X73" i="36"/>
  <c r="Y73" i="36"/>
  <c r="Z73" i="36"/>
  <c r="AA73" i="36"/>
  <c r="AB73" i="36"/>
  <c r="AC73" i="36"/>
  <c r="AD73" i="36"/>
  <c r="AE73" i="36"/>
  <c r="AF73" i="36"/>
  <c r="AG73" i="36"/>
  <c r="AH73" i="36"/>
  <c r="AI73" i="36"/>
  <c r="AJ73" i="36"/>
  <c r="AK73" i="36"/>
  <c r="F73" i="36"/>
  <c r="F72" i="36"/>
  <c r="F71" i="36"/>
  <c r="AM52" i="36"/>
  <c r="AN52" i="36"/>
  <c r="AO52" i="36"/>
  <c r="AP52" i="36"/>
  <c r="AQ52" i="36"/>
  <c r="AQ55" i="36" s="1"/>
  <c r="AR52" i="36"/>
  <c r="AS52" i="36"/>
  <c r="AT52" i="36"/>
  <c r="AU52" i="36"/>
  <c r="AV52" i="36"/>
  <c r="AM53" i="36"/>
  <c r="AN53" i="36"/>
  <c r="AO53" i="36"/>
  <c r="AP53" i="36"/>
  <c r="AQ53" i="36"/>
  <c r="AR53" i="36"/>
  <c r="AS53" i="36"/>
  <c r="AT53" i="36"/>
  <c r="AU53" i="36"/>
  <c r="AV53" i="36"/>
  <c r="AM54" i="36"/>
  <c r="AN54" i="36"/>
  <c r="AO54" i="36"/>
  <c r="AP54" i="36"/>
  <c r="AQ54" i="36"/>
  <c r="AR54" i="36"/>
  <c r="AS54" i="36"/>
  <c r="AT54" i="36"/>
  <c r="AU54" i="36"/>
  <c r="AV54" i="36"/>
  <c r="AR51" i="36"/>
  <c r="AR55" i="36"/>
  <c r="AV55" i="36"/>
  <c r="G55" i="36"/>
  <c r="H55" i="36"/>
  <c r="I55" i="36"/>
  <c r="J55" i="36"/>
  <c r="K55" i="36"/>
  <c r="L55" i="36"/>
  <c r="M55" i="36"/>
  <c r="N55" i="36"/>
  <c r="O55" i="36"/>
  <c r="P55" i="36"/>
  <c r="Q55" i="36"/>
  <c r="R55" i="36"/>
  <c r="S55" i="36"/>
  <c r="T55" i="36"/>
  <c r="U55" i="36"/>
  <c r="V55" i="36"/>
  <c r="W55" i="36"/>
  <c r="X55" i="36"/>
  <c r="Y55" i="36"/>
  <c r="Z55" i="36"/>
  <c r="AA55" i="36"/>
  <c r="AB55" i="36"/>
  <c r="AC55" i="36"/>
  <c r="AD55" i="36"/>
  <c r="AE55" i="36"/>
  <c r="AF55" i="36"/>
  <c r="AG55" i="36"/>
  <c r="AH55" i="36"/>
  <c r="AI55" i="36"/>
  <c r="AJ55" i="36"/>
  <c r="AK55" i="36"/>
  <c r="G56" i="36"/>
  <c r="H56" i="36"/>
  <c r="I56" i="36"/>
  <c r="J56" i="36"/>
  <c r="K56" i="36"/>
  <c r="L56" i="36"/>
  <c r="M56" i="36"/>
  <c r="N56" i="36"/>
  <c r="O56" i="36"/>
  <c r="P56" i="36"/>
  <c r="Q56" i="36"/>
  <c r="R56" i="36"/>
  <c r="S56" i="36"/>
  <c r="T56" i="36"/>
  <c r="U56" i="36"/>
  <c r="V56" i="36"/>
  <c r="W56" i="36"/>
  <c r="X56" i="36"/>
  <c r="Y56" i="36"/>
  <c r="Z56" i="36"/>
  <c r="AA56" i="36"/>
  <c r="AB56" i="36"/>
  <c r="AC56" i="36"/>
  <c r="AD56" i="36"/>
  <c r="AE56" i="36"/>
  <c r="AF56" i="36"/>
  <c r="AG56" i="36"/>
  <c r="AH56" i="36"/>
  <c r="AI56" i="36"/>
  <c r="AJ56" i="36"/>
  <c r="AK56" i="36"/>
  <c r="F56" i="36"/>
  <c r="F55" i="36"/>
  <c r="AM34" i="36"/>
  <c r="AN34" i="36"/>
  <c r="AO34" i="36"/>
  <c r="AP34" i="36"/>
  <c r="AQ34" i="36"/>
  <c r="AR34" i="36"/>
  <c r="AS34" i="36"/>
  <c r="AT34" i="36"/>
  <c r="AU34" i="36"/>
  <c r="AV34" i="36"/>
  <c r="AM35" i="36"/>
  <c r="AN35" i="36"/>
  <c r="AO35" i="36"/>
  <c r="AP35" i="36"/>
  <c r="AQ35" i="36"/>
  <c r="AR35" i="36"/>
  <c r="AS35" i="36"/>
  <c r="AT35" i="36"/>
  <c r="AU35" i="36"/>
  <c r="AV35" i="36"/>
  <c r="AM36" i="36"/>
  <c r="AN36" i="36"/>
  <c r="AO36" i="36"/>
  <c r="AP36" i="36"/>
  <c r="AQ36" i="36"/>
  <c r="AR36" i="36"/>
  <c r="AS36" i="36"/>
  <c r="AT36" i="36"/>
  <c r="AU36" i="36"/>
  <c r="AV36" i="36"/>
  <c r="AM37" i="36"/>
  <c r="AN37" i="36"/>
  <c r="AO37" i="36"/>
  <c r="AP37" i="36"/>
  <c r="AQ37" i="36"/>
  <c r="AR37" i="36"/>
  <c r="AS37" i="36"/>
  <c r="AT37" i="36"/>
  <c r="AU37" i="36"/>
  <c r="AV37" i="36"/>
  <c r="AM38" i="36"/>
  <c r="AN38" i="36"/>
  <c r="AO38" i="36"/>
  <c r="AP38" i="36"/>
  <c r="AQ38" i="36"/>
  <c r="AR38" i="36"/>
  <c r="AS38" i="36"/>
  <c r="AT38" i="36"/>
  <c r="AU38" i="36"/>
  <c r="AV38" i="36"/>
  <c r="AM39" i="36"/>
  <c r="AN39" i="36"/>
  <c r="AO39" i="36"/>
  <c r="AP39" i="36"/>
  <c r="AQ39" i="36"/>
  <c r="AR39" i="36"/>
  <c r="AS39" i="36"/>
  <c r="AT39" i="36"/>
  <c r="AU39" i="36"/>
  <c r="AV39" i="36"/>
  <c r="AM40" i="36"/>
  <c r="AN40" i="36"/>
  <c r="AO40" i="36"/>
  <c r="AP40" i="36"/>
  <c r="AQ40" i="36"/>
  <c r="AR40" i="36"/>
  <c r="AS40" i="36"/>
  <c r="AT40" i="36"/>
  <c r="AU40" i="36"/>
  <c r="AV40" i="36"/>
  <c r="AR33" i="36"/>
  <c r="G41" i="36"/>
  <c r="H41" i="36"/>
  <c r="I41" i="36"/>
  <c r="J41" i="36"/>
  <c r="K41" i="36"/>
  <c r="L41" i="36"/>
  <c r="M41" i="36"/>
  <c r="N41" i="36"/>
  <c r="O41" i="36"/>
  <c r="P41" i="36"/>
  <c r="Q41" i="36"/>
  <c r="R41" i="36"/>
  <c r="S41" i="36"/>
  <c r="T41" i="36"/>
  <c r="U41" i="36"/>
  <c r="V41" i="36"/>
  <c r="W41" i="36"/>
  <c r="X41" i="36"/>
  <c r="Y41" i="36"/>
  <c r="Z41" i="36"/>
  <c r="AA41" i="36"/>
  <c r="AB41" i="36"/>
  <c r="AC41" i="36"/>
  <c r="AD41" i="36"/>
  <c r="AE41" i="36"/>
  <c r="AF41" i="36"/>
  <c r="AG41" i="36"/>
  <c r="AH41" i="36"/>
  <c r="AI41" i="36"/>
  <c r="AJ41" i="36"/>
  <c r="AK41" i="36"/>
  <c r="G42" i="36"/>
  <c r="H42" i="36"/>
  <c r="I42" i="36"/>
  <c r="J42" i="36"/>
  <c r="K42" i="36"/>
  <c r="L42" i="36"/>
  <c r="M42" i="36"/>
  <c r="N42" i="36"/>
  <c r="O42" i="36"/>
  <c r="P42" i="36"/>
  <c r="Q42" i="36"/>
  <c r="R42" i="36"/>
  <c r="S42" i="36"/>
  <c r="T42" i="36"/>
  <c r="U42" i="36"/>
  <c r="V42" i="36"/>
  <c r="W42" i="36"/>
  <c r="X42" i="36"/>
  <c r="Y42" i="36"/>
  <c r="Z42" i="36"/>
  <c r="AA42" i="36"/>
  <c r="AB42" i="36"/>
  <c r="AC42" i="36"/>
  <c r="AD42" i="36"/>
  <c r="AE42" i="36"/>
  <c r="AF42" i="36"/>
  <c r="AG42" i="36"/>
  <c r="AH42" i="36"/>
  <c r="AI42" i="36"/>
  <c r="AJ42" i="36"/>
  <c r="AK42" i="36"/>
  <c r="F41" i="36"/>
  <c r="AM17" i="36"/>
  <c r="AN17" i="36"/>
  <c r="AO17" i="36"/>
  <c r="AP17" i="36"/>
  <c r="AQ17" i="36"/>
  <c r="AR17" i="36"/>
  <c r="AS17" i="36"/>
  <c r="AS23" i="36" s="1"/>
  <c r="AT17" i="36"/>
  <c r="AU17" i="36"/>
  <c r="AV17" i="36"/>
  <c r="AM18" i="36"/>
  <c r="AN18" i="36"/>
  <c r="AO18" i="36"/>
  <c r="AP18" i="36"/>
  <c r="AQ18" i="36"/>
  <c r="AR18" i="36"/>
  <c r="AS18" i="36"/>
  <c r="AT18" i="36"/>
  <c r="AU18" i="36"/>
  <c r="AV18" i="36"/>
  <c r="AM19" i="36"/>
  <c r="AN19" i="36"/>
  <c r="AO19" i="36"/>
  <c r="AP19" i="36"/>
  <c r="AQ19" i="36"/>
  <c r="AR19" i="36"/>
  <c r="AS19" i="36"/>
  <c r="AT19" i="36"/>
  <c r="AU19" i="36"/>
  <c r="AV19" i="36"/>
  <c r="AM20" i="36"/>
  <c r="AN20" i="36"/>
  <c r="AO20" i="36"/>
  <c r="AP20" i="36"/>
  <c r="AQ20" i="36"/>
  <c r="AR20" i="36"/>
  <c r="AS20" i="36"/>
  <c r="AT20" i="36"/>
  <c r="AU20" i="36"/>
  <c r="AV20" i="36"/>
  <c r="AM21" i="36"/>
  <c r="AN21" i="36"/>
  <c r="AO21" i="36"/>
  <c r="AP21" i="36"/>
  <c r="AQ21" i="36"/>
  <c r="AR21" i="36"/>
  <c r="AS21" i="36"/>
  <c r="AT21" i="36"/>
  <c r="AU21" i="36"/>
  <c r="AV21" i="36"/>
  <c r="AV16" i="36"/>
  <c r="AR16" i="36"/>
  <c r="AO16" i="36"/>
  <c r="AN16" i="36"/>
  <c r="AN24" i="36" s="1"/>
  <c r="AM16" i="36"/>
  <c r="AR22" i="36"/>
  <c r="G22" i="36"/>
  <c r="H22" i="36"/>
  <c r="I22" i="36"/>
  <c r="J22" i="36"/>
  <c r="K22" i="36"/>
  <c r="L22" i="36"/>
  <c r="M22" i="36"/>
  <c r="N22" i="36"/>
  <c r="O22" i="36"/>
  <c r="P22" i="36"/>
  <c r="Q22" i="36"/>
  <c r="R22" i="36"/>
  <c r="S22" i="36"/>
  <c r="T22" i="36"/>
  <c r="U22" i="36"/>
  <c r="V22" i="36"/>
  <c r="W22" i="36"/>
  <c r="X22" i="36"/>
  <c r="Y22" i="36"/>
  <c r="Z22" i="36"/>
  <c r="AA22" i="36"/>
  <c r="AB22" i="36"/>
  <c r="AC22" i="36"/>
  <c r="AD22" i="36"/>
  <c r="AE22" i="36"/>
  <c r="AF22" i="36"/>
  <c r="AG22" i="36"/>
  <c r="AH22" i="36"/>
  <c r="AI22" i="36"/>
  <c r="AJ22" i="36"/>
  <c r="AK22" i="36"/>
  <c r="G23" i="36"/>
  <c r="H23" i="36"/>
  <c r="I23" i="36"/>
  <c r="J23" i="36"/>
  <c r="K23" i="36"/>
  <c r="L23" i="36"/>
  <c r="M23" i="36"/>
  <c r="N23" i="36"/>
  <c r="O23" i="36"/>
  <c r="P23" i="36"/>
  <c r="Q23" i="36"/>
  <c r="R23" i="36"/>
  <c r="S23" i="36"/>
  <c r="T23" i="36"/>
  <c r="U23" i="36"/>
  <c r="V23" i="36"/>
  <c r="W23" i="36"/>
  <c r="X23" i="36"/>
  <c r="Y23" i="36"/>
  <c r="Z23" i="36"/>
  <c r="AA23" i="36"/>
  <c r="AB23" i="36"/>
  <c r="AC23" i="36"/>
  <c r="AD23" i="36"/>
  <c r="AE23" i="36"/>
  <c r="AF23" i="36"/>
  <c r="AG23" i="36"/>
  <c r="AH23" i="36"/>
  <c r="AI23" i="36"/>
  <c r="AJ23" i="36"/>
  <c r="AK23" i="36"/>
  <c r="G24" i="36"/>
  <c r="H24" i="36"/>
  <c r="I24" i="36"/>
  <c r="J24" i="36"/>
  <c r="K24" i="36"/>
  <c r="L24" i="36"/>
  <c r="M24" i="36"/>
  <c r="N24" i="36"/>
  <c r="O24" i="36"/>
  <c r="P24" i="36"/>
  <c r="Q24" i="36"/>
  <c r="R24" i="36"/>
  <c r="S24" i="36"/>
  <c r="T24" i="36"/>
  <c r="U24" i="36"/>
  <c r="V24" i="36"/>
  <c r="W24" i="36"/>
  <c r="X24" i="36"/>
  <c r="Y24" i="36"/>
  <c r="Z24" i="36"/>
  <c r="AA24" i="36"/>
  <c r="AB24" i="36"/>
  <c r="AC24" i="36"/>
  <c r="AD24" i="36"/>
  <c r="AE24" i="36"/>
  <c r="AF24" i="36"/>
  <c r="AG24" i="36"/>
  <c r="AH24" i="36"/>
  <c r="AI24" i="36"/>
  <c r="AJ24" i="36"/>
  <c r="AK24" i="36"/>
  <c r="F24" i="36"/>
  <c r="F23" i="36"/>
  <c r="F22" i="36"/>
  <c r="AH217" i="36"/>
  <c r="AH216" i="36"/>
  <c r="AH215" i="36"/>
  <c r="AH203" i="36"/>
  <c r="AH202" i="36"/>
  <c r="AH201" i="36"/>
  <c r="AH188" i="36"/>
  <c r="AH187" i="36"/>
  <c r="AH186" i="36"/>
  <c r="I157" i="36"/>
  <c r="I156" i="36"/>
  <c r="I155" i="36"/>
  <c r="AK119" i="36"/>
  <c r="AJ119" i="36"/>
  <c r="AI119" i="36"/>
  <c r="AH119" i="36"/>
  <c r="AG119" i="36"/>
  <c r="AF119" i="36"/>
  <c r="AE119" i="36"/>
  <c r="AD119" i="36"/>
  <c r="AC119" i="36"/>
  <c r="AB119" i="36"/>
  <c r="AA119" i="36"/>
  <c r="Z119" i="36"/>
  <c r="Y119" i="36"/>
  <c r="X119" i="36"/>
  <c r="W119" i="36"/>
  <c r="V119" i="36"/>
  <c r="U119" i="36"/>
  <c r="T119" i="36"/>
  <c r="S119" i="36"/>
  <c r="R119" i="36"/>
  <c r="Q119" i="36"/>
  <c r="P119" i="36"/>
  <c r="O119" i="36"/>
  <c r="N119" i="36"/>
  <c r="M119" i="36"/>
  <c r="L119" i="36"/>
  <c r="K119" i="36"/>
  <c r="J119" i="36"/>
  <c r="I119" i="36"/>
  <c r="H119" i="36"/>
  <c r="G119" i="36"/>
  <c r="F119" i="36"/>
  <c r="AL119" i="36" s="1"/>
  <c r="AK118" i="36"/>
  <c r="AJ118" i="36"/>
  <c r="AI118" i="36"/>
  <c r="AH118" i="36"/>
  <c r="AG118" i="36"/>
  <c r="AF118" i="36"/>
  <c r="AE118" i="36"/>
  <c r="AD118" i="36"/>
  <c r="AC118" i="36"/>
  <c r="AB118" i="36"/>
  <c r="AA118" i="36"/>
  <c r="Z118" i="36"/>
  <c r="Y118" i="36"/>
  <c r="X118" i="36"/>
  <c r="W118" i="36"/>
  <c r="V118" i="36"/>
  <c r="U118" i="36"/>
  <c r="T118" i="36"/>
  <c r="S118" i="36"/>
  <c r="R118" i="36"/>
  <c r="Q118" i="36"/>
  <c r="P118" i="36"/>
  <c r="O118" i="36"/>
  <c r="N118" i="36"/>
  <c r="M118" i="36"/>
  <c r="L118" i="36"/>
  <c r="K118" i="36"/>
  <c r="J118" i="36"/>
  <c r="I118" i="36"/>
  <c r="H118" i="36"/>
  <c r="G118" i="36"/>
  <c r="F118" i="36"/>
  <c r="AL118" i="36" s="1"/>
  <c r="AK117" i="36"/>
  <c r="AJ117" i="36"/>
  <c r="AI117" i="36"/>
  <c r="AH117" i="36"/>
  <c r="AG117" i="36"/>
  <c r="AF117" i="36"/>
  <c r="AE117" i="36"/>
  <c r="AD117" i="36"/>
  <c r="AC117" i="36"/>
  <c r="AB117" i="36"/>
  <c r="AA117" i="36"/>
  <c r="Z117" i="36"/>
  <c r="Y117" i="36"/>
  <c r="X117" i="36"/>
  <c r="W117" i="36"/>
  <c r="V117" i="36"/>
  <c r="U117" i="36"/>
  <c r="T117" i="36"/>
  <c r="S117" i="36"/>
  <c r="R117" i="36"/>
  <c r="Q117" i="36"/>
  <c r="P117" i="36"/>
  <c r="O117" i="36"/>
  <c r="N117" i="36"/>
  <c r="M117" i="36"/>
  <c r="L117" i="36"/>
  <c r="K117" i="36"/>
  <c r="J117" i="36"/>
  <c r="I117" i="36"/>
  <c r="H117" i="36"/>
  <c r="G117" i="36"/>
  <c r="F117" i="36"/>
  <c r="AL117" i="36" s="1"/>
  <c r="AK116" i="36"/>
  <c r="AJ116" i="36"/>
  <c r="AI116" i="36"/>
  <c r="AH116" i="36"/>
  <c r="AG116" i="36"/>
  <c r="AF116" i="36"/>
  <c r="AE116" i="36"/>
  <c r="AD116" i="36"/>
  <c r="AC116" i="36"/>
  <c r="AB116" i="36"/>
  <c r="AA116" i="36"/>
  <c r="Z116" i="36"/>
  <c r="Y116" i="36"/>
  <c r="X116" i="36"/>
  <c r="W116" i="36"/>
  <c r="V116" i="36"/>
  <c r="U116" i="36"/>
  <c r="T116" i="36"/>
  <c r="S116" i="36"/>
  <c r="R116" i="36"/>
  <c r="Q116" i="36"/>
  <c r="P116" i="36"/>
  <c r="O116" i="36"/>
  <c r="N116" i="36"/>
  <c r="M116" i="36"/>
  <c r="L116" i="36"/>
  <c r="K116" i="36"/>
  <c r="J116" i="36"/>
  <c r="I116" i="36"/>
  <c r="H116" i="36"/>
  <c r="G116" i="36"/>
  <c r="F116" i="36"/>
  <c r="AL116" i="36" s="1"/>
  <c r="AK115" i="36"/>
  <c r="AJ115" i="36"/>
  <c r="AI115" i="36"/>
  <c r="AH115" i="36"/>
  <c r="AG115" i="36"/>
  <c r="AF115" i="36"/>
  <c r="AE115" i="36"/>
  <c r="AD115" i="36"/>
  <c r="AC115" i="36"/>
  <c r="AB115" i="36"/>
  <c r="AA115" i="36"/>
  <c r="Z115" i="36"/>
  <c r="Y115" i="36"/>
  <c r="X115" i="36"/>
  <c r="W115" i="36"/>
  <c r="V115" i="36"/>
  <c r="U115" i="36"/>
  <c r="T115" i="36"/>
  <c r="S115" i="36"/>
  <c r="R115" i="36"/>
  <c r="Q115" i="36"/>
  <c r="P115" i="36"/>
  <c r="O115" i="36"/>
  <c r="N115" i="36"/>
  <c r="M115" i="36"/>
  <c r="L115" i="36"/>
  <c r="K115" i="36"/>
  <c r="J115" i="36"/>
  <c r="I115" i="36"/>
  <c r="H115" i="36"/>
  <c r="G115" i="36"/>
  <c r="F115" i="36"/>
  <c r="AL115" i="36" s="1"/>
  <c r="AK114" i="36"/>
  <c r="AJ114" i="36"/>
  <c r="AI114" i="36"/>
  <c r="AH114" i="36"/>
  <c r="AG114" i="36"/>
  <c r="AF114" i="36"/>
  <c r="AE114" i="36"/>
  <c r="AD114" i="36"/>
  <c r="AC114" i="36"/>
  <c r="AB114" i="36"/>
  <c r="AA114" i="36"/>
  <c r="Z114" i="36"/>
  <c r="Y114" i="36"/>
  <c r="X114" i="36"/>
  <c r="W114" i="36"/>
  <c r="V114" i="36"/>
  <c r="U114" i="36"/>
  <c r="T114" i="36"/>
  <c r="S114" i="36"/>
  <c r="R114" i="36"/>
  <c r="Q114" i="36"/>
  <c r="P114" i="36"/>
  <c r="O114" i="36"/>
  <c r="N114" i="36"/>
  <c r="M114" i="36"/>
  <c r="L114" i="36"/>
  <c r="K114" i="36"/>
  <c r="J114" i="36"/>
  <c r="I114" i="36"/>
  <c r="H114" i="36"/>
  <c r="G114" i="36"/>
  <c r="F114" i="36"/>
  <c r="AL114" i="36" s="1"/>
  <c r="AK113" i="36"/>
  <c r="AJ113" i="36"/>
  <c r="AI113" i="36"/>
  <c r="AH113" i="36"/>
  <c r="AG113" i="36"/>
  <c r="AF113" i="36"/>
  <c r="AE113" i="36"/>
  <c r="AD113" i="36"/>
  <c r="AC113" i="36"/>
  <c r="AB113" i="36"/>
  <c r="AA113" i="36"/>
  <c r="Z113" i="36"/>
  <c r="Y113" i="36"/>
  <c r="X113" i="36"/>
  <c r="W113" i="36"/>
  <c r="V113" i="36"/>
  <c r="U113" i="36"/>
  <c r="T113" i="36"/>
  <c r="S113" i="36"/>
  <c r="R113" i="36"/>
  <c r="Q113" i="36"/>
  <c r="P113" i="36"/>
  <c r="O113" i="36"/>
  <c r="N113" i="36"/>
  <c r="M113" i="36"/>
  <c r="L113" i="36"/>
  <c r="K113" i="36"/>
  <c r="J113" i="36"/>
  <c r="I113" i="36"/>
  <c r="H113" i="36"/>
  <c r="G113" i="36"/>
  <c r="F113" i="36"/>
  <c r="AL113" i="36" s="1"/>
  <c r="AK112" i="36"/>
  <c r="AJ112" i="36"/>
  <c r="AI112" i="36"/>
  <c r="AH112" i="36"/>
  <c r="AG112" i="36"/>
  <c r="AF112" i="36"/>
  <c r="AE112" i="36"/>
  <c r="AD112" i="36"/>
  <c r="AC112" i="36"/>
  <c r="AB112" i="36"/>
  <c r="AA112" i="36"/>
  <c r="Z112" i="36"/>
  <c r="Y112" i="36"/>
  <c r="X112" i="36"/>
  <c r="W112" i="36"/>
  <c r="V112" i="36"/>
  <c r="U112" i="36"/>
  <c r="T112" i="36"/>
  <c r="S112" i="36"/>
  <c r="R112" i="36"/>
  <c r="Q112" i="36"/>
  <c r="P112" i="36"/>
  <c r="O112" i="36"/>
  <c r="N112" i="36"/>
  <c r="M112" i="36"/>
  <c r="L112" i="36"/>
  <c r="K112" i="36"/>
  <c r="J112" i="36"/>
  <c r="I112" i="36"/>
  <c r="H112" i="36"/>
  <c r="G112" i="36"/>
  <c r="F112" i="36"/>
  <c r="AL112" i="36" s="1"/>
  <c r="AK111" i="36"/>
  <c r="AJ111" i="36"/>
  <c r="AI111" i="36"/>
  <c r="AH111" i="36"/>
  <c r="AG111" i="36"/>
  <c r="AF111" i="36"/>
  <c r="AE111" i="36"/>
  <c r="AD111" i="36"/>
  <c r="AC111" i="36"/>
  <c r="AB111" i="36"/>
  <c r="AA111" i="36"/>
  <c r="Z111" i="36"/>
  <c r="Y111" i="36"/>
  <c r="X111" i="36"/>
  <c r="W111" i="36"/>
  <c r="V111" i="36"/>
  <c r="U111" i="36"/>
  <c r="T111" i="36"/>
  <c r="S111" i="36"/>
  <c r="R111" i="36"/>
  <c r="Q111" i="36"/>
  <c r="P111" i="36"/>
  <c r="O111" i="36"/>
  <c r="N111" i="36"/>
  <c r="M111" i="36"/>
  <c r="L111" i="36"/>
  <c r="K111" i="36"/>
  <c r="J111" i="36"/>
  <c r="I111" i="36"/>
  <c r="H111" i="36"/>
  <c r="G111" i="36"/>
  <c r="F111" i="36"/>
  <c r="AL111" i="36" s="1"/>
  <c r="AK110" i="36"/>
  <c r="AJ110" i="36"/>
  <c r="AI110" i="36"/>
  <c r="AH110" i="36"/>
  <c r="AG110" i="36"/>
  <c r="AF110" i="36"/>
  <c r="AE110" i="36"/>
  <c r="AD110" i="36"/>
  <c r="AC110" i="36"/>
  <c r="AB110" i="36"/>
  <c r="AA110" i="36"/>
  <c r="Z110" i="36"/>
  <c r="Y110" i="36"/>
  <c r="X110" i="36"/>
  <c r="W110" i="36"/>
  <c r="V110" i="36"/>
  <c r="U110" i="36"/>
  <c r="T110" i="36"/>
  <c r="S110" i="36"/>
  <c r="R110" i="36"/>
  <c r="Q110" i="36"/>
  <c r="P110" i="36"/>
  <c r="O110" i="36"/>
  <c r="N110" i="36"/>
  <c r="M110" i="36"/>
  <c r="L110" i="36"/>
  <c r="K110" i="36"/>
  <c r="J110" i="36"/>
  <c r="I110" i="36"/>
  <c r="H110" i="36"/>
  <c r="G110" i="36"/>
  <c r="F110" i="36"/>
  <c r="AL110" i="36" s="1"/>
  <c r="AK109" i="36"/>
  <c r="AJ109" i="36"/>
  <c r="AI109" i="36"/>
  <c r="AH109" i="36"/>
  <c r="AG109" i="36"/>
  <c r="AF109" i="36"/>
  <c r="AE109" i="36"/>
  <c r="AD109" i="36"/>
  <c r="AC109" i="36"/>
  <c r="AB109" i="36"/>
  <c r="AA109" i="36"/>
  <c r="Z109" i="36"/>
  <c r="Y109" i="36"/>
  <c r="X109" i="36"/>
  <c r="W109" i="36"/>
  <c r="V109" i="36"/>
  <c r="U109" i="36"/>
  <c r="T109" i="36"/>
  <c r="S109" i="36"/>
  <c r="R109" i="36"/>
  <c r="Q109" i="36"/>
  <c r="P109" i="36"/>
  <c r="O109" i="36"/>
  <c r="N109" i="36"/>
  <c r="M109" i="36"/>
  <c r="L109" i="36"/>
  <c r="K109" i="36"/>
  <c r="J109" i="36"/>
  <c r="I109" i="36"/>
  <c r="H109" i="36"/>
  <c r="G109" i="36"/>
  <c r="F109" i="36"/>
  <c r="AL109" i="36" s="1"/>
  <c r="AK108" i="36"/>
  <c r="AJ108" i="36"/>
  <c r="AI108" i="36"/>
  <c r="AH108" i="36"/>
  <c r="AG108" i="36"/>
  <c r="AF108" i="36"/>
  <c r="AE108" i="36"/>
  <c r="AD108" i="36"/>
  <c r="AC108" i="36"/>
  <c r="AB108" i="36"/>
  <c r="AA108" i="36"/>
  <c r="Z108" i="36"/>
  <c r="Y108" i="36"/>
  <c r="X108" i="36"/>
  <c r="W108" i="36"/>
  <c r="V108" i="36"/>
  <c r="U108" i="36"/>
  <c r="T108" i="36"/>
  <c r="S108" i="36"/>
  <c r="R108" i="36"/>
  <c r="Q108" i="36"/>
  <c r="P108" i="36"/>
  <c r="O108" i="36"/>
  <c r="N108" i="36"/>
  <c r="M108" i="36"/>
  <c r="L108" i="36"/>
  <c r="K108" i="36"/>
  <c r="J108" i="36"/>
  <c r="I108" i="36"/>
  <c r="H108" i="36"/>
  <c r="G108" i="36"/>
  <c r="F108" i="36"/>
  <c r="AL108" i="36" s="1"/>
  <c r="AK107" i="36"/>
  <c r="AK125" i="36" s="1"/>
  <c r="AJ107" i="36"/>
  <c r="AJ125" i="36" s="1"/>
  <c r="AI107" i="36"/>
  <c r="AI125" i="36" s="1"/>
  <c r="AH107" i="36"/>
  <c r="AG107" i="36"/>
  <c r="AG125" i="36" s="1"/>
  <c r="AF107" i="36"/>
  <c r="AF125" i="36" s="1"/>
  <c r="AE107" i="36"/>
  <c r="AE125" i="36" s="1"/>
  <c r="AD107" i="36"/>
  <c r="AC107" i="36"/>
  <c r="AC125" i="36" s="1"/>
  <c r="AB107" i="36"/>
  <c r="AB125" i="36" s="1"/>
  <c r="AA107" i="36"/>
  <c r="AA125" i="36" s="1"/>
  <c r="Z107" i="36"/>
  <c r="Y107" i="36"/>
  <c r="Y125" i="36" s="1"/>
  <c r="X107" i="36"/>
  <c r="X125" i="36" s="1"/>
  <c r="W107" i="36"/>
  <c r="W125" i="36" s="1"/>
  <c r="V107" i="36"/>
  <c r="U107" i="36"/>
  <c r="U125" i="36" s="1"/>
  <c r="T107" i="36"/>
  <c r="T125" i="36" s="1"/>
  <c r="S107" i="36"/>
  <c r="S125" i="36" s="1"/>
  <c r="R107" i="36"/>
  <c r="Q107" i="36"/>
  <c r="Q125" i="36" s="1"/>
  <c r="P107" i="36"/>
  <c r="P125" i="36" s="1"/>
  <c r="O107" i="36"/>
  <c r="O125" i="36" s="1"/>
  <c r="N107" i="36"/>
  <c r="M107" i="36"/>
  <c r="M125" i="36" s="1"/>
  <c r="L107" i="36"/>
  <c r="L125" i="36" s="1"/>
  <c r="K107" i="36"/>
  <c r="K125" i="36" s="1"/>
  <c r="J107" i="36"/>
  <c r="I107" i="36"/>
  <c r="I125" i="36" s="1"/>
  <c r="H107" i="36"/>
  <c r="H125" i="36" s="1"/>
  <c r="G107" i="36"/>
  <c r="G125" i="36" s="1"/>
  <c r="F107" i="36"/>
  <c r="AK106" i="36"/>
  <c r="AK124" i="36" s="1"/>
  <c r="AJ106" i="36"/>
  <c r="AI106" i="36"/>
  <c r="AH106" i="36"/>
  <c r="AH124" i="36" s="1"/>
  <c r="AG106" i="36"/>
  <c r="AG120" i="36" s="1"/>
  <c r="AF106" i="36"/>
  <c r="AF120" i="36" s="1"/>
  <c r="AE106" i="36"/>
  <c r="AD106" i="36"/>
  <c r="AD124" i="36" s="1"/>
  <c r="AC106" i="36"/>
  <c r="AC120" i="36" s="1"/>
  <c r="AB106" i="36"/>
  <c r="AB120" i="36" s="1"/>
  <c r="AA106" i="36"/>
  <c r="Z106" i="36"/>
  <c r="Z124" i="36" s="1"/>
  <c r="Y106" i="36"/>
  <c r="Y124" i="36" s="1"/>
  <c r="X106" i="36"/>
  <c r="X120" i="36" s="1"/>
  <c r="W106" i="36"/>
  <c r="V106" i="36"/>
  <c r="V124" i="36" s="1"/>
  <c r="U106" i="36"/>
  <c r="U124" i="36" s="1"/>
  <c r="T106" i="36"/>
  <c r="T120" i="36" s="1"/>
  <c r="S106" i="36"/>
  <c r="R106" i="36"/>
  <c r="R124" i="36" s="1"/>
  <c r="Q106" i="36"/>
  <c r="Q120" i="36" s="1"/>
  <c r="P106" i="36"/>
  <c r="P120" i="36" s="1"/>
  <c r="O106" i="36"/>
  <c r="N106" i="36"/>
  <c r="N124" i="36" s="1"/>
  <c r="M106" i="36"/>
  <c r="M120" i="36" s="1"/>
  <c r="L106" i="36"/>
  <c r="L120" i="36" s="1"/>
  <c r="K106" i="36"/>
  <c r="J106" i="36"/>
  <c r="J124" i="36" s="1"/>
  <c r="I106" i="36"/>
  <c r="I124" i="36" s="1"/>
  <c r="H106" i="36"/>
  <c r="H120" i="36" s="1"/>
  <c r="G106" i="36"/>
  <c r="F106" i="36"/>
  <c r="AL106" i="36" s="1"/>
  <c r="AK105" i="36"/>
  <c r="AK121" i="36" s="1"/>
  <c r="AJ105" i="36"/>
  <c r="AJ121" i="36" s="1"/>
  <c r="AI105" i="36"/>
  <c r="AI121" i="36" s="1"/>
  <c r="AH105" i="36"/>
  <c r="AH121" i="36" s="1"/>
  <c r="AG105" i="36"/>
  <c r="AG121" i="36" s="1"/>
  <c r="AF105" i="36"/>
  <c r="AF121" i="36" s="1"/>
  <c r="AE105" i="36"/>
  <c r="AE121" i="36" s="1"/>
  <c r="AD105" i="36"/>
  <c r="AD121" i="36" s="1"/>
  <c r="AC105" i="36"/>
  <c r="AC121" i="36" s="1"/>
  <c r="AB105" i="36"/>
  <c r="AB121" i="36" s="1"/>
  <c r="AA105" i="36"/>
  <c r="AA121" i="36" s="1"/>
  <c r="Z105" i="36"/>
  <c r="Z121" i="36" s="1"/>
  <c r="Y105" i="36"/>
  <c r="Y121" i="36" s="1"/>
  <c r="X105" i="36"/>
  <c r="X121" i="36" s="1"/>
  <c r="W105" i="36"/>
  <c r="W121" i="36" s="1"/>
  <c r="V105" i="36"/>
  <c r="V121" i="36" s="1"/>
  <c r="U105" i="36"/>
  <c r="U121" i="36" s="1"/>
  <c r="T105" i="36"/>
  <c r="T121" i="36" s="1"/>
  <c r="S105" i="36"/>
  <c r="S121" i="36" s="1"/>
  <c r="R105" i="36"/>
  <c r="R121" i="36" s="1"/>
  <c r="Q105" i="36"/>
  <c r="Q121" i="36" s="1"/>
  <c r="P105" i="36"/>
  <c r="P121" i="36" s="1"/>
  <c r="O105" i="36"/>
  <c r="O121" i="36" s="1"/>
  <c r="N105" i="36"/>
  <c r="N121" i="36" s="1"/>
  <c r="M105" i="36"/>
  <c r="M121" i="36" s="1"/>
  <c r="L105" i="36"/>
  <c r="L121" i="36" s="1"/>
  <c r="K105" i="36"/>
  <c r="K121" i="36" s="1"/>
  <c r="J105" i="36"/>
  <c r="J121" i="36" s="1"/>
  <c r="I105" i="36"/>
  <c r="I121" i="36" s="1"/>
  <c r="H105" i="36"/>
  <c r="H121" i="36" s="1"/>
  <c r="G105" i="36"/>
  <c r="G121" i="36" s="1"/>
  <c r="F105" i="36"/>
  <c r="F121" i="36" s="1"/>
  <c r="AL121" i="36" s="1"/>
  <c r="AK104" i="36"/>
  <c r="AJ104" i="36"/>
  <c r="AJ122" i="36" s="1"/>
  <c r="AI104" i="36"/>
  <c r="AI122" i="36" s="1"/>
  <c r="AH104" i="36"/>
  <c r="AH122" i="36" s="1"/>
  <c r="AG104" i="36"/>
  <c r="AF104" i="36"/>
  <c r="AF122" i="36" s="1"/>
  <c r="AE104" i="36"/>
  <c r="AE122" i="36" s="1"/>
  <c r="AD104" i="36"/>
  <c r="AD122" i="36" s="1"/>
  <c r="AC104" i="36"/>
  <c r="AB104" i="36"/>
  <c r="AB122" i="36" s="1"/>
  <c r="AA104" i="36"/>
  <c r="AA122" i="36" s="1"/>
  <c r="Z104" i="36"/>
  <c r="Z122" i="36" s="1"/>
  <c r="Y104" i="36"/>
  <c r="X104" i="36"/>
  <c r="X122" i="36" s="1"/>
  <c r="W104" i="36"/>
  <c r="W122" i="36" s="1"/>
  <c r="V104" i="36"/>
  <c r="V122" i="36" s="1"/>
  <c r="U104" i="36"/>
  <c r="T104" i="36"/>
  <c r="T122" i="36" s="1"/>
  <c r="S104" i="36"/>
  <c r="S122" i="36" s="1"/>
  <c r="R104" i="36"/>
  <c r="R122" i="36" s="1"/>
  <c r="Q104" i="36"/>
  <c r="P104" i="36"/>
  <c r="P122" i="36" s="1"/>
  <c r="O104" i="36"/>
  <c r="O122" i="36" s="1"/>
  <c r="N104" i="36"/>
  <c r="N122" i="36" s="1"/>
  <c r="M104" i="36"/>
  <c r="L104" i="36"/>
  <c r="L122" i="36" s="1"/>
  <c r="K104" i="36"/>
  <c r="K122" i="36" s="1"/>
  <c r="J104" i="36"/>
  <c r="J122" i="36" s="1"/>
  <c r="I104" i="36"/>
  <c r="H104" i="36"/>
  <c r="H122" i="36" s="1"/>
  <c r="G104" i="36"/>
  <c r="G122" i="36" s="1"/>
  <c r="F122" i="36"/>
  <c r="AL122" i="36" s="1"/>
  <c r="AV100" i="36"/>
  <c r="AU100" i="36"/>
  <c r="AT100" i="36"/>
  <c r="AS100" i="36"/>
  <c r="AQ100" i="36"/>
  <c r="AP100" i="36"/>
  <c r="AO100" i="36"/>
  <c r="AN100" i="36"/>
  <c r="AM100" i="36"/>
  <c r="AL100" i="36"/>
  <c r="AV99" i="36"/>
  <c r="AU99" i="36"/>
  <c r="AT99" i="36"/>
  <c r="AS99" i="36"/>
  <c r="AQ99" i="36"/>
  <c r="AP99" i="36"/>
  <c r="AO99" i="36"/>
  <c r="AN99" i="36"/>
  <c r="AM99" i="36"/>
  <c r="AL99" i="36"/>
  <c r="Q151" i="36" s="1"/>
  <c r="AL87" i="36"/>
  <c r="AL86" i="36"/>
  <c r="AL85" i="36"/>
  <c r="AL84" i="36"/>
  <c r="AL83" i="36"/>
  <c r="AV82" i="36"/>
  <c r="AU82" i="36"/>
  <c r="AU90" i="36" s="1"/>
  <c r="AT82" i="36"/>
  <c r="AS82" i="36"/>
  <c r="AS90" i="36" s="1"/>
  <c r="AQ82" i="36"/>
  <c r="AQ90" i="36" s="1"/>
  <c r="AP82" i="36"/>
  <c r="AO82" i="36"/>
  <c r="AO90" i="36" s="1"/>
  <c r="AN82" i="36"/>
  <c r="AM82" i="36"/>
  <c r="AM90" i="36" s="1"/>
  <c r="AL82" i="36"/>
  <c r="AL70" i="36"/>
  <c r="AL69" i="36"/>
  <c r="AL68" i="36"/>
  <c r="AL67" i="36"/>
  <c r="AL66" i="36"/>
  <c r="AV65" i="36"/>
  <c r="AV73" i="36" s="1"/>
  <c r="AU65" i="36"/>
  <c r="AT65" i="36"/>
  <c r="AS65" i="36"/>
  <c r="AS73" i="36" s="1"/>
  <c r="AQ65" i="36"/>
  <c r="AP65" i="36"/>
  <c r="AP73" i="36" s="1"/>
  <c r="AO65" i="36"/>
  <c r="AO73" i="36" s="1"/>
  <c r="AN65" i="36"/>
  <c r="AM65" i="36"/>
  <c r="AL65" i="36"/>
  <c r="AL54" i="36"/>
  <c r="AL53" i="36"/>
  <c r="AL52" i="36"/>
  <c r="AV51" i="36"/>
  <c r="AV56" i="36" s="1"/>
  <c r="AU51" i="36"/>
  <c r="AT51" i="36"/>
  <c r="AT56" i="36" s="1"/>
  <c r="AS51" i="36"/>
  <c r="AQ51" i="36"/>
  <c r="AP51" i="36"/>
  <c r="AP56" i="36" s="1"/>
  <c r="AO51" i="36"/>
  <c r="AO56" i="36" s="1"/>
  <c r="AN51" i="36"/>
  <c r="AM51" i="36"/>
  <c r="AL51" i="36"/>
  <c r="F42" i="36"/>
  <c r="AL40" i="36"/>
  <c r="AL39" i="36"/>
  <c r="AL38" i="36"/>
  <c r="AL37" i="36"/>
  <c r="AL36" i="36"/>
  <c r="AL35" i="36"/>
  <c r="AL34" i="36"/>
  <c r="AV33" i="36"/>
  <c r="AU33" i="36"/>
  <c r="AU42" i="36" s="1"/>
  <c r="AT33" i="36"/>
  <c r="AT42" i="36" s="1"/>
  <c r="AS33" i="36"/>
  <c r="AS42" i="36" s="1"/>
  <c r="AQ33" i="36"/>
  <c r="AQ42" i="36" s="1"/>
  <c r="AP33" i="36"/>
  <c r="AO33" i="36"/>
  <c r="AO42" i="36" s="1"/>
  <c r="AN33" i="36"/>
  <c r="AM33" i="36"/>
  <c r="AL33" i="36"/>
  <c r="AL21" i="36"/>
  <c r="AL20" i="36"/>
  <c r="AL19" i="36"/>
  <c r="AL18" i="36"/>
  <c r="I129" i="36" s="1"/>
  <c r="AL17" i="36"/>
  <c r="AU16" i="36"/>
  <c r="AT16" i="36"/>
  <c r="AS16" i="36"/>
  <c r="AQ16" i="36"/>
  <c r="AP16" i="36"/>
  <c r="AL16" i="36"/>
  <c r="J106" i="37" l="1"/>
  <c r="AN25" i="37"/>
  <c r="H58" i="23"/>
  <c r="S106" i="37"/>
  <c r="O106" i="37"/>
  <c r="K106" i="37"/>
  <c r="G106" i="37"/>
  <c r="AI107" i="37"/>
  <c r="AE107" i="37"/>
  <c r="AA107" i="37"/>
  <c r="W107" i="37"/>
  <c r="AS24" i="36"/>
  <c r="AS56" i="36"/>
  <c r="AN90" i="36"/>
  <c r="AS72" i="36"/>
  <c r="AT88" i="36"/>
  <c r="AP88" i="36"/>
  <c r="AV89" i="36"/>
  <c r="AR89" i="36"/>
  <c r="AN89" i="36"/>
  <c r="AV88" i="36"/>
  <c r="AR88" i="36"/>
  <c r="AB9" i="34"/>
  <c r="AM23" i="36"/>
  <c r="AN55" i="36"/>
  <c r="AR90" i="36"/>
  <c r="AO88" i="36"/>
  <c r="AB8" i="34"/>
  <c r="T107" i="37"/>
  <c r="P107" i="37"/>
  <c r="L107" i="37"/>
  <c r="H107" i="37"/>
  <c r="T106" i="37"/>
  <c r="P106" i="37"/>
  <c r="H106" i="37"/>
  <c r="T33" i="38"/>
  <c r="AJ107" i="37"/>
  <c r="AF107" i="37"/>
  <c r="AB107" i="37"/>
  <c r="X107" i="37"/>
  <c r="AV90" i="36"/>
  <c r="N107" i="37"/>
  <c r="J107" i="37"/>
  <c r="AG107" i="37"/>
  <c r="AQ27" i="37"/>
  <c r="AU27" i="37"/>
  <c r="AO39" i="37"/>
  <c r="F109" i="37"/>
  <c r="F105" i="37"/>
  <c r="Z109" i="37"/>
  <c r="Z105" i="37"/>
  <c r="AD107" i="37"/>
  <c r="Z107" i="37"/>
  <c r="V107" i="37"/>
  <c r="AG105" i="37"/>
  <c r="AG109" i="37"/>
  <c r="Q109" i="37"/>
  <c r="Q105" i="37"/>
  <c r="I109" i="37"/>
  <c r="I105" i="37"/>
  <c r="AH107" i="37"/>
  <c r="V109" i="37"/>
  <c r="V105" i="37"/>
  <c r="J109" i="37"/>
  <c r="J105" i="37"/>
  <c r="AJ109" i="37"/>
  <c r="AJ105" i="37"/>
  <c r="AF105" i="37"/>
  <c r="AF109" i="37"/>
  <c r="AB105" i="37"/>
  <c r="AB109" i="37"/>
  <c r="X109" i="37"/>
  <c r="X105" i="37"/>
  <c r="P105" i="37"/>
  <c r="P109" i="37"/>
  <c r="L109" i="37"/>
  <c r="L105" i="37"/>
  <c r="H109" i="37"/>
  <c r="H105" i="37"/>
  <c r="Y107" i="37"/>
  <c r="AD109" i="37"/>
  <c r="AD105" i="37"/>
  <c r="N109" i="37"/>
  <c r="N105" i="37"/>
  <c r="F107" i="37"/>
  <c r="S107" i="37"/>
  <c r="O107" i="37"/>
  <c r="K107" i="37"/>
  <c r="G107" i="37"/>
  <c r="AI109" i="37"/>
  <c r="AI105" i="37"/>
  <c r="AE109" i="37"/>
  <c r="AE105" i="37"/>
  <c r="AA105" i="37"/>
  <c r="AA109" i="37"/>
  <c r="W105" i="37"/>
  <c r="W109" i="37"/>
  <c r="S109" i="37"/>
  <c r="S105" i="37"/>
  <c r="O105" i="37"/>
  <c r="O109" i="37"/>
  <c r="K105" i="37"/>
  <c r="K109" i="37"/>
  <c r="G105" i="37"/>
  <c r="G109" i="37"/>
  <c r="AK107" i="37"/>
  <c r="T105" i="37"/>
  <c r="T109" i="37"/>
  <c r="R107" i="37"/>
  <c r="AK109" i="37"/>
  <c r="AK105" i="37"/>
  <c r="AH109" i="37"/>
  <c r="AH105" i="37"/>
  <c r="AC107" i="37"/>
  <c r="U105" i="37"/>
  <c r="U109" i="37"/>
  <c r="M105" i="37"/>
  <c r="M109" i="37"/>
  <c r="Q56" i="23"/>
  <c r="I114" i="37"/>
  <c r="C52" i="38"/>
  <c r="M60" i="38"/>
  <c r="C53" i="38"/>
  <c r="T22" i="38"/>
  <c r="T32" i="38"/>
  <c r="AS39" i="37"/>
  <c r="Y105" i="37"/>
  <c r="Y109" i="37"/>
  <c r="AC109" i="37"/>
  <c r="AC105" i="37"/>
  <c r="R109" i="37"/>
  <c r="R105" i="37"/>
  <c r="AQ39" i="37"/>
  <c r="AV39" i="37"/>
  <c r="AT39" i="37"/>
  <c r="AP39" i="37"/>
  <c r="AU39" i="37"/>
  <c r="U106" i="37"/>
  <c r="AM39" i="37"/>
  <c r="AP27" i="37"/>
  <c r="AT27" i="37"/>
  <c r="AN27" i="37"/>
  <c r="AR27" i="37"/>
  <c r="AV27" i="37"/>
  <c r="AV26" i="37"/>
  <c r="AU26" i="37"/>
  <c r="AS27" i="37"/>
  <c r="AC106" i="37"/>
  <c r="R106" i="37"/>
  <c r="F106" i="37"/>
  <c r="AP67" i="37"/>
  <c r="AT67" i="37"/>
  <c r="AM66" i="37"/>
  <c r="AQ66" i="37"/>
  <c r="AU66" i="37"/>
  <c r="L106" i="37"/>
  <c r="AL102" i="37"/>
  <c r="AL104" i="37"/>
  <c r="AL101" i="37"/>
  <c r="AL103" i="37"/>
  <c r="AL100" i="37"/>
  <c r="AM82" i="37"/>
  <c r="AQ82" i="37"/>
  <c r="AU82" i="37"/>
  <c r="F110" i="37"/>
  <c r="AL110" i="37" s="1"/>
  <c r="AP51" i="37"/>
  <c r="AT51" i="37"/>
  <c r="AO83" i="37"/>
  <c r="AS83" i="37"/>
  <c r="AP82" i="37"/>
  <c r="AT82" i="37"/>
  <c r="AM26" i="37"/>
  <c r="AH168" i="37"/>
  <c r="AH169" i="37" s="1"/>
  <c r="AN51" i="37"/>
  <c r="AR51" i="37"/>
  <c r="AV51" i="37"/>
  <c r="AQ67" i="37"/>
  <c r="AL66" i="37"/>
  <c r="AL25" i="37"/>
  <c r="G9" i="31" s="1"/>
  <c r="AO27" i="37"/>
  <c r="AM25" i="37"/>
  <c r="AO26" i="37"/>
  <c r="AL27" i="37"/>
  <c r="AL51" i="37"/>
  <c r="AO67" i="37"/>
  <c r="AS67" i="37"/>
  <c r="AP66" i="37"/>
  <c r="AT66" i="37"/>
  <c r="AP83" i="37"/>
  <c r="AT83" i="37"/>
  <c r="AO25" i="37"/>
  <c r="AO51" i="37"/>
  <c r="AS51" i="37"/>
  <c r="AM67" i="37"/>
  <c r="AU67" i="37"/>
  <c r="AN66" i="37"/>
  <c r="AR66" i="37"/>
  <c r="AV66" i="37"/>
  <c r="AN83" i="37"/>
  <c r="AR83" i="37"/>
  <c r="AV83" i="37"/>
  <c r="AO82" i="37"/>
  <c r="AS82" i="37"/>
  <c r="Q130" i="37"/>
  <c r="J10" i="34" s="1"/>
  <c r="M10" i="34" s="1"/>
  <c r="AM27" i="37"/>
  <c r="J6" i="34"/>
  <c r="M6" i="34" s="1"/>
  <c r="AM51" i="37"/>
  <c r="AQ51" i="37"/>
  <c r="AU51" i="37"/>
  <c r="AN67" i="37"/>
  <c r="AR67" i="37"/>
  <c r="AV67" i="37"/>
  <c r="AO66" i="37"/>
  <c r="AS66" i="37"/>
  <c r="AL83" i="37"/>
  <c r="J8" i="32" s="1"/>
  <c r="H110" i="37"/>
  <c r="L110" i="37"/>
  <c r="P110" i="37"/>
  <c r="T110" i="37"/>
  <c r="X110" i="37"/>
  <c r="AB110" i="37"/>
  <c r="AF110" i="37"/>
  <c r="AJ110" i="37"/>
  <c r="AL26" i="37"/>
  <c r="AL67" i="37"/>
  <c r="AM83" i="37"/>
  <c r="AQ83" i="37"/>
  <c r="AU83" i="37"/>
  <c r="AN82" i="37"/>
  <c r="AR82" i="37"/>
  <c r="AV82" i="37"/>
  <c r="AL82" i="37"/>
  <c r="F8" i="32" s="1"/>
  <c r="AL98" i="37"/>
  <c r="AH183" i="37"/>
  <c r="AH184" i="37" s="1"/>
  <c r="AL99" i="37"/>
  <c r="AH197" i="37"/>
  <c r="AH198" i="37" s="1"/>
  <c r="AQ24" i="36"/>
  <c r="AQ56" i="36"/>
  <c r="AU73" i="36"/>
  <c r="AQ73" i="36"/>
  <c r="AV41" i="36"/>
  <c r="AR41" i="36"/>
  <c r="AM73" i="36"/>
  <c r="AV42" i="36"/>
  <c r="AV71" i="36"/>
  <c r="AN71" i="36"/>
  <c r="AU88" i="36"/>
  <c r="AQ88" i="36"/>
  <c r="AM88" i="36"/>
  <c r="AO89" i="36"/>
  <c r="AS88" i="36"/>
  <c r="AU41" i="36"/>
  <c r="AQ41" i="36"/>
  <c r="AM41" i="36"/>
  <c r="AS71" i="36"/>
  <c r="AU72" i="36"/>
  <c r="AQ72" i="36"/>
  <c r="AM72" i="36"/>
  <c r="AM24" i="36"/>
  <c r="AS22" i="36"/>
  <c r="AO22" i="36"/>
  <c r="AU23" i="36"/>
  <c r="AQ23" i="36"/>
  <c r="AU55" i="36"/>
  <c r="AM55" i="36"/>
  <c r="AT71" i="36"/>
  <c r="AP71" i="36"/>
  <c r="AV72" i="36"/>
  <c r="AR72" i="36"/>
  <c r="AN72" i="36"/>
  <c r="AN73" i="36"/>
  <c r="AU24" i="36"/>
  <c r="AU56" i="36"/>
  <c r="AP90" i="36"/>
  <c r="AR73" i="36"/>
  <c r="AU89" i="36"/>
  <c r="AQ89" i="36"/>
  <c r="AM89" i="36"/>
  <c r="AM22" i="36"/>
  <c r="AO23" i="36"/>
  <c r="AN56" i="36"/>
  <c r="AT55" i="36"/>
  <c r="AP55" i="36"/>
  <c r="AT73" i="36"/>
  <c r="AT72" i="36"/>
  <c r="AP72" i="36"/>
  <c r="AT90" i="36"/>
  <c r="AT89" i="36"/>
  <c r="AP89" i="36"/>
  <c r="AV22" i="36"/>
  <c r="AN22" i="36"/>
  <c r="AS41" i="36"/>
  <c r="AO41" i="36"/>
  <c r="AM56" i="36"/>
  <c r="AS55" i="36"/>
  <c r="AO55" i="36"/>
  <c r="AT24" i="36"/>
  <c r="AP42" i="36"/>
  <c r="AN41" i="36"/>
  <c r="AR56" i="36"/>
  <c r="AO24" i="36"/>
  <c r="AU22" i="36"/>
  <c r="AQ22" i="36"/>
  <c r="AL22" i="36"/>
  <c r="AR24" i="36"/>
  <c r="AT22" i="36"/>
  <c r="AP22" i="36"/>
  <c r="AV23" i="36"/>
  <c r="AR23" i="36"/>
  <c r="AN23" i="36"/>
  <c r="AP24" i="36"/>
  <c r="AT23" i="36"/>
  <c r="AP23" i="36"/>
  <c r="AN42" i="36"/>
  <c r="AT41" i="36"/>
  <c r="AP41" i="36"/>
  <c r="AR42" i="36"/>
  <c r="AV24" i="36"/>
  <c r="AM42" i="36"/>
  <c r="AL90" i="36"/>
  <c r="Q145" i="36" s="1"/>
  <c r="AL72" i="36"/>
  <c r="AL89" i="36"/>
  <c r="Q146" i="36" s="1"/>
  <c r="U120" i="36"/>
  <c r="AK120" i="36"/>
  <c r="M124" i="36"/>
  <c r="AC124" i="36"/>
  <c r="AL23" i="36"/>
  <c r="Q135" i="36" s="1"/>
  <c r="AL42" i="36"/>
  <c r="Q140" i="36" s="1"/>
  <c r="AL71" i="36"/>
  <c r="AL73" i="36"/>
  <c r="AL88" i="36"/>
  <c r="Q147" i="36" s="1"/>
  <c r="AL41" i="36"/>
  <c r="Q141" i="36" s="1"/>
  <c r="I120" i="36"/>
  <c r="Y120" i="36"/>
  <c r="F124" i="36"/>
  <c r="AL124" i="36" s="1"/>
  <c r="AJ120" i="36"/>
  <c r="AL56" i="36"/>
  <c r="Q124" i="36"/>
  <c r="AG124" i="36"/>
  <c r="AH218" i="36"/>
  <c r="AH219" i="36" s="1"/>
  <c r="I122" i="36"/>
  <c r="M122" i="36"/>
  <c r="Q122" i="36"/>
  <c r="U122" i="36"/>
  <c r="Y122" i="36"/>
  <c r="AC122" i="36"/>
  <c r="AG122" i="36"/>
  <c r="AK122" i="36"/>
  <c r="AL24" i="36"/>
  <c r="J120" i="36"/>
  <c r="N120" i="36"/>
  <c r="R120" i="36"/>
  <c r="V120" i="36"/>
  <c r="Z120" i="36"/>
  <c r="AD120" i="36"/>
  <c r="AH120" i="36"/>
  <c r="F125" i="36"/>
  <c r="AL125" i="36" s="1"/>
  <c r="J125" i="36"/>
  <c r="N125" i="36"/>
  <c r="R125" i="36"/>
  <c r="V125" i="36"/>
  <c r="Z125" i="36"/>
  <c r="AD125" i="36"/>
  <c r="AH125" i="36"/>
  <c r="AL107" i="36"/>
  <c r="AL55" i="36"/>
  <c r="G120" i="36"/>
  <c r="G124" i="36"/>
  <c r="K120" i="36"/>
  <c r="K124" i="36"/>
  <c r="O120" i="36"/>
  <c r="O124" i="36"/>
  <c r="S120" i="36"/>
  <c r="S124" i="36"/>
  <c r="W120" i="36"/>
  <c r="W124" i="36"/>
  <c r="AA120" i="36"/>
  <c r="AA124" i="36"/>
  <c r="AE120" i="36"/>
  <c r="AE124" i="36"/>
  <c r="AI120" i="36"/>
  <c r="AI124" i="36"/>
  <c r="AL104" i="36"/>
  <c r="F120" i="36"/>
  <c r="AL120" i="36" s="1"/>
  <c r="AH189" i="36"/>
  <c r="AH190" i="36" s="1"/>
  <c r="AL105" i="36"/>
  <c r="H124" i="36"/>
  <c r="L124" i="36"/>
  <c r="P124" i="36"/>
  <c r="T124" i="36"/>
  <c r="X124" i="36"/>
  <c r="AB124" i="36"/>
  <c r="AF124" i="36"/>
  <c r="AJ124" i="36"/>
  <c r="AH204" i="36"/>
  <c r="AH205" i="36" s="1"/>
  <c r="Q134" i="36" l="1"/>
  <c r="Q136" i="36"/>
  <c r="Q58" i="23"/>
  <c r="Q120" i="37"/>
  <c r="J4" i="34" s="1"/>
  <c r="M4" i="34" s="1"/>
  <c r="Q119" i="37"/>
  <c r="J3" i="34" s="1"/>
  <c r="M3" i="34" s="1"/>
  <c r="AL106" i="37"/>
  <c r="AL105" i="37"/>
  <c r="AL109" i="37"/>
  <c r="Q126" i="37"/>
  <c r="J8" i="34" s="1"/>
  <c r="M8" i="34" s="1"/>
  <c r="Q125" i="37"/>
  <c r="J7" i="34" s="1"/>
  <c r="M7" i="34" s="1"/>
  <c r="J9" i="34"/>
  <c r="M9" i="34" s="1"/>
  <c r="I10" i="34"/>
  <c r="I9" i="34"/>
  <c r="I8" i="34"/>
  <c r="I7" i="34"/>
  <c r="AE7" i="34" s="1"/>
  <c r="I6" i="34"/>
  <c r="AE6" i="34" s="1"/>
  <c r="I5" i="34"/>
  <c r="I4" i="34"/>
  <c r="AE4" i="34" s="1"/>
  <c r="I3" i="34"/>
  <c r="AE3" i="34" s="1"/>
  <c r="I2" i="34"/>
  <c r="S2" i="34" s="1"/>
  <c r="AA7" i="34"/>
  <c r="W7" i="34"/>
  <c r="R7" i="34"/>
  <c r="Q7" i="34"/>
  <c r="AA6" i="34"/>
  <c r="W6" i="34"/>
  <c r="R6" i="34"/>
  <c r="Q6" i="34"/>
  <c r="AA5" i="34"/>
  <c r="W5" i="34"/>
  <c r="R5" i="34"/>
  <c r="Q5" i="34"/>
  <c r="AE5" i="34"/>
  <c r="W4" i="34"/>
  <c r="R4" i="34"/>
  <c r="AA3" i="34"/>
  <c r="AA12" i="34" s="1"/>
  <c r="W3" i="34"/>
  <c r="R3" i="34"/>
  <c r="Q3" i="34"/>
  <c r="Y12" i="34" s="1"/>
  <c r="AA2" i="34"/>
  <c r="W2" i="34"/>
  <c r="AE2" i="34"/>
  <c r="S8" i="34" l="1"/>
  <c r="AE8" i="34"/>
  <c r="AK8" i="34" s="1"/>
  <c r="AC8" i="34"/>
  <c r="S9" i="34"/>
  <c r="AE9" i="34"/>
  <c r="AK9" i="34" s="1"/>
  <c r="AC9" i="34"/>
  <c r="AE10" i="34"/>
  <c r="AK10" i="34" s="1"/>
  <c r="S10" i="34"/>
  <c r="AC10" i="34"/>
  <c r="AA14" i="34"/>
  <c r="S6" i="34"/>
  <c r="S4" i="34"/>
  <c r="S7" i="34"/>
  <c r="S3" i="34"/>
  <c r="S5" i="34"/>
  <c r="Y14" i="34"/>
  <c r="AB7" i="34"/>
  <c r="AC7" i="34" s="1"/>
  <c r="AJ6" i="34"/>
  <c r="AK6" i="34" s="1"/>
  <c r="AB6" i="34"/>
  <c r="AC6" i="34" s="1"/>
  <c r="X14" i="34"/>
  <c r="AJ2" i="34"/>
  <c r="AK2" i="34" s="1"/>
  <c r="AB2" i="34"/>
  <c r="AC2" i="34" s="1"/>
  <c r="X12" i="34"/>
  <c r="Z13" i="34"/>
  <c r="AA4" i="34"/>
  <c r="AA13" i="34" s="1"/>
  <c r="AJ7" i="34"/>
  <c r="AK7" i="34" s="1"/>
  <c r="Z12" i="34"/>
  <c r="AB3" i="34"/>
  <c r="AC3" i="34" s="1"/>
  <c r="Q4" i="34"/>
  <c r="Y13" i="34" s="1"/>
  <c r="AJ5" i="34"/>
  <c r="AK5" i="34" s="1"/>
  <c r="AB5" i="34"/>
  <c r="AC5" i="34" s="1"/>
  <c r="W12" i="34" l="1"/>
  <c r="W13" i="34"/>
  <c r="W14" i="34"/>
  <c r="X13" i="34"/>
  <c r="AB13" i="34" s="1"/>
  <c r="AJ4" i="34"/>
  <c r="AK4" i="34" s="1"/>
  <c r="Z14" i="34"/>
  <c r="AB12" i="34"/>
  <c r="AC12" i="34" s="1"/>
  <c r="AB4" i="34"/>
  <c r="AC4" i="34" s="1"/>
  <c r="AJ3" i="34"/>
  <c r="AK3" i="34" s="1"/>
  <c r="AB14" i="34"/>
  <c r="AC13" i="34" l="1"/>
  <c r="AC14" i="34"/>
  <c r="AR36" i="37"/>
  <c r="AR39" i="37" s="1"/>
  <c r="U97" i="37"/>
  <c r="AL36" i="37"/>
  <c r="AN36" i="37"/>
  <c r="AN39" i="37" s="1"/>
  <c r="U39" i="37"/>
  <c r="AL39" i="37" s="1"/>
  <c r="Q118" i="37" s="1"/>
  <c r="J2" i="34" s="1"/>
  <c r="M2" i="34" s="1"/>
  <c r="J5" i="34" l="1"/>
  <c r="M5" i="34" s="1"/>
  <c r="AL97" i="37"/>
  <c r="U107" i="37"/>
  <c r="AL107" i="37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Tito Héctor Dávila Hernández</author>
  </authors>
  <commentList>
    <comment ref="F13" authorId="0" shapeId="0" xr:uid="{E78D3019-D9D4-4277-8183-F2FB98E973B1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ZONA ALTIPLANO</t>
        </r>
      </text>
    </comment>
    <comment ref="N13" authorId="0" shapeId="0" xr:uid="{ACB57F4B-F100-493A-9478-FB894250DD6D}">
      <text>
        <r>
          <rPr>
            <sz val="9"/>
            <color indexed="81"/>
            <rFont val="Tahoma"/>
            <family val="2"/>
          </rPr>
          <t>Héctor Dávila:</t>
        </r>
        <r>
          <rPr>
            <b/>
            <sz val="9"/>
            <color indexed="81"/>
            <rFont val="Tahoma"/>
            <family val="2"/>
          </rPr>
          <t xml:space="preserve">
ZONA CENTRO</t>
        </r>
      </text>
    </comment>
    <comment ref="V13" authorId="0" shapeId="0" xr:uid="{B453C0BD-34EE-4389-A697-C1AC65C71E67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ZONA MEDIA</t>
        </r>
      </text>
    </comment>
    <comment ref="AD13" authorId="0" shapeId="0" xr:uid="{6CFE4C6C-23AE-4F3C-BBC1-7D4134068270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ZONA HUASTECA</t>
        </r>
      </text>
    </comment>
    <comment ref="F14" authorId="0" shapeId="0" xr:uid="{976B79F9-D1FA-4985-B660-5998F7752E1A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HOMBRES</t>
        </r>
      </text>
    </comment>
    <comment ref="J14" authorId="0" shapeId="0" xr:uid="{7BE5CD7B-C147-4682-AF31-297B75DFD75C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MUJERES</t>
        </r>
      </text>
    </comment>
    <comment ref="F15" authorId="0" shapeId="0" xr:uid="{41DBA08E-C8D1-44C0-BE24-1AFFCE5028E3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DISCAPACIDAD</t>
        </r>
      </text>
    </comment>
    <comment ref="G15" authorId="0" shapeId="0" xr:uid="{A0ADA216-913D-4DD2-8FB2-A719966BA89F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PUEBLOS ORIGINARIOS / INDÍGENAS</t>
        </r>
      </text>
    </comment>
    <comment ref="H15" authorId="0" shapeId="0" xr:uid="{D8C61D22-4E8D-46D8-AC05-0B821C190E28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AFRODESCENDIENTE</t>
        </r>
      </text>
    </comment>
    <comment ref="I15" authorId="0" shapeId="0" xr:uid="{51F8AF80-99AF-4CAA-827B-01AF9E05C74E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GENERAL</t>
        </r>
      </text>
    </comment>
    <comment ref="F30" authorId="0" shapeId="0" xr:uid="{D2A525D7-934F-4111-B14D-C362417A9D7E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ZONA ALTIPLANO</t>
        </r>
      </text>
    </comment>
    <comment ref="N30" authorId="0" shapeId="0" xr:uid="{5F9BF3F7-B4BD-455D-9B3C-6E3423F48879}">
      <text>
        <r>
          <rPr>
            <sz val="9"/>
            <color indexed="81"/>
            <rFont val="Tahoma"/>
            <family val="2"/>
          </rPr>
          <t>Héctor Dávila:</t>
        </r>
        <r>
          <rPr>
            <b/>
            <sz val="9"/>
            <color indexed="81"/>
            <rFont val="Tahoma"/>
            <family val="2"/>
          </rPr>
          <t xml:space="preserve">
ZONA CENTRO</t>
        </r>
      </text>
    </comment>
    <comment ref="V30" authorId="0" shapeId="0" xr:uid="{DEBE98FE-B4D7-4549-92FD-0A4DAA7CAC33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ZONA MEDIA</t>
        </r>
      </text>
    </comment>
    <comment ref="AD30" authorId="0" shapeId="0" xr:uid="{80F51D84-A8B1-4092-BA57-D001402B363A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ZONA HUASTECA</t>
        </r>
      </text>
    </comment>
    <comment ref="F31" authorId="0" shapeId="0" xr:uid="{1F505AF5-126B-4E00-B512-8802D13199E1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HOMBRES</t>
        </r>
      </text>
    </comment>
    <comment ref="J31" authorId="0" shapeId="0" xr:uid="{C7CF2501-A2BF-44F4-8502-CAF2CC559528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MUJERES</t>
        </r>
      </text>
    </comment>
    <comment ref="F32" authorId="0" shapeId="0" xr:uid="{8FBB9293-4FF9-43D9-AC35-D968059BA56E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DISCAPACIDAD</t>
        </r>
      </text>
    </comment>
    <comment ref="G32" authorId="0" shapeId="0" xr:uid="{75745898-3D7E-49A1-BFD9-60F992A0D14C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PUEBLOS ORIGINARIOS / INDÍGENAS</t>
        </r>
      </text>
    </comment>
    <comment ref="H32" authorId="0" shapeId="0" xr:uid="{3D13D9D0-14DF-40AE-9CBA-3B855500A057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AFRODESCENDIENTE</t>
        </r>
      </text>
    </comment>
    <comment ref="I32" authorId="0" shapeId="0" xr:uid="{D1ED6751-25C1-4184-AD5E-30DF22B17F1E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GENERAL</t>
        </r>
      </text>
    </comment>
    <comment ref="F48" authorId="0" shapeId="0" xr:uid="{5FFBD214-A42D-4E1B-B96B-248D3A2B2606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ZONA ALTIPLANO</t>
        </r>
      </text>
    </comment>
    <comment ref="N48" authorId="0" shapeId="0" xr:uid="{F744080B-5E0A-427B-8346-7842B334A59F}">
      <text>
        <r>
          <rPr>
            <sz val="9"/>
            <color indexed="81"/>
            <rFont val="Tahoma"/>
            <family val="2"/>
          </rPr>
          <t>Héctor Dávila:</t>
        </r>
        <r>
          <rPr>
            <b/>
            <sz val="9"/>
            <color indexed="81"/>
            <rFont val="Tahoma"/>
            <family val="2"/>
          </rPr>
          <t xml:space="preserve">
ZONA CENTRO</t>
        </r>
      </text>
    </comment>
    <comment ref="V48" authorId="0" shapeId="0" xr:uid="{F50EF15C-A1DD-4DD6-967A-6E1D5A3DE50E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ZONA MEDIA</t>
        </r>
      </text>
    </comment>
    <comment ref="AD48" authorId="0" shapeId="0" xr:uid="{AEED627B-1F86-4C0D-806F-1CC23B75A2B2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ZONA HUASTECA</t>
        </r>
      </text>
    </comment>
    <comment ref="F49" authorId="0" shapeId="0" xr:uid="{34348888-E0E0-4EE9-AEEF-3B0CB22A0421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HOMBRES</t>
        </r>
      </text>
    </comment>
    <comment ref="J49" authorId="0" shapeId="0" xr:uid="{4BE6A80B-A85B-4991-9AD6-1AA5E2CF8FAC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MUJERES</t>
        </r>
      </text>
    </comment>
    <comment ref="F50" authorId="0" shapeId="0" xr:uid="{4B8D00EC-20D8-4BE7-A77B-E8359D29F66E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DISCAPACIDAD</t>
        </r>
      </text>
    </comment>
    <comment ref="G50" authorId="0" shapeId="0" xr:uid="{B7AF7FF7-8BB5-4816-A882-6F18978DA02B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PUEBLOS ORIGINARIOS / INDÍGENAS</t>
        </r>
      </text>
    </comment>
    <comment ref="H50" authorId="0" shapeId="0" xr:uid="{7ED0354C-E0F6-420D-89F1-4C7E428C8DC8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AFRODESCENDIENTE</t>
        </r>
      </text>
    </comment>
    <comment ref="I50" authorId="0" shapeId="0" xr:uid="{FFF93AB8-D62A-42EE-9A5B-3F0A2402905D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GENERAL</t>
        </r>
      </text>
    </comment>
    <comment ref="F62" authorId="0" shapeId="0" xr:uid="{A88EA815-1D76-4D52-B872-28A901EF56D0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ZONA ALTIPLANO</t>
        </r>
      </text>
    </comment>
    <comment ref="N62" authorId="0" shapeId="0" xr:uid="{1BF0CF27-19D4-46D7-94CE-C60BE56DC91E}">
      <text>
        <r>
          <rPr>
            <sz val="9"/>
            <color indexed="81"/>
            <rFont val="Tahoma"/>
            <family val="2"/>
          </rPr>
          <t>Héctor Dávila:</t>
        </r>
        <r>
          <rPr>
            <b/>
            <sz val="9"/>
            <color indexed="81"/>
            <rFont val="Tahoma"/>
            <family val="2"/>
          </rPr>
          <t xml:space="preserve">
ZONA CENTRO</t>
        </r>
      </text>
    </comment>
    <comment ref="V62" authorId="0" shapeId="0" xr:uid="{F50B6E7B-F993-4117-9D8F-7B11EDA64AAF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ZONA MEDIA</t>
        </r>
      </text>
    </comment>
    <comment ref="AD62" authorId="0" shapeId="0" xr:uid="{213F28B5-5D18-422E-BAA7-DDCB0F2A8613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ZONA HUASTECA</t>
        </r>
      </text>
    </comment>
    <comment ref="F63" authorId="0" shapeId="0" xr:uid="{C2DCCCB4-EE8B-467F-ABBA-F79A77DA62F5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HOMBRES</t>
        </r>
      </text>
    </comment>
    <comment ref="J63" authorId="0" shapeId="0" xr:uid="{83027149-7210-46F2-9B81-F1410B35892E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MUJERES</t>
        </r>
      </text>
    </comment>
    <comment ref="F64" authorId="0" shapeId="0" xr:uid="{B007C1D0-4926-48A7-9468-4A78D642DC29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DISCAPACIDAD</t>
        </r>
      </text>
    </comment>
    <comment ref="G64" authorId="0" shapeId="0" xr:uid="{0A21C9DB-EFBB-4204-879B-21C930D149EB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PUEBLOS ORIGINARIOS / INDÍGENAS</t>
        </r>
      </text>
    </comment>
    <comment ref="H64" authorId="0" shapeId="0" xr:uid="{BE315218-7998-46CB-827C-7AC9EB88058C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AFRODESCENDIENTE</t>
        </r>
      </text>
    </comment>
    <comment ref="I64" authorId="0" shapeId="0" xr:uid="{19327C0A-E6B4-4031-AB7C-A5F18A399D4D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GENERAL</t>
        </r>
      </text>
    </comment>
    <comment ref="F79" authorId="0" shapeId="0" xr:uid="{81F09996-15B9-4514-B07A-45E0F45ABF8A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ZONA ALTIPLANO</t>
        </r>
      </text>
    </comment>
    <comment ref="N79" authorId="0" shapeId="0" xr:uid="{5D7EA5BA-8B9C-48FE-8E24-817B362DB027}">
      <text>
        <r>
          <rPr>
            <sz val="9"/>
            <color indexed="81"/>
            <rFont val="Tahoma"/>
            <family val="2"/>
          </rPr>
          <t>Héctor Dávila:</t>
        </r>
        <r>
          <rPr>
            <b/>
            <sz val="9"/>
            <color indexed="81"/>
            <rFont val="Tahoma"/>
            <family val="2"/>
          </rPr>
          <t xml:space="preserve">
ZONA CENTRO</t>
        </r>
      </text>
    </comment>
    <comment ref="V79" authorId="0" shapeId="0" xr:uid="{B7901E72-C254-47B3-8C73-917E87B7AB14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ZONA MEDIA</t>
        </r>
      </text>
    </comment>
    <comment ref="AD79" authorId="0" shapeId="0" xr:uid="{55AD0BC5-96F5-46BB-9022-9A9B9E59D78C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ZONA HUASTECA</t>
        </r>
      </text>
    </comment>
    <comment ref="F80" authorId="0" shapeId="0" xr:uid="{D6369782-529A-476A-ACA9-4B22A037BD51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HOMBRES</t>
        </r>
      </text>
    </comment>
    <comment ref="J80" authorId="0" shapeId="0" xr:uid="{9F123BDF-A0C8-46EC-8FB2-4606829D2C50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MUJERES</t>
        </r>
      </text>
    </comment>
    <comment ref="F81" authorId="0" shapeId="0" xr:uid="{667BB6E1-0F5E-4CD6-A70C-8200AF44EA69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DISCAPACIDAD</t>
        </r>
      </text>
    </comment>
    <comment ref="G81" authorId="0" shapeId="0" xr:uid="{9BEA4714-4809-48C7-9C2F-F9AD58C6088F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PUEBLOS ORIGINARIOS / INDÍGENAS</t>
        </r>
      </text>
    </comment>
    <comment ref="H81" authorId="0" shapeId="0" xr:uid="{D61F73D6-ACC0-4E3A-ABD2-5EAD5B433FC0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AFRODESCENDIENTE</t>
        </r>
      </text>
    </comment>
    <comment ref="I81" authorId="0" shapeId="0" xr:uid="{9756979D-9FD4-43F4-BE1D-4B0B52900B18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GENERAL</t>
        </r>
      </text>
    </comment>
    <comment ref="F96" authorId="0" shapeId="0" xr:uid="{43327EF5-64D1-40FB-B832-0AD979D17B4F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ZONA ALTIPLANO</t>
        </r>
      </text>
    </comment>
    <comment ref="N96" authorId="0" shapeId="0" xr:uid="{BE4B2BB7-CFD2-42A1-BB3E-48D035843386}">
      <text>
        <r>
          <rPr>
            <sz val="9"/>
            <color indexed="81"/>
            <rFont val="Tahoma"/>
            <family val="2"/>
          </rPr>
          <t>Héctor Dávila:</t>
        </r>
        <r>
          <rPr>
            <b/>
            <sz val="9"/>
            <color indexed="81"/>
            <rFont val="Tahoma"/>
            <family val="2"/>
          </rPr>
          <t xml:space="preserve">
ZONA CENTRO</t>
        </r>
      </text>
    </comment>
    <comment ref="V96" authorId="0" shapeId="0" xr:uid="{2B638B0D-3B6F-4982-8D6C-CB65F4982902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ZONA MEDIA</t>
        </r>
      </text>
    </comment>
    <comment ref="AD96" authorId="0" shapeId="0" xr:uid="{55E5EF47-7D12-46E7-B425-FA617C45B830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ZONA HUASTECA</t>
        </r>
      </text>
    </comment>
    <comment ref="F97" authorId="0" shapeId="0" xr:uid="{8B8C1279-B803-4228-898F-D2221E50F262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HOMBRES</t>
        </r>
      </text>
    </comment>
    <comment ref="J97" authorId="0" shapeId="0" xr:uid="{6C1EE548-F421-435D-80BB-E184341591DC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MUJERES</t>
        </r>
      </text>
    </comment>
    <comment ref="F98" authorId="0" shapeId="0" xr:uid="{FD24A93D-15A4-4BD3-A502-10B6406F55E4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DISCAPACIDAD</t>
        </r>
      </text>
    </comment>
    <comment ref="G98" authorId="0" shapeId="0" xr:uid="{10DC1A15-8BBC-4131-A106-B6CCD359C30A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PUEBLOS ORIGINARIOS / INDÍGENAS</t>
        </r>
      </text>
    </comment>
    <comment ref="H98" authorId="0" shapeId="0" xr:uid="{E8203EEB-093B-4A4E-9B03-CBB54C13A5F1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AFRODESCENDIENTE</t>
        </r>
      </text>
    </comment>
    <comment ref="I98" authorId="0" shapeId="0" xr:uid="{57042B0C-3026-4C12-B2CF-B003E2FF0DAD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GENERAL</t>
        </r>
      </text>
    </comment>
    <comment ref="B183" authorId="0" shapeId="0" xr:uid="{6C449023-61DC-4517-9878-1E938F57F3BA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ZONA ALTIPLANO</t>
        </r>
      </text>
    </comment>
    <comment ref="J183" authorId="0" shapeId="0" xr:uid="{FCDCC880-0543-4514-9CD9-17B01E9CDA5B}">
      <text>
        <r>
          <rPr>
            <sz val="9"/>
            <color indexed="81"/>
            <rFont val="Tahoma"/>
            <family val="2"/>
          </rPr>
          <t>Héctor Dávila:</t>
        </r>
        <r>
          <rPr>
            <b/>
            <sz val="9"/>
            <color indexed="81"/>
            <rFont val="Tahoma"/>
            <family val="2"/>
          </rPr>
          <t xml:space="preserve">
ZONA CENTRO</t>
        </r>
      </text>
    </comment>
    <comment ref="R183" authorId="0" shapeId="0" xr:uid="{CB0FAB91-94C3-4B0D-A2CF-0B72BED2AAD5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ZONA MEDIA</t>
        </r>
      </text>
    </comment>
    <comment ref="Z183" authorId="0" shapeId="0" xr:uid="{9681D321-57B0-4032-B913-F98947FBEF36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ZONA HUASTECA</t>
        </r>
      </text>
    </comment>
    <comment ref="B184" authorId="0" shapeId="0" xr:uid="{DF6A190F-12A0-4EDE-9BE0-36E77EC6EEE7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HOMBRES</t>
        </r>
      </text>
    </comment>
    <comment ref="F184" authorId="0" shapeId="0" xr:uid="{802B068F-5769-4A49-9C07-44BDC4672E98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MUJERES</t>
        </r>
      </text>
    </comment>
    <comment ref="B185" authorId="0" shapeId="0" xr:uid="{1352EC98-7B4D-47C1-9093-D55EB256F205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DISCAPACIDAD</t>
        </r>
      </text>
    </comment>
    <comment ref="C185" authorId="0" shapeId="0" xr:uid="{8663C430-CE06-48E3-B909-9DF4E6DC3F2F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PUEBLOS ORIGINARIOS / INDÍGENAS</t>
        </r>
      </text>
    </comment>
    <comment ref="D185" authorId="0" shapeId="0" xr:uid="{5FBFB756-49AD-461B-81D7-38F228F744E7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AFRODESCENDIENTE</t>
        </r>
      </text>
    </comment>
    <comment ref="E185" authorId="0" shapeId="0" xr:uid="{29D097E5-C6C2-4D0B-87AD-1DB18FB8DC85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GENERAL</t>
        </r>
      </text>
    </comment>
    <comment ref="B198" authorId="0" shapeId="0" xr:uid="{EE220973-D461-4C61-B426-3DFAF51089E9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ZONA ALTIPLANO</t>
        </r>
      </text>
    </comment>
    <comment ref="J198" authorId="0" shapeId="0" xr:uid="{4B5CB6CD-423C-454B-B6D8-07B79EAC33EA}">
      <text>
        <r>
          <rPr>
            <sz val="9"/>
            <color indexed="81"/>
            <rFont val="Tahoma"/>
            <family val="2"/>
          </rPr>
          <t>Héctor Dávila:</t>
        </r>
        <r>
          <rPr>
            <b/>
            <sz val="9"/>
            <color indexed="81"/>
            <rFont val="Tahoma"/>
            <family val="2"/>
          </rPr>
          <t xml:space="preserve">
ZONA CENTRO</t>
        </r>
      </text>
    </comment>
    <comment ref="R198" authorId="0" shapeId="0" xr:uid="{242FCDE6-C95D-4E87-B29D-2BD0AEA09CB9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ZONA MEDIA</t>
        </r>
      </text>
    </comment>
    <comment ref="Z198" authorId="0" shapeId="0" xr:uid="{C0D717D5-F8E4-42A8-AAEF-00A6A3AD2D2F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ZONA HUASTECA</t>
        </r>
      </text>
    </comment>
    <comment ref="B199" authorId="0" shapeId="0" xr:uid="{BC072C06-E055-41D0-8EA9-3C011A0D42E2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HOMBRES</t>
        </r>
      </text>
    </comment>
    <comment ref="F199" authorId="0" shapeId="0" xr:uid="{35331CC8-56F1-46A9-AD37-409C2B4ECA19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MUJERES</t>
        </r>
      </text>
    </comment>
    <comment ref="B200" authorId="0" shapeId="0" xr:uid="{48B44403-FBA7-49FE-ABFC-DB16803F7887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DISCAPACIDAD</t>
        </r>
      </text>
    </comment>
    <comment ref="C200" authorId="0" shapeId="0" xr:uid="{4B9114CF-48D0-4F5D-9EF9-B0147B491E21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PUEBLOS ORIGINARIOS / INDÍGENAS</t>
        </r>
      </text>
    </comment>
    <comment ref="D200" authorId="0" shapeId="0" xr:uid="{9B0F928D-1DA8-4D34-BE70-5AC3D407A838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AFRODESCENDIENTE</t>
        </r>
      </text>
    </comment>
    <comment ref="E200" authorId="0" shapeId="0" xr:uid="{350CF5D0-94A7-4F3B-B55B-6D3A61DD7085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GENERAL</t>
        </r>
      </text>
    </comment>
    <comment ref="B212" authorId="0" shapeId="0" xr:uid="{A5274B4A-D5AC-4110-8CCF-3FC1C70AE927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ZONA ALTIPLANO</t>
        </r>
      </text>
    </comment>
    <comment ref="J212" authorId="0" shapeId="0" xr:uid="{117185E8-D42A-4DF5-95DC-E79CA37D0420}">
      <text>
        <r>
          <rPr>
            <sz val="9"/>
            <color indexed="81"/>
            <rFont val="Tahoma"/>
            <family val="2"/>
          </rPr>
          <t>Héctor Dávila:</t>
        </r>
        <r>
          <rPr>
            <b/>
            <sz val="9"/>
            <color indexed="81"/>
            <rFont val="Tahoma"/>
            <family val="2"/>
          </rPr>
          <t xml:space="preserve">
ZONA CENTRO</t>
        </r>
      </text>
    </comment>
    <comment ref="R212" authorId="0" shapeId="0" xr:uid="{1BFB1C6A-74F1-4790-9816-668C3D912B13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ZONA MEDIA</t>
        </r>
      </text>
    </comment>
    <comment ref="Z212" authorId="0" shapeId="0" xr:uid="{7125EC68-5707-402A-B573-822CB9655452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ZONA HUASTECA</t>
        </r>
      </text>
    </comment>
    <comment ref="B213" authorId="0" shapeId="0" xr:uid="{A2F1E4F3-3A67-412E-B5FC-427225E3CA60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HOMBRES</t>
        </r>
      </text>
    </comment>
    <comment ref="F213" authorId="0" shapeId="0" xr:uid="{7A88080C-8B3D-409D-B4CC-EAF3736487A7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MUJERES</t>
        </r>
      </text>
    </comment>
    <comment ref="B214" authorId="0" shapeId="0" xr:uid="{19F5A630-D7EC-4EE4-90DF-E0087F4C788F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DISCAPACIDAD</t>
        </r>
      </text>
    </comment>
    <comment ref="C214" authorId="0" shapeId="0" xr:uid="{E7B8BE03-5592-4B1F-B0B2-2BEC259A0BEA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PUEBLOS ORIGINARIOS / INDÍGENAS</t>
        </r>
      </text>
    </comment>
    <comment ref="D214" authorId="0" shapeId="0" xr:uid="{A0017B32-0DD0-4CB7-92A3-83CBD84B06AE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AFRODESCENDIENTE</t>
        </r>
      </text>
    </comment>
    <comment ref="E214" authorId="0" shapeId="0" xr:uid="{0B8DC58C-4745-4CDC-B289-277ED83BE2FF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GENERAL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Salvador Méndez Montealvo</author>
  </authors>
  <commentList>
    <comment ref="G1" authorId="0" shapeId="0" xr:uid="{8E8A4091-5726-492D-B19F-B0E167BF871B}">
      <text>
        <r>
          <rPr>
            <b/>
            <sz val="9"/>
            <color indexed="81"/>
            <rFont val="Tahoma"/>
            <family val="2"/>
          </rPr>
          <t>Salvador Méndez Montealvo:</t>
        </r>
        <r>
          <rPr>
            <sz val="9"/>
            <color indexed="81"/>
            <rFont val="Tahoma"/>
            <family val="2"/>
          </rPr>
          <t xml:space="preserve">
descripcion de la actividad, "ej. Ayudas tecnicas"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Tito Héctor Dávila Hernández</author>
  </authors>
  <commentList>
    <comment ref="F13" authorId="0" shapeId="0" xr:uid="{274540B8-D4E9-4B4A-ABBF-4DA3735E3810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ZONA ALTIPLANO</t>
        </r>
      </text>
    </comment>
    <comment ref="N13" authorId="0" shapeId="0" xr:uid="{6BECB65A-93CB-48D3-8802-A35A1458796A}">
      <text>
        <r>
          <rPr>
            <sz val="9"/>
            <color indexed="81"/>
            <rFont val="Tahoma"/>
            <family val="2"/>
          </rPr>
          <t>Héctor Dávila:</t>
        </r>
        <r>
          <rPr>
            <b/>
            <sz val="9"/>
            <color indexed="81"/>
            <rFont val="Tahoma"/>
            <family val="2"/>
          </rPr>
          <t xml:space="preserve">
ZONA CENTRO</t>
        </r>
      </text>
    </comment>
    <comment ref="V13" authorId="0" shapeId="0" xr:uid="{2495937B-180F-4BEB-AEB9-16F2D97E15D2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ZONA MEDIA</t>
        </r>
      </text>
    </comment>
    <comment ref="AD13" authorId="0" shapeId="0" xr:uid="{5F2A532E-048A-466B-A749-BCD09C8DBE48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ZONA HUASTECA</t>
        </r>
      </text>
    </comment>
    <comment ref="F14" authorId="0" shapeId="0" xr:uid="{03C4EAB4-617F-4417-B6AF-D1744031322C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HOMBRES</t>
        </r>
      </text>
    </comment>
    <comment ref="J14" authorId="0" shapeId="0" xr:uid="{9CD249C1-5BA3-4B9A-ACD6-FAA060415511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MUJERES</t>
        </r>
      </text>
    </comment>
    <comment ref="F15" authorId="0" shapeId="0" xr:uid="{A3E8A703-6056-4809-8F02-B7A99FB02EC8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DISCAPACIDAD</t>
        </r>
      </text>
    </comment>
    <comment ref="G15" authorId="0" shapeId="0" xr:uid="{C9A19331-515A-4FFC-86AB-88592D9DFF8D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PUEBLOS ORIGINARIOS / INDÍGENAS</t>
        </r>
      </text>
    </comment>
    <comment ref="H15" authorId="0" shapeId="0" xr:uid="{AE143A1C-1372-462F-AB29-70B0FE24E9A1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AFRODESCENDIENTE</t>
        </r>
      </text>
    </comment>
    <comment ref="I15" authorId="0" shapeId="0" xr:uid="{661071BA-9F76-42B8-A6C8-78A51DBBBA8E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GENERAL</t>
        </r>
      </text>
    </comment>
    <comment ref="F33" authorId="0" shapeId="0" xr:uid="{2DAEC990-9A17-4BB3-B0D4-6C60DE286D09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ZONA ALTIPLANO</t>
        </r>
      </text>
    </comment>
    <comment ref="N33" authorId="0" shapeId="0" xr:uid="{1F0381BA-84DA-430F-A48B-908658C09AFF}">
      <text>
        <r>
          <rPr>
            <sz val="9"/>
            <color indexed="81"/>
            <rFont val="Tahoma"/>
            <family val="2"/>
          </rPr>
          <t>Héctor Dávila:</t>
        </r>
        <r>
          <rPr>
            <b/>
            <sz val="9"/>
            <color indexed="81"/>
            <rFont val="Tahoma"/>
            <family val="2"/>
          </rPr>
          <t xml:space="preserve">
ZONA CENTRO</t>
        </r>
      </text>
    </comment>
    <comment ref="V33" authorId="0" shapeId="0" xr:uid="{C9454517-D726-4BEE-A583-9FF8E874693A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ZONA MEDIA</t>
        </r>
      </text>
    </comment>
    <comment ref="AD33" authorId="0" shapeId="0" xr:uid="{48F96C2E-E839-42E7-998D-20052C197E35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ZONA HUASTECA</t>
        </r>
      </text>
    </comment>
    <comment ref="F34" authorId="0" shapeId="0" xr:uid="{7B302E5C-B5CD-48EC-9A16-9DA026411D0D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HOMBRES</t>
        </r>
      </text>
    </comment>
    <comment ref="J34" authorId="0" shapeId="0" xr:uid="{6FB49115-5169-4B8B-B4A6-88A02B164449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MUJERES</t>
        </r>
      </text>
    </comment>
    <comment ref="F35" authorId="0" shapeId="0" xr:uid="{F81B73B0-F480-48F9-98BD-E5CC1AC34447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DISCAPACIDAD</t>
        </r>
      </text>
    </comment>
    <comment ref="G35" authorId="0" shapeId="0" xr:uid="{67103AFB-E8A4-4AD8-97D2-62C0335C583F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PUEBLOS ORIGINARIOS / INDÍGENAS</t>
        </r>
      </text>
    </comment>
    <comment ref="H35" authorId="0" shapeId="0" xr:uid="{12B448F7-4FA3-4546-A87C-7E82BF08BD64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AFRODESCENDIENTE</t>
        </r>
      </text>
    </comment>
    <comment ref="I35" authorId="0" shapeId="0" xr:uid="{9F49FD38-9D60-4F6B-9783-F29100BC53E2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GENERAL</t>
        </r>
      </text>
    </comment>
    <comment ref="F45" authorId="0" shapeId="0" xr:uid="{C839BF85-1FFD-459A-8DFF-F04A514D5924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ZONA ALTIPLANO</t>
        </r>
      </text>
    </comment>
    <comment ref="N45" authorId="0" shapeId="0" xr:uid="{A26824A6-0636-41AC-B7EB-635A1E94AD1A}">
      <text>
        <r>
          <rPr>
            <sz val="9"/>
            <color indexed="81"/>
            <rFont val="Tahoma"/>
            <family val="2"/>
          </rPr>
          <t>Héctor Dávila:</t>
        </r>
        <r>
          <rPr>
            <b/>
            <sz val="9"/>
            <color indexed="81"/>
            <rFont val="Tahoma"/>
            <family val="2"/>
          </rPr>
          <t xml:space="preserve">
ZONA CENTRO</t>
        </r>
      </text>
    </comment>
    <comment ref="V45" authorId="0" shapeId="0" xr:uid="{E746394A-83E8-42CD-A2F8-6664784AD1FE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ZONA MEDIA</t>
        </r>
      </text>
    </comment>
    <comment ref="AD45" authorId="0" shapeId="0" xr:uid="{ED4E3C4D-01BE-40C2-A7FB-3DE7006AF10E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ZONA HUASTECA</t>
        </r>
      </text>
    </comment>
    <comment ref="F46" authorId="0" shapeId="0" xr:uid="{2D76B8A6-29D2-4277-93C9-1D41AAB52F20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HOMBRES</t>
        </r>
      </text>
    </comment>
    <comment ref="J46" authorId="0" shapeId="0" xr:uid="{D4A3FCDC-9182-46C6-B8E1-49ECCD46A2F2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MUJERES</t>
        </r>
      </text>
    </comment>
    <comment ref="F47" authorId="0" shapeId="0" xr:uid="{C2521580-4A21-4467-A761-33361D2C4E3D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DISCAPACIDAD</t>
        </r>
      </text>
    </comment>
    <comment ref="G47" authorId="0" shapeId="0" xr:uid="{C2E2A37D-1823-4FE1-9F79-ECDDD46AE9BA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PUEBLOS ORIGINARIOS / INDÍGENAS</t>
        </r>
      </text>
    </comment>
    <comment ref="H47" authorId="0" shapeId="0" xr:uid="{8F763085-83BA-4CA2-BD74-63B33EE4DD04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AFRODESCENDIENTE</t>
        </r>
      </text>
    </comment>
    <comment ref="I47" authorId="0" shapeId="0" xr:uid="{CF208BAC-A0FA-4905-9BEB-90A75237A58E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GENERAL</t>
        </r>
      </text>
    </comment>
    <comment ref="F57" authorId="0" shapeId="0" xr:uid="{C745486B-644E-4EDD-9245-8D86E861D259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ZONA ALTIPLANO</t>
        </r>
      </text>
    </comment>
    <comment ref="N57" authorId="0" shapeId="0" xr:uid="{20C40E19-E020-49A8-98C6-4F4AE83C2966}">
      <text>
        <r>
          <rPr>
            <sz val="9"/>
            <color indexed="81"/>
            <rFont val="Tahoma"/>
            <family val="2"/>
          </rPr>
          <t>Héctor Dávila:</t>
        </r>
        <r>
          <rPr>
            <b/>
            <sz val="9"/>
            <color indexed="81"/>
            <rFont val="Tahoma"/>
            <family val="2"/>
          </rPr>
          <t xml:space="preserve">
ZONA CENTRO</t>
        </r>
      </text>
    </comment>
    <comment ref="V57" authorId="0" shapeId="0" xr:uid="{1D7B38E3-9A08-4AB2-8830-9A8CEA12339F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ZONA MEDIA</t>
        </r>
      </text>
    </comment>
    <comment ref="AD57" authorId="0" shapeId="0" xr:uid="{A1155F9F-9C21-422E-A116-83BEB14FA47E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ZONA HUASTECA</t>
        </r>
      </text>
    </comment>
    <comment ref="F58" authorId="0" shapeId="0" xr:uid="{33061EE4-27CD-4E15-BB7B-5AC5548CB80E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HOMBRES</t>
        </r>
      </text>
    </comment>
    <comment ref="J58" authorId="0" shapeId="0" xr:uid="{C131BDAC-944E-42B0-97DF-FBA886A8B82B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MUJERES</t>
        </r>
      </text>
    </comment>
    <comment ref="F59" authorId="0" shapeId="0" xr:uid="{C881BCB5-3D84-4AFF-A6F4-9A41B3CF0FF6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DISCAPACIDAD</t>
        </r>
      </text>
    </comment>
    <comment ref="G59" authorId="0" shapeId="0" xr:uid="{E4FBE2D6-C735-45C7-BD1F-6B7AF009B4A9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PUEBLOS ORIGINARIOS / INDÍGENAS</t>
        </r>
      </text>
    </comment>
    <comment ref="H59" authorId="0" shapeId="0" xr:uid="{D8967B5D-86C7-4768-9668-1FF58F61BB23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AFRODESCENDIENTE</t>
        </r>
      </text>
    </comment>
    <comment ref="I59" authorId="0" shapeId="0" xr:uid="{CCD82384-D141-492E-9F9A-DC7FE8A1376E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GENERAL</t>
        </r>
      </text>
    </comment>
    <comment ref="F73" authorId="0" shapeId="0" xr:uid="{29C3AEB4-B5EB-4FB9-A5FA-F9DF99E4BFF2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ZONA ALTIPLANO</t>
        </r>
      </text>
    </comment>
    <comment ref="N73" authorId="0" shapeId="0" xr:uid="{FBC5FD10-233C-4CE7-B4D0-9F87DACC5C0D}">
      <text>
        <r>
          <rPr>
            <sz val="9"/>
            <color indexed="81"/>
            <rFont val="Tahoma"/>
            <family val="2"/>
          </rPr>
          <t>Héctor Dávila:</t>
        </r>
        <r>
          <rPr>
            <b/>
            <sz val="9"/>
            <color indexed="81"/>
            <rFont val="Tahoma"/>
            <family val="2"/>
          </rPr>
          <t xml:space="preserve">
ZONA CENTRO</t>
        </r>
      </text>
    </comment>
    <comment ref="V73" authorId="0" shapeId="0" xr:uid="{A5CBADCE-F910-4B56-A9E9-8516BF1C2B2E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ZONA MEDIA</t>
        </r>
      </text>
    </comment>
    <comment ref="AD73" authorId="0" shapeId="0" xr:uid="{83FA7339-4EB5-4C81-AEF4-6B4D1A48648D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ZONA HUASTECA</t>
        </r>
      </text>
    </comment>
    <comment ref="F74" authorId="0" shapeId="0" xr:uid="{60870F98-DE2F-481A-A77D-E5BC213CDC29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HOMBRES</t>
        </r>
      </text>
    </comment>
    <comment ref="J74" authorId="0" shapeId="0" xr:uid="{91673A4B-2A99-4082-B65C-C60862AAF43E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MUJERES</t>
        </r>
      </text>
    </comment>
    <comment ref="F75" authorId="0" shapeId="0" xr:uid="{E2039D9A-5499-4E30-ADBB-0775B35DD8E3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DISCAPACIDAD</t>
        </r>
      </text>
    </comment>
    <comment ref="G75" authorId="0" shapeId="0" xr:uid="{2333288F-F439-4462-8643-BDB1FECF3409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PUEBLOS ORIGINARIOS / INDÍGENAS</t>
        </r>
      </text>
    </comment>
    <comment ref="H75" authorId="0" shapeId="0" xr:uid="{3C844241-1DEA-4AA8-BBEC-984814DE65C0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AFRODESCENDIENTE</t>
        </r>
      </text>
    </comment>
    <comment ref="I75" authorId="0" shapeId="0" xr:uid="{B5CDD731-A7B5-48E6-9471-C5EF71D1A83D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GENERAL</t>
        </r>
      </text>
    </comment>
    <comment ref="F89" authorId="0" shapeId="0" xr:uid="{AAFB9D81-F942-489D-AAD4-5FA911079FCB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ZONA ALTIPLANO</t>
        </r>
      </text>
    </comment>
    <comment ref="N89" authorId="0" shapeId="0" xr:uid="{1731CCAE-A7B7-4F47-9BF8-7F80D1614D15}">
      <text>
        <r>
          <rPr>
            <sz val="9"/>
            <color indexed="81"/>
            <rFont val="Tahoma"/>
            <family val="2"/>
          </rPr>
          <t>Héctor Dávila:</t>
        </r>
        <r>
          <rPr>
            <b/>
            <sz val="9"/>
            <color indexed="81"/>
            <rFont val="Tahoma"/>
            <family val="2"/>
          </rPr>
          <t xml:space="preserve">
ZONA CENTRO</t>
        </r>
      </text>
    </comment>
    <comment ref="V89" authorId="0" shapeId="0" xr:uid="{ED24BF06-7373-4EB0-978A-A1CEAD0BDB71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ZONA MEDIA</t>
        </r>
      </text>
    </comment>
    <comment ref="AD89" authorId="0" shapeId="0" xr:uid="{59CC8254-57EC-40F0-9531-18B8FC3652E8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ZONA HUASTECA</t>
        </r>
      </text>
    </comment>
    <comment ref="F90" authorId="0" shapeId="0" xr:uid="{43B08D66-F637-47DB-9786-CE749E81634B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HOMBRES</t>
        </r>
      </text>
    </comment>
    <comment ref="J90" authorId="0" shapeId="0" xr:uid="{BBD4B721-D77C-4F3C-9EDB-457AEB8EFBA5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MUJERES</t>
        </r>
      </text>
    </comment>
    <comment ref="F91" authorId="0" shapeId="0" xr:uid="{994B8BF8-E580-4D3E-AF21-47F7434CBF9A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DISCAPACIDAD</t>
        </r>
      </text>
    </comment>
    <comment ref="G91" authorId="0" shapeId="0" xr:uid="{C0590318-6C7E-4B0D-85FF-6D74DC009C9D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PUEBLOS ORIGINARIOS / INDÍGENAS</t>
        </r>
      </text>
    </comment>
    <comment ref="H91" authorId="0" shapeId="0" xr:uid="{9C49D5DB-5B82-4881-8114-0EEDE3C5C66B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AFRODESCENDIENTE</t>
        </r>
      </text>
    </comment>
    <comment ref="I91" authorId="0" shapeId="0" xr:uid="{359D8E02-AEC0-4F9D-A0EE-B29632CF84CB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GENERAL</t>
        </r>
      </text>
    </comment>
    <comment ref="B162" authorId="0" shapeId="0" xr:uid="{9D1FD94A-53BA-4A69-AFBF-0EA803BD660B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ZONA ALTIPLANO</t>
        </r>
      </text>
    </comment>
    <comment ref="J162" authorId="0" shapeId="0" xr:uid="{CEDAA52E-A9EA-4989-92B1-659CDE2AF669}">
      <text>
        <r>
          <rPr>
            <sz val="9"/>
            <color indexed="81"/>
            <rFont val="Tahoma"/>
            <family val="2"/>
          </rPr>
          <t>Héctor Dávila:</t>
        </r>
        <r>
          <rPr>
            <b/>
            <sz val="9"/>
            <color indexed="81"/>
            <rFont val="Tahoma"/>
            <family val="2"/>
          </rPr>
          <t xml:space="preserve">
ZONA CENTRO</t>
        </r>
      </text>
    </comment>
    <comment ref="R162" authorId="0" shapeId="0" xr:uid="{763554BA-914E-4C84-BD9F-A4191526B6BC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ZONA MEDIA</t>
        </r>
      </text>
    </comment>
    <comment ref="Z162" authorId="0" shapeId="0" xr:uid="{AA04BF8B-DB04-49E4-9D27-C5573E9E964C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ZONA HUASTECA</t>
        </r>
      </text>
    </comment>
    <comment ref="B163" authorId="0" shapeId="0" xr:uid="{61D2ABBE-D170-4280-9D34-07515782C812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HOMBRES</t>
        </r>
      </text>
    </comment>
    <comment ref="F163" authorId="0" shapeId="0" xr:uid="{BD69F5C4-3327-49EB-A3BD-7084F721D5A6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MUJERES</t>
        </r>
      </text>
    </comment>
    <comment ref="B164" authorId="0" shapeId="0" xr:uid="{82411BE4-3A4F-4B57-9ED4-ABE916B700D7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DISCAPACIDAD</t>
        </r>
      </text>
    </comment>
    <comment ref="C164" authorId="0" shapeId="0" xr:uid="{F3A68EA9-B0F6-40C3-89C1-5858070A4C84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PUEBLOS ORIGINARIOS / INDÍGENAS</t>
        </r>
      </text>
    </comment>
    <comment ref="D164" authorId="0" shapeId="0" xr:uid="{F2D76AFD-C0B2-4E11-AFEC-ACDB248DCBF4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AFRODESCENDIENTE</t>
        </r>
      </text>
    </comment>
    <comment ref="E164" authorId="0" shapeId="0" xr:uid="{0420D724-5AD6-4BCC-AAF8-D208C8AE2D08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GENERAL</t>
        </r>
      </text>
    </comment>
    <comment ref="B177" authorId="0" shapeId="0" xr:uid="{DD6FB018-4A3B-4B47-A93A-EE2C7CC8F21A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ZONA ALTIPLANO</t>
        </r>
      </text>
    </comment>
    <comment ref="J177" authorId="0" shapeId="0" xr:uid="{4833E435-6B4A-437A-B723-B6551C6B4CF2}">
      <text>
        <r>
          <rPr>
            <sz val="9"/>
            <color indexed="81"/>
            <rFont val="Tahoma"/>
            <family val="2"/>
          </rPr>
          <t>Héctor Dávila:</t>
        </r>
        <r>
          <rPr>
            <b/>
            <sz val="9"/>
            <color indexed="81"/>
            <rFont val="Tahoma"/>
            <family val="2"/>
          </rPr>
          <t xml:space="preserve">
ZONA CENTRO</t>
        </r>
      </text>
    </comment>
    <comment ref="R177" authorId="0" shapeId="0" xr:uid="{700955F1-8F46-4D0C-8719-8613B7C4E3DF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ZONA MEDIA</t>
        </r>
      </text>
    </comment>
    <comment ref="Z177" authorId="0" shapeId="0" xr:uid="{A44644BE-6635-4584-8674-08DEBA433FFC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ZONA HUASTECA</t>
        </r>
      </text>
    </comment>
    <comment ref="B178" authorId="0" shapeId="0" xr:uid="{A7D9D1DD-1C80-421F-A8D7-8989261127AE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HOMBRES</t>
        </r>
      </text>
    </comment>
    <comment ref="F178" authorId="0" shapeId="0" xr:uid="{BBB597C8-65CC-4B2A-BDB8-B5DBA791B924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MUJERES</t>
        </r>
      </text>
    </comment>
    <comment ref="B179" authorId="0" shapeId="0" xr:uid="{16433F1E-584F-4F7E-9284-A69591490116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DISCAPACIDAD</t>
        </r>
      </text>
    </comment>
    <comment ref="C179" authorId="0" shapeId="0" xr:uid="{14FCC9DB-A201-4D58-B168-A69B636381F2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PUEBLOS ORIGINARIOS / INDÍGENAS</t>
        </r>
      </text>
    </comment>
    <comment ref="D179" authorId="0" shapeId="0" xr:uid="{257DD719-7C60-473A-BA66-D07F076CFD0F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AFRODESCENDIENTE</t>
        </r>
      </text>
    </comment>
    <comment ref="E179" authorId="0" shapeId="0" xr:uid="{ABBA2D19-4B1D-420D-AD92-CC3FFE1C053D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GENERAL</t>
        </r>
      </text>
    </comment>
    <comment ref="B191" authorId="0" shapeId="0" xr:uid="{B68ECF00-D55D-4682-BC98-FA8027657127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ZONA ALTIPLANO</t>
        </r>
      </text>
    </comment>
    <comment ref="J191" authorId="0" shapeId="0" xr:uid="{3AA118BD-5D4F-46BC-8C21-E448F55853AE}">
      <text>
        <r>
          <rPr>
            <sz val="9"/>
            <color indexed="81"/>
            <rFont val="Tahoma"/>
            <family val="2"/>
          </rPr>
          <t>Héctor Dávila:</t>
        </r>
        <r>
          <rPr>
            <b/>
            <sz val="9"/>
            <color indexed="81"/>
            <rFont val="Tahoma"/>
            <family val="2"/>
          </rPr>
          <t xml:space="preserve">
ZONA CENTRO</t>
        </r>
      </text>
    </comment>
    <comment ref="R191" authorId="0" shapeId="0" xr:uid="{DCDB1866-AA5A-4000-9FFD-EC1C881A85A8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ZONA MEDIA</t>
        </r>
      </text>
    </comment>
    <comment ref="Z191" authorId="0" shapeId="0" xr:uid="{A8F3586A-F220-450C-B966-87220641B47C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ZONA HUASTECA</t>
        </r>
      </text>
    </comment>
    <comment ref="B192" authorId="0" shapeId="0" xr:uid="{1C9673D7-B104-4F5E-9E44-C3125425984C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HOMBRES</t>
        </r>
      </text>
    </comment>
    <comment ref="F192" authorId="0" shapeId="0" xr:uid="{F03B8812-6905-412E-BAB1-FBCB567B4571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MUJERES</t>
        </r>
      </text>
    </comment>
    <comment ref="B193" authorId="0" shapeId="0" xr:uid="{5D817B10-DB52-4AA9-B194-712674BFB13E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DISCAPACIDAD</t>
        </r>
      </text>
    </comment>
    <comment ref="C193" authorId="0" shapeId="0" xr:uid="{83B182B0-191F-464B-BD72-5F079AD34A4F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PUEBLOS ORIGINARIOS / INDÍGENAS</t>
        </r>
      </text>
    </comment>
    <comment ref="D193" authorId="0" shapeId="0" xr:uid="{E9853107-E32E-4DA2-ADCD-FFF7B51E0588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AFRODESCENDIENTE</t>
        </r>
      </text>
    </comment>
    <comment ref="E193" authorId="0" shapeId="0" xr:uid="{4C86D850-83F1-4302-AC7A-BD8BD8410410}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GENERAL</t>
        </r>
      </text>
    </comment>
  </commentList>
</comments>
</file>

<file path=xl/sharedStrings.xml><?xml version="1.0" encoding="utf-8"?>
<sst xmlns="http://schemas.openxmlformats.org/spreadsheetml/2006/main" count="1927" uniqueCount="385">
  <si>
    <t>UNIDAD
DE MEDIDA</t>
  </si>
  <si>
    <t>SERVICIOS</t>
  </si>
  <si>
    <t>APOYOS</t>
  </si>
  <si>
    <t>Ubicación</t>
  </si>
  <si>
    <t>Inversión Total</t>
  </si>
  <si>
    <t>Meta</t>
  </si>
  <si>
    <t>Inicio</t>
  </si>
  <si>
    <t>TérmIno</t>
  </si>
  <si>
    <t>Estatus</t>
  </si>
  <si>
    <t>Descripción breve del avance</t>
  </si>
  <si>
    <t>ACTIVIDAD</t>
  </si>
  <si>
    <t>GRUPO DE EDAD</t>
  </si>
  <si>
    <t>H</t>
  </si>
  <si>
    <t>M</t>
  </si>
  <si>
    <t>PERSONAS</t>
  </si>
  <si>
    <t>ZA</t>
  </si>
  <si>
    <t>ZC</t>
  </si>
  <si>
    <t>ZM</t>
  </si>
  <si>
    <t>ZH</t>
  </si>
  <si>
    <t>Cantidad</t>
  </si>
  <si>
    <t>PROGRAMA A QUE SE REFIERE.</t>
  </si>
  <si>
    <t>SEDIF San Luis</t>
  </si>
  <si>
    <t>Consenso de Montevideo</t>
  </si>
  <si>
    <t>Contesta las siguientes preguntas (extensión mínima de un párrafo):</t>
  </si>
  <si>
    <t>1.	¿Qué programas y/o acciones se implementan en el SEDIF para lograr la integración plena de la población y su dinámica en el desarrollo sostenible con igualdad y respeto de los derechos humanos?</t>
  </si>
  <si>
    <t>2.	¿Cómo se garantizan los Derechos, las necesidades, responsabilidades y demandas de niños, niñas, adolescentes?</t>
  </si>
  <si>
    <t>INDICADORES SNIMAS</t>
  </si>
  <si>
    <t>(XXXXX)</t>
  </si>
  <si>
    <t>SISTEMA ESTATAL: SAN LUIS POTOSÍ</t>
  </si>
  <si>
    <t>Unidad/                Dirección</t>
  </si>
  <si>
    <t>Clave</t>
  </si>
  <si>
    <t>Indicador</t>
  </si>
  <si>
    <t xml:space="preserve">Valor </t>
  </si>
  <si>
    <t>Comentarios</t>
  </si>
  <si>
    <t>Dirección General de Alimentación y Desarrollo Comunitario</t>
  </si>
  <si>
    <t>A1</t>
  </si>
  <si>
    <r>
      <t xml:space="preserve">Número de desayunos escolares fríos otorgados a nivel preescolar  de </t>
    </r>
    <r>
      <rPr>
        <sz val="10"/>
        <color rgb="FFFF0000"/>
        <rFont val="Montserrat"/>
      </rPr>
      <t>TRIMESTRE</t>
    </r>
  </si>
  <si>
    <t>A2</t>
  </si>
  <si>
    <r>
      <t xml:space="preserve">Número de desayunos escolares fríos otorgados a nivel primaria de </t>
    </r>
    <r>
      <rPr>
        <sz val="10"/>
        <color rgb="FFFF0000"/>
        <rFont val="Montserrat"/>
      </rPr>
      <t>TRIMESTRE</t>
    </r>
  </si>
  <si>
    <t>A3</t>
  </si>
  <si>
    <r>
      <t xml:space="preserve">Número de desayunos escolares fríos otorgados a nivel secundaria de </t>
    </r>
    <r>
      <rPr>
        <sz val="10"/>
        <color rgb="FFFF0000"/>
        <rFont val="Montserrat"/>
      </rPr>
      <t>TRIMESTRE</t>
    </r>
  </si>
  <si>
    <t>A4</t>
  </si>
  <si>
    <r>
      <t xml:space="preserve">Número de desayunos escolares calientes otorgados a nivel preescolar de </t>
    </r>
    <r>
      <rPr>
        <sz val="10"/>
        <color rgb="FFFF0000"/>
        <rFont val="Montserrat"/>
      </rPr>
      <t>TRIMESTRE</t>
    </r>
  </si>
  <si>
    <t>A5</t>
  </si>
  <si>
    <r>
      <t xml:space="preserve">Número de desayunos escolares calientes otorgados a nivel primaria de </t>
    </r>
    <r>
      <rPr>
        <sz val="10"/>
        <color rgb="FFFF0000"/>
        <rFont val="Montserrat"/>
      </rPr>
      <t>TRIMESTRE</t>
    </r>
  </si>
  <si>
    <t>A6</t>
  </si>
  <si>
    <r>
      <t xml:space="preserve">Número de desayunos escolares calientes otorgados a nivel secundaria de </t>
    </r>
    <r>
      <rPr>
        <sz val="10"/>
        <color rgb="FFFF0000"/>
        <rFont val="Montserrat"/>
      </rPr>
      <t>TRIMESTRE</t>
    </r>
  </si>
  <si>
    <t>A7</t>
  </si>
  <si>
    <r>
      <t xml:space="preserve">Número de dotaciones alimentarias entregadas en el Programa de Asistencia Social Alimentaria en los Primeros 1000 días de vida de </t>
    </r>
    <r>
      <rPr>
        <sz val="10"/>
        <color rgb="FFFF0000"/>
        <rFont val="Montserrat"/>
      </rPr>
      <t>TRIMESTRE</t>
    </r>
  </si>
  <si>
    <t>A8</t>
  </si>
  <si>
    <r>
      <t xml:space="preserve">Número de comidas de un tiempo entregadas en espacios alimentarios del Programa de Asistencia Social Alimentaria en los Primeros 1000 días de vida de </t>
    </r>
    <r>
      <rPr>
        <sz val="10"/>
        <color rgb="FFFF0000"/>
        <rFont val="Montserrat"/>
      </rPr>
      <t>TRIMESTRE</t>
    </r>
  </si>
  <si>
    <t>A9</t>
  </si>
  <si>
    <r>
      <t xml:space="preserve">Número de apoyos alimentarios de prevención, previsión, atención y/o recuperación del Programa de Atención a Población en Condiciones de Emergencia de </t>
    </r>
    <r>
      <rPr>
        <sz val="10"/>
        <color rgb="FFFF0000"/>
        <rFont val="Montserrat"/>
      </rPr>
      <t>TRIMESTRE</t>
    </r>
  </si>
  <si>
    <t>Unidad de Atención a Población Vulnerable</t>
  </si>
  <si>
    <t>C1</t>
  </si>
  <si>
    <r>
      <t xml:space="preserve">Número de niñas de hasta 11 años 11 meses de edad atendidas con motivo de prevención de la violencia familiar de </t>
    </r>
    <r>
      <rPr>
        <sz val="10"/>
        <color rgb="FFFF0000"/>
        <rFont val="Montserrat"/>
      </rPr>
      <t>TRIMESTRE</t>
    </r>
  </si>
  <si>
    <t>C2</t>
  </si>
  <si>
    <r>
      <t xml:space="preserve">Número de niños de hasta 11 años 11 meses de edad atendidos con motivo de prevención de la violencia familiar de </t>
    </r>
    <r>
      <rPr>
        <sz val="10"/>
        <color rgb="FFFF0000"/>
        <rFont val="Montserrat"/>
      </rPr>
      <t>TRIMESTRE</t>
    </r>
  </si>
  <si>
    <t>C3</t>
  </si>
  <si>
    <r>
      <t xml:space="preserve">Número de mujeres adolescentes de 12 años y hasta 17 años 11 meses de edad atendidas con motivo de prevención de la violencia familiar de </t>
    </r>
    <r>
      <rPr>
        <sz val="10"/>
        <color rgb="FFFF0000"/>
        <rFont val="Montserrat"/>
      </rPr>
      <t xml:space="preserve">TRIMESTRE </t>
    </r>
  </si>
  <si>
    <t>C4</t>
  </si>
  <si>
    <r>
      <t xml:space="preserve">Número de hombres adolescentes de 12 años y hasta 17 años 11 meses de edad atendidos con motivo de prevención de la violencia familiar de </t>
    </r>
    <r>
      <rPr>
        <sz val="10"/>
        <color rgb="FFFF0000"/>
        <rFont val="Montserrat"/>
      </rPr>
      <t>TRIMESTRE</t>
    </r>
  </si>
  <si>
    <t>C5</t>
  </si>
  <si>
    <r>
      <t xml:space="preserve">Número de familias atendidas con motivo de prevención de la violencia familiar de </t>
    </r>
    <r>
      <rPr>
        <sz val="10"/>
        <color rgb="FFFF0000"/>
        <rFont val="Montserrat"/>
      </rPr>
      <t>TRIMESTRE</t>
    </r>
  </si>
  <si>
    <t>C6</t>
  </si>
  <si>
    <r>
      <t xml:space="preserve">Número de niñas de hasta 11 años 11 meses de edad atendidas con motivo de prevención de conductas de riesgo de </t>
    </r>
    <r>
      <rPr>
        <sz val="10"/>
        <color rgb="FFFF0000"/>
        <rFont val="Montserrat"/>
      </rPr>
      <t>TRIMESTRE</t>
    </r>
  </si>
  <si>
    <t>C7</t>
  </si>
  <si>
    <r>
      <t xml:space="preserve">Número de niños de hasta 11 años 11 meses de edad atendidos con motivo de prevención de conductas de riesgo  de </t>
    </r>
    <r>
      <rPr>
        <sz val="10"/>
        <color rgb="FFFF0000"/>
        <rFont val="Montserrat"/>
      </rPr>
      <t>TRIMESTRE</t>
    </r>
  </si>
  <si>
    <t>C8</t>
  </si>
  <si>
    <r>
      <t xml:space="preserve">Número de mujeres adolescentes de 12 años y hasta 17 años 11 meses de edad atendidas con motivo de prevención de conductas de riesgo de </t>
    </r>
    <r>
      <rPr>
        <sz val="10"/>
        <color rgb="FFFF0000"/>
        <rFont val="Montserrat"/>
      </rPr>
      <t>TRIMESTRE</t>
    </r>
  </si>
  <si>
    <t>C9</t>
  </si>
  <si>
    <r>
      <t xml:space="preserve">Número de hombres adolescentes de 12 años y hasta 17 años 11 meses de edad atendidos con motivo de prevención de conductas de riesgo de </t>
    </r>
    <r>
      <rPr>
        <sz val="10"/>
        <color rgb="FFFF0000"/>
        <rFont val="Montserrat"/>
      </rPr>
      <t>TRIMESTRE</t>
    </r>
  </si>
  <si>
    <t>C10</t>
  </si>
  <si>
    <r>
      <t xml:space="preserve">Número de mujeres adultas mayores (de 60 años y más) a las que se les brindó asesoría psicológica de </t>
    </r>
    <r>
      <rPr>
        <sz val="10"/>
        <color rgb="FFFF0000"/>
        <rFont val="Montserrat"/>
      </rPr>
      <t>TRIMESTRE</t>
    </r>
  </si>
  <si>
    <t>C11</t>
  </si>
  <si>
    <r>
      <t xml:space="preserve">Número de hombres adultos mayores (de 60 años y más) a los que se les brindó asesoría psicológica de </t>
    </r>
    <r>
      <rPr>
        <sz val="10"/>
        <color rgb="FFFF0000"/>
        <rFont val="Montserrat"/>
      </rPr>
      <t>TRIMESTRE</t>
    </r>
  </si>
  <si>
    <t>C12</t>
  </si>
  <si>
    <r>
      <t xml:space="preserve">Número de mujeres adultas mayores (de 60 años y más) a las que se les brindó asesoría jurídica de </t>
    </r>
    <r>
      <rPr>
        <sz val="10"/>
        <color rgb="FFFF0000"/>
        <rFont val="Montserrat"/>
      </rPr>
      <t>TRIMESTRE</t>
    </r>
  </si>
  <si>
    <t>C13</t>
  </si>
  <si>
    <r>
      <t xml:space="preserve">Número de hombres adultos mayores (de 60 años y más) a los que se les brindó asesoría jurídica de </t>
    </r>
    <r>
      <rPr>
        <sz val="10"/>
        <color rgb="FFFF0000"/>
        <rFont val="Montserrat"/>
      </rPr>
      <t>TRIMESTRE</t>
    </r>
  </si>
  <si>
    <t>C14</t>
  </si>
  <si>
    <r>
      <t xml:space="preserve">Número de niñas de hasta 11 años 11 meses de edad en contexto de migración acogidas en los Centros de Asistencia Social de </t>
    </r>
    <r>
      <rPr>
        <sz val="10"/>
        <color rgb="FFFF0000"/>
        <rFont val="Montserrat"/>
      </rPr>
      <t>TRIMESTRE</t>
    </r>
  </si>
  <si>
    <t>C15</t>
  </si>
  <si>
    <r>
      <t xml:space="preserve">Número de niños de hasta 11 años 11 meses de edad en contexto de migración acogidos en los Centros de Asistencia Social de </t>
    </r>
    <r>
      <rPr>
        <sz val="10"/>
        <color rgb="FFFF0000"/>
        <rFont val="Montserrat"/>
      </rPr>
      <t>TRIMESTRE</t>
    </r>
  </si>
  <si>
    <t>C16</t>
  </si>
  <si>
    <r>
      <t xml:space="preserve">Número de mujeres adolescentes de 12 años y hasta 17 años 11 meses de edad en contexto de migración acogidas en los Centros de Asistencia Social de </t>
    </r>
    <r>
      <rPr>
        <sz val="10"/>
        <color rgb="FFFF0000"/>
        <rFont val="Montserrat"/>
      </rPr>
      <t>TRIMESTRE</t>
    </r>
  </si>
  <si>
    <t>C17</t>
  </si>
  <si>
    <r>
      <t xml:space="preserve">Número de hombres adolescentes de 12 años y hasta 17 años 11 meses de edad en contexto de migración acogidos en los Centros de Asistencia Social de </t>
    </r>
    <r>
      <rPr>
        <sz val="10"/>
        <color rgb="FFFF0000"/>
        <rFont val="Montserrat"/>
      </rPr>
      <t>TRIMESTRE</t>
    </r>
  </si>
  <si>
    <t>C18</t>
  </si>
  <si>
    <r>
      <t xml:space="preserve">Número de niñas de hasta 11 años 11 meses de edad en situación de calle que fueron atendidas con algún servicio por los Sistemas Estatales DIF de </t>
    </r>
    <r>
      <rPr>
        <sz val="10"/>
        <color rgb="FFFF0000"/>
        <rFont val="Montserrat"/>
      </rPr>
      <t>TRIMESTRE</t>
    </r>
  </si>
  <si>
    <t>C19</t>
  </si>
  <si>
    <r>
      <t xml:space="preserve">Número de niños de hasta 11 años 11 meses de edad en situación de calle que fueron atendidos con algún servicio por los Sistemas Estatales DIF de </t>
    </r>
    <r>
      <rPr>
        <sz val="10"/>
        <color rgb="FFFF0000"/>
        <rFont val="Montserrat"/>
      </rPr>
      <t>TRIMESTRE</t>
    </r>
  </si>
  <si>
    <t>C20</t>
  </si>
  <si>
    <r>
      <t xml:space="preserve">Número de mujeres adolescentes de 12 años y hasta 17 años 11 meses de edad en situación de calle que fueron atendidas con algún servicio por los Sistemas Estatales DIF de </t>
    </r>
    <r>
      <rPr>
        <sz val="10"/>
        <color rgb="FFFF0000"/>
        <rFont val="Montserrat"/>
      </rPr>
      <t>TRIMESTRE</t>
    </r>
  </si>
  <si>
    <t>C21</t>
  </si>
  <si>
    <r>
      <t xml:space="preserve">Número de hombres adolescentes de 12 años y hasta 17 años 11 meses de edad en situación de calle que fueron atendidos con algún servicio por los Sistemas Estatales DIF de </t>
    </r>
    <r>
      <rPr>
        <sz val="10"/>
        <color rgb="FFFF0000"/>
        <rFont val="Montserrat"/>
      </rPr>
      <t>TRIMESTRE</t>
    </r>
  </si>
  <si>
    <t>C22</t>
  </si>
  <si>
    <r>
      <t xml:space="preserve">Número de mujeres adultas mayores (de 60 años y más) en situación de calle que fueron atendidas con algún servicio por los Sistemas Estatales DIF de </t>
    </r>
    <r>
      <rPr>
        <sz val="10"/>
        <color rgb="FFFF0000"/>
        <rFont val="Montserrat"/>
      </rPr>
      <t>TRIMESTRE</t>
    </r>
  </si>
  <si>
    <t>C23</t>
  </si>
  <si>
    <r>
      <t xml:space="preserve">Número de hombres adultos mayores (de 60 años y más) en situación de calle que fueron atendidos con algún servicio por los Sistemas Estatales DIF de </t>
    </r>
    <r>
      <rPr>
        <sz val="10"/>
        <color rgb="FFFF0000"/>
        <rFont val="Montserrat"/>
      </rPr>
      <t>TRIMESTRE</t>
    </r>
  </si>
  <si>
    <t>Dirección General de Integración Social</t>
  </si>
  <si>
    <t>D1</t>
  </si>
  <si>
    <r>
      <t xml:space="preserve">Número de niñas de hasta 11 años 11 meses de edad que reciben acogimiento residencial por los Sistemas Estatales DIF de </t>
    </r>
    <r>
      <rPr>
        <sz val="10"/>
        <color rgb="FFFF0000"/>
        <rFont val="Montserrat"/>
      </rPr>
      <t>TRIMESTRE</t>
    </r>
  </si>
  <si>
    <t>D2</t>
  </si>
  <si>
    <r>
      <t xml:space="preserve">Número de niños de hasta 11 años 11 meses de edad que reciben acogimiento residencial por los Sistemas Estatales DIF de </t>
    </r>
    <r>
      <rPr>
        <sz val="10"/>
        <color rgb="FFFF0000"/>
        <rFont val="Montserrat"/>
      </rPr>
      <t>TRIMESTRE</t>
    </r>
  </si>
  <si>
    <t>D3</t>
  </si>
  <si>
    <r>
      <t xml:space="preserve">Número de mujeres adolescentes de  12 años y hasta 17 años 11 meses de edad albergadas en Centros de Asistencia Social que otorgan acogimiento residencial por los Sistemas Estatales DIF </t>
    </r>
    <r>
      <rPr>
        <sz val="10"/>
        <color rgb="FFFF0000"/>
        <rFont val="Montserrat"/>
      </rPr>
      <t>TRIMESTRE</t>
    </r>
  </si>
  <si>
    <t>D4</t>
  </si>
  <si>
    <r>
      <t>Número de hombres adolescentes de  12 años y hasta 17 años 11 meses de edad albergados en Centros de Asistencia Social que otorgan acogimiento residencial por los Sistemas Estatales DIF de</t>
    </r>
    <r>
      <rPr>
        <sz val="10"/>
        <color rgb="FFFF0000"/>
        <rFont val="Montserrat"/>
      </rPr>
      <t xml:space="preserve"> TRIMESTRE</t>
    </r>
  </si>
  <si>
    <t>D5</t>
  </si>
  <si>
    <r>
      <t>Número de mujeres adultas mayores (de 60 años y más) atendidas en Centros Gerontológicos y Casas Hogar para Ancianos en modalidad de residencia de</t>
    </r>
    <r>
      <rPr>
        <sz val="10"/>
        <color rgb="FFFF0000"/>
        <rFont val="Montserrat"/>
      </rPr>
      <t xml:space="preserve"> TRIMESTRE</t>
    </r>
  </si>
  <si>
    <t>D6</t>
  </si>
  <si>
    <r>
      <t xml:space="preserve">Número de hombres adultos mayores (de 60 años y más) atendidos en Centros Gerontológicos y Casas Hogar para Ancianos en modalidad de residencia de </t>
    </r>
    <r>
      <rPr>
        <sz val="10"/>
        <color rgb="FFFF0000"/>
        <rFont val="Montserrat"/>
      </rPr>
      <t>TRIMESTRE</t>
    </r>
  </si>
  <si>
    <t>D7</t>
  </si>
  <si>
    <r>
      <t xml:space="preserve">Número de mujeres adultas mayores (de 60 años y más) atendidas en Centros Gerontológicos y Casas Hogar para Ancianos en modalidad de atención de día de </t>
    </r>
    <r>
      <rPr>
        <sz val="10"/>
        <color rgb="FFFF0000"/>
        <rFont val="Montserrat"/>
      </rPr>
      <t>TRIMESTRE</t>
    </r>
  </si>
  <si>
    <t>D8</t>
  </si>
  <si>
    <r>
      <t xml:space="preserve">Número de hombres adultos mayores (de 60 años y más) atendidos en Centros Gerontológicos y Casas Hogar para Ancianos en modalidad de atención de día de </t>
    </r>
    <r>
      <rPr>
        <sz val="10"/>
        <color rgb="FFFF0000"/>
        <rFont val="Montserrat"/>
      </rPr>
      <t>TRIMESTRE</t>
    </r>
  </si>
  <si>
    <t>Dirección General de Rehabilitación e Inclusión</t>
  </si>
  <si>
    <t>E1</t>
  </si>
  <si>
    <r>
      <t>Número de consultas médicas especializadas de primera vez dadas en los Centros y/o Unidades de Rehabilitación de</t>
    </r>
    <r>
      <rPr>
        <sz val="10"/>
        <color rgb="FFFF0000"/>
        <rFont val="Montserrat"/>
      </rPr>
      <t xml:space="preserve"> TRIMESTRE</t>
    </r>
  </si>
  <si>
    <t>E2</t>
  </si>
  <si>
    <r>
      <t xml:space="preserve">Número de consultas médicas especializadas dadas en los Centros y/o Unidades de Rehabilitación de </t>
    </r>
    <r>
      <rPr>
        <sz val="10"/>
        <color rgb="FFFF0000"/>
        <rFont val="Montserrat"/>
      </rPr>
      <t>TRIMESTRE</t>
    </r>
  </si>
  <si>
    <t>E3</t>
  </si>
  <si>
    <r>
      <t xml:space="preserve">Número de consultas paramédicas especializadas dadas en los Centros y/o Unidades de Rehabilitación de </t>
    </r>
    <r>
      <rPr>
        <sz val="10"/>
        <color rgb="FFFF0000"/>
        <rFont val="Montserrat"/>
      </rPr>
      <t>TRIMESTRE</t>
    </r>
  </si>
  <si>
    <t>E4</t>
  </si>
  <si>
    <r>
      <t xml:space="preserve">Número de terapias físicas dadas en los Centros y/o Unidades de Rehabilitación de </t>
    </r>
    <r>
      <rPr>
        <sz val="10"/>
        <color rgb="FFFF0000"/>
        <rFont val="Montserrat"/>
      </rPr>
      <t>TRIMESTRE</t>
    </r>
  </si>
  <si>
    <t>E5</t>
  </si>
  <si>
    <r>
      <t xml:space="preserve">Número de terapias ocupacionales dadas en los Centros y/o Unidades de Rehabilitación de </t>
    </r>
    <r>
      <rPr>
        <sz val="10"/>
        <color rgb="FFFF0000"/>
        <rFont val="Montserrat"/>
      </rPr>
      <t>TRIMESTRE</t>
    </r>
  </si>
  <si>
    <t>E6</t>
  </si>
  <si>
    <r>
      <t>Número de terapias de lenguaje dadas en los Centros y/o Unidades de Rehabilitación de</t>
    </r>
    <r>
      <rPr>
        <sz val="10"/>
        <color rgb="FFFF0000"/>
        <rFont val="Montserrat"/>
      </rPr>
      <t xml:space="preserve"> TRIMESTRE</t>
    </r>
  </si>
  <si>
    <t>Imagen ilustrativa del Indicador E9.1</t>
  </si>
  <si>
    <t>E7</t>
  </si>
  <si>
    <r>
      <t>Número de terapias psicológicas dadas en los Centros y/o Unidades de Rehabilitación de</t>
    </r>
    <r>
      <rPr>
        <sz val="10"/>
        <color rgb="FFFF0000"/>
        <rFont val="Montserrat"/>
      </rPr>
      <t xml:space="preserve"> TRIMESTRE</t>
    </r>
  </si>
  <si>
    <t>E8</t>
  </si>
  <si>
    <r>
      <t>Número de piezas de órtesis fabricadas o reparadas en los CREE y CRI de</t>
    </r>
    <r>
      <rPr>
        <sz val="10"/>
        <color rgb="FFFF0000"/>
        <rFont val="Montserrat"/>
      </rPr>
      <t xml:space="preserve"> TRIMESTRE</t>
    </r>
  </si>
  <si>
    <t>E9</t>
  </si>
  <si>
    <r>
      <t xml:space="preserve">Número de piezas de prótesis (todos las partes del cuerpo) fabricadas o reparadas de en los CREE y CRI de </t>
    </r>
    <r>
      <rPr>
        <sz val="10"/>
        <color rgb="FFFF0000"/>
        <rFont val="Montserrat"/>
      </rPr>
      <t>TRIMESTRE</t>
    </r>
  </si>
  <si>
    <t>E9.1</t>
  </si>
  <si>
    <r>
      <t>Número de piezas de prótesis en parte superior del cuerpo (del tronco hasta la cabeza) fabricadas o reparadas  en los CREE y CRI de A</t>
    </r>
    <r>
      <rPr>
        <sz val="10"/>
        <color rgb="FFFF0000"/>
        <rFont val="Montserrat"/>
      </rPr>
      <t>TRIMESTRE</t>
    </r>
  </si>
  <si>
    <t>Imagen ilustrativa del Indicador E9.2</t>
  </si>
  <si>
    <t>E9.2</t>
  </si>
  <si>
    <r>
      <t>Número de piezas de prótesis en parte inferior del cuerpo (debajo de la cadera hasta pies) fabricadas o reparadas en los CREE y CRI de</t>
    </r>
    <r>
      <rPr>
        <sz val="10"/>
        <color rgb="FFFF0000"/>
        <rFont val="Montserrat"/>
      </rPr>
      <t xml:space="preserve"> TRIMESTRE</t>
    </r>
  </si>
  <si>
    <t>E10</t>
  </si>
  <si>
    <r>
      <t>Número de personas (que presentan limitaciones en sus actividades cotidianas o tienen alguna discapacidad) beneficiarias de las acciones de Inclusión Educativa dadas en los Centros y/o Unidades de Rehabilitación de</t>
    </r>
    <r>
      <rPr>
        <sz val="10"/>
        <color rgb="FFFF0000"/>
        <rFont val="Montserrat"/>
      </rPr>
      <t xml:space="preserve"> TRIMESTRE</t>
    </r>
  </si>
  <si>
    <t>E11</t>
  </si>
  <si>
    <r>
      <t xml:space="preserve">Número de personas (que presentan limitaciones en sus actividades cotidianas o tienen alguna discapacidad) beneficiarias de las acciones de Inclusión Laboral dadas en los Centros y/o Unidades de Rehabilitación de </t>
    </r>
    <r>
      <rPr>
        <sz val="10"/>
        <color rgb="FFFF0000"/>
        <rFont val="Montserrat"/>
      </rPr>
      <t>TRIMESTRE</t>
    </r>
  </si>
  <si>
    <t>E12</t>
  </si>
  <si>
    <r>
      <t xml:space="preserve">Número de acciones de prevención de la discapacidad realizadas en los Centros y/o Unidades de Rehabilitación de </t>
    </r>
    <r>
      <rPr>
        <sz val="10"/>
        <color rgb="FFFF0000"/>
        <rFont val="Montserrat"/>
      </rPr>
      <t>TRIMESTRE</t>
    </r>
  </si>
  <si>
    <t>E13</t>
  </si>
  <si>
    <r>
      <t xml:space="preserve">Número de personas (que presentan limitaciones en sus actividades cotidianas o tienen alguna discapacidad) a quienes se les otorgó certificado de discapacidad de </t>
    </r>
    <r>
      <rPr>
        <sz val="10"/>
        <color rgb="FFFF0000"/>
        <rFont val="Montserrat"/>
      </rPr>
      <t>TRIMESTRE</t>
    </r>
  </si>
  <si>
    <t>E14</t>
  </si>
  <si>
    <r>
      <t xml:space="preserve">Número de personas (que presentan limitaciones en sus actividades cotidianas o tienen alguna discapacidad) a quienes se les otorgó credencial de </t>
    </r>
    <r>
      <rPr>
        <sz val="10"/>
        <color rgb="FFFF0000"/>
        <rFont val="Montserrat"/>
      </rPr>
      <t>TRIMESTRE</t>
    </r>
  </si>
  <si>
    <t>E15</t>
  </si>
  <si>
    <r>
      <t xml:space="preserve">Número de estudios de apoyo diagnóstico realizados en los CREE, CRI y UBR de </t>
    </r>
    <r>
      <rPr>
        <sz val="10"/>
        <color rgb="FFFF0000"/>
        <rFont val="Montserrat"/>
      </rPr>
      <t>TRIMESTRE</t>
    </r>
  </si>
  <si>
    <t>FOTO #1 PIE DE FOTO (BREVE DESCRIPCION, ACTIVIDAD, MES, LOCALIDAD, MUNICIPIO, ETC.)</t>
  </si>
  <si>
    <t>FOTO #2 PIE DE FOTO (BREVE DESCRIPCION, ACTIVIDAD, MES, LOCALIDAD, MUNICIPIO, ETC.)</t>
  </si>
  <si>
    <t>FOTO #3 PIE DE FOTO (BREVE DESCRIPCION, ACTIVIDAD, MES, LOCALIDAD, MUNICIPIO, ETC.)</t>
  </si>
  <si>
    <t xml:space="preserve">Describir la actividad asi como el avance de la misma en caso de tener una meta por alcanzar, mencionar numero de beneficiarios apoyos bridados etc, </t>
  </si>
  <si>
    <t>Mencionar municipios y localidades atendidaas</t>
  </si>
  <si>
    <t>Vertiente en base al plan sectoria</t>
  </si>
  <si>
    <r>
      <rPr>
        <b/>
        <sz val="12"/>
        <color theme="1"/>
        <rFont val="Arial"/>
        <family val="2"/>
      </rPr>
      <t>Objetivo:  se refiere a el objetivo del programa y su alcance</t>
    </r>
    <r>
      <rPr>
        <sz val="12"/>
        <color theme="1"/>
        <rFont val="Arial"/>
        <family val="2"/>
      </rPr>
      <t xml:space="preserve">
</t>
    </r>
    <r>
      <rPr>
        <b/>
        <sz val="12"/>
        <color theme="1"/>
        <rFont val="Arial"/>
        <family val="2"/>
      </rPr>
      <t>Estrategia:  de acuedo al plan sectorial
Linea de Acción:</t>
    </r>
    <r>
      <rPr>
        <sz val="12"/>
        <color theme="1"/>
        <rFont val="Arial"/>
        <family val="2"/>
      </rPr>
      <t xml:space="preserve"> </t>
    </r>
    <r>
      <rPr>
        <b/>
        <sz val="12"/>
        <color theme="1"/>
        <rFont val="Arial"/>
        <family val="2"/>
      </rPr>
      <t>de acuerdo al plan sectorial</t>
    </r>
    <r>
      <rPr>
        <sz val="12"/>
        <color theme="1"/>
        <rFont val="Arial"/>
        <family val="2"/>
      </rPr>
      <t xml:space="preserve">
</t>
    </r>
  </si>
  <si>
    <t xml:space="preserve">SISTEMA PARA EL DESARROLLO INTEGRAL DE LA FAMILIA DEL ESTADO DE SAN LUIS POTOSÍ </t>
  </si>
  <si>
    <t>TIPO DE POBLACIÓN</t>
  </si>
  <si>
    <t>ABIERTA</t>
  </si>
  <si>
    <t>CAUTIVA</t>
  </si>
  <si>
    <t>PD</t>
  </si>
  <si>
    <t>PO</t>
  </si>
  <si>
    <t>AFD</t>
  </si>
  <si>
    <t>PG</t>
  </si>
  <si>
    <t>0 a 11 Años</t>
  </si>
  <si>
    <t>Apoyos</t>
  </si>
  <si>
    <t>12 a 17 Años</t>
  </si>
  <si>
    <t>18 a 59 Años</t>
  </si>
  <si>
    <t>60 Años y más</t>
  </si>
  <si>
    <t>Servicio</t>
  </si>
  <si>
    <t>Apoyo</t>
  </si>
  <si>
    <t>Persona</t>
  </si>
  <si>
    <t>UNIDADES ADMINISTRATIVA :</t>
  </si>
  <si>
    <t>X</t>
  </si>
  <si>
    <t>AVANCE</t>
  </si>
  <si>
    <t>Población Cautiva</t>
  </si>
  <si>
    <t>Población Abierta</t>
  </si>
  <si>
    <t>T O T A L</t>
  </si>
  <si>
    <t>T O T A L.</t>
  </si>
  <si>
    <t>Numero de personas beneciciadas con acciones de asistencia social (Metadatos)</t>
  </si>
  <si>
    <t>SISTEMA ESTATAL PARA EL DESARROLLO INTEGRAL DE LA FAMILIA DEL ESTADO DE SAN LUIS POTOSI</t>
  </si>
  <si>
    <r>
      <t>SISTEMA DE INFORMACIÓN DE LA INVERSIÓN PÚBLICA (SIIP 2024) / INTEGRACIÓN DEL 3</t>
    </r>
    <r>
      <rPr>
        <b/>
        <u/>
        <vertAlign val="superscript"/>
        <sz val="10"/>
        <rFont val="Arial"/>
        <family val="2"/>
      </rPr>
      <t>er</t>
    </r>
    <r>
      <rPr>
        <b/>
        <sz val="10"/>
        <rFont val="Arial"/>
        <family val="2"/>
      </rPr>
      <t xml:space="preserve"> INFORME DE GOBIERNO</t>
    </r>
  </si>
  <si>
    <t>INFORMACIÓN MÍNIMA PARA CAPTURAR</t>
  </si>
  <si>
    <t>Dirección / Unidad Administrativa :</t>
  </si>
  <si>
    <t>Nombre de la Obra o Acción</t>
  </si>
  <si>
    <r>
      <t xml:space="preserve">Fechas </t>
    </r>
    <r>
      <rPr>
        <sz val="9"/>
        <rFont val="Arial"/>
        <family val="2"/>
      </rPr>
      <t>(dd/mm/aa)</t>
    </r>
  </si>
  <si>
    <r>
      <t xml:space="preserve">Localización
</t>
    </r>
    <r>
      <rPr>
        <sz val="9"/>
        <rFont val="Arial"/>
        <family val="2"/>
      </rPr>
      <t>Anotar Municipio ó
Varios Municipios ó
Todo el Estado</t>
    </r>
  </si>
  <si>
    <t>Beneficiarios</t>
  </si>
  <si>
    <t>Inversión</t>
  </si>
  <si>
    <t>Porcentaje de
Avance Mensual (%)</t>
  </si>
  <si>
    <t>Término</t>
  </si>
  <si>
    <t>Unidad de
Medida</t>
  </si>
  <si>
    <t>Personas</t>
  </si>
  <si>
    <t>Familias</t>
  </si>
  <si>
    <r>
      <t xml:space="preserve">Federal
</t>
    </r>
    <r>
      <rPr>
        <sz val="8"/>
        <rFont val="Arial"/>
        <family val="2"/>
      </rPr>
      <t>(Anotar X)</t>
    </r>
  </si>
  <si>
    <r>
      <t xml:space="preserve">Estatal
</t>
    </r>
    <r>
      <rPr>
        <sz val="8"/>
        <rFont val="Arial"/>
        <family val="2"/>
      </rPr>
      <t>(Anotar 1, 2, 3, 4)</t>
    </r>
  </si>
  <si>
    <t>Monto</t>
  </si>
  <si>
    <t>Fisico</t>
  </si>
  <si>
    <t>Financiero</t>
  </si>
  <si>
    <r>
      <rPr>
        <b/>
        <sz val="9"/>
        <rFont val="Arial"/>
        <family val="2"/>
      </rPr>
      <t>Notas:</t>
    </r>
    <r>
      <rPr>
        <sz val="9"/>
        <rFont val="Arial"/>
        <family val="2"/>
      </rPr>
      <t xml:space="preserve">
En caso de que un registro tenga inversión estatal y federal, utilizar un renglón por cada tipo.
Favor de agregar las filas que considere necesarias.
Puede hacer más anchas las columnas que considere necesarias.</t>
    </r>
  </si>
  <si>
    <t>Fuentes de financiamiento según catálogos del SIIP 2024:</t>
  </si>
  <si>
    <t>Federal</t>
  </si>
  <si>
    <r>
      <rPr>
        <b/>
        <sz val="8"/>
        <rFont val="Arial"/>
        <family val="2"/>
      </rPr>
      <t>Federales</t>
    </r>
    <r>
      <rPr>
        <sz val="8"/>
        <rFont val="Arial"/>
        <family val="2"/>
      </rPr>
      <t xml:space="preserve"> - 2011 - Aportación Federal a Convenios (Antes Convenios Federales)</t>
    </r>
  </si>
  <si>
    <t>Estatal</t>
  </si>
  <si>
    <r>
      <rPr>
        <b/>
        <sz val="8"/>
        <rFont val="Arial"/>
        <family val="2"/>
      </rPr>
      <t>1</t>
    </r>
    <r>
      <rPr>
        <sz val="8"/>
        <rFont val="Arial"/>
        <family val="2"/>
      </rPr>
      <t>.- Estatales - 2011 - Recursos Propios -Inv. Directa- (Antes Obras y Acciones, Inversión Directa)</t>
    </r>
  </si>
  <si>
    <r>
      <rPr>
        <b/>
        <sz val="8"/>
        <rFont val="Arial"/>
        <family val="2"/>
      </rPr>
      <t>2</t>
    </r>
    <r>
      <rPr>
        <sz val="8"/>
        <rFont val="Arial"/>
        <family val="2"/>
      </rPr>
      <t>.- Estatales - 2011 - Ingresos Propios de Dependencias (Antes Recursos Propios del Organismo) (Esto genera captura de Expediente Técnico en Sistema de Finanzas, relacionado con CPI)</t>
    </r>
  </si>
  <si>
    <r>
      <rPr>
        <b/>
        <sz val="8"/>
        <rFont val="Arial"/>
        <family val="2"/>
      </rPr>
      <t>3</t>
    </r>
    <r>
      <rPr>
        <sz val="8"/>
        <rFont val="Arial"/>
        <family val="2"/>
      </rPr>
      <t>.- Estatales - 2011 - Fondo de Aportaciones Múltiples FAM -Asistencia Social- (Antes FAM)</t>
    </r>
  </si>
  <si>
    <r>
      <rPr>
        <b/>
        <sz val="8"/>
        <rFont val="Arial"/>
        <family val="2"/>
      </rPr>
      <t>4</t>
    </r>
    <r>
      <rPr>
        <sz val="8"/>
        <rFont val="Arial"/>
        <family val="2"/>
      </rPr>
      <t>.- Estatales - 2011 - Subsidios</t>
    </r>
  </si>
  <si>
    <t>Fecha de elaboración: ____ de Junio de 2024</t>
  </si>
  <si>
    <t>personas</t>
  </si>
  <si>
    <t>Altiplano</t>
  </si>
  <si>
    <t>Centro</t>
  </si>
  <si>
    <t>Media</t>
  </si>
  <si>
    <t>Huasteca</t>
  </si>
  <si>
    <t>hombres</t>
  </si>
  <si>
    <t xml:space="preserve"> mujeres</t>
  </si>
  <si>
    <t>GRUPO
DE EDAD</t>
  </si>
  <si>
    <t>POBLACION BENEFICIADA CON ACCIONES DE ASISTENCIA SOCIAL (METADATOS)</t>
  </si>
  <si>
    <t>Servicios</t>
  </si>
  <si>
    <t>mujeres</t>
  </si>
  <si>
    <t>Servcios</t>
  </si>
  <si>
    <t>servicios</t>
  </si>
  <si>
    <t>ZONA ALTIPLANO</t>
  </si>
  <si>
    <t>Hombres</t>
  </si>
  <si>
    <t>Mujeres</t>
  </si>
  <si>
    <t>ZONA CENTRO</t>
  </si>
  <si>
    <t>ZONA MEDIA</t>
  </si>
  <si>
    <t>ZONA HUASTECA</t>
  </si>
  <si>
    <t>TOTAL</t>
  </si>
  <si>
    <t>0 A 11
AÑOS</t>
  </si>
  <si>
    <t>12 A 17
AÑOS</t>
  </si>
  <si>
    <t>18 A 59
AÑOS</t>
  </si>
  <si>
    <t>60 AÑOS Y MAS</t>
  </si>
  <si>
    <t>INFORME DE AVANCE  MENSUAL DEL MES DE.  __________________________2025</t>
  </si>
  <si>
    <t>1er. Trimestre</t>
  </si>
  <si>
    <t>2do. Trimestre</t>
  </si>
  <si>
    <t>3er. Trimestre</t>
  </si>
  <si>
    <t>4to. Trimestre</t>
  </si>
  <si>
    <t>AÑO: 2025</t>
  </si>
  <si>
    <t>No.</t>
  </si>
  <si>
    <t>No. Consecutivo</t>
  </si>
  <si>
    <t>Unidad Administrativa que generá la información</t>
  </si>
  <si>
    <t>Objetivo
Institucional</t>
  </si>
  <si>
    <t>Estrategia</t>
  </si>
  <si>
    <t>Linea de Accion</t>
  </si>
  <si>
    <t>Acciones</t>
  </si>
  <si>
    <t>META
ANUAL</t>
  </si>
  <si>
    <t>ENE</t>
  </si>
  <si>
    <t>FEB</t>
  </si>
  <si>
    <t>MAR</t>
  </si>
  <si>
    <t>1er.
TRIM</t>
  </si>
  <si>
    <t>ABRIL</t>
  </si>
  <si>
    <t>MAYO</t>
  </si>
  <si>
    <t>JUNIO</t>
  </si>
  <si>
    <t>Avance al 1er. Semestre</t>
  </si>
  <si>
    <t xml:space="preserve"> # Avance al 1er. Semestre</t>
  </si>
  <si>
    <t>JULIO</t>
  </si>
  <si>
    <t>AGOSTO</t>
  </si>
  <si>
    <t>SEPTIEMBRE</t>
  </si>
  <si>
    <t>3er.
TRIM</t>
  </si>
  <si>
    <t>OCTUBRE</t>
  </si>
  <si>
    <t>NOVIEMBRE</t>
  </si>
  <si>
    <t>DICIEMBRE</t>
  </si>
  <si>
    <t>4TO. Trimestre</t>
  </si>
  <si>
    <t>AVANCE ANUAL</t>
  </si>
  <si>
    <t># DE AVANCE ANUAL</t>
  </si>
  <si>
    <t>C.A.S. Rosario Castellanos</t>
  </si>
  <si>
    <t>Objetivo 1. Beneficiar a más de un millón de personas sujetas a la asistencia social con programas de salud, alimentación a niñas y niños, apoyos para mujeres, madres solteras, personas con discapacidad, adultos mayores, jóvenes y migrantes.</t>
  </si>
  <si>
    <t>Estrategia 1.2 Contribuir al desarrollo integral de las niñas, niños y adolescentes.</t>
  </si>
  <si>
    <t>PERSONA</t>
  </si>
  <si>
    <t>Estrategía 1.3 Incrementar los apoyos sociales para mujeres y adultos mayores</t>
  </si>
  <si>
    <t>Estrategia 1.8 Asegurar la calidad en la atención a grupos en situación de riesgo o desamparo a través de las instituciones de asistencia social en el Estado, garantizando el cumplimiento de las leyes en la materia.</t>
  </si>
  <si>
    <t>Meta Anual</t>
  </si>
  <si>
    <t>Avance #</t>
  </si>
  <si>
    <t>Avance %</t>
  </si>
  <si>
    <t>CENTRO DE ASISTENCIA SOCIAL ROSARIO CASTELLANOS</t>
  </si>
  <si>
    <t>INSTITUCIÓN:CENTRO DE ASISTENCIA SOCIAL ROSARIO CASTELLANOS</t>
  </si>
  <si>
    <t xml:space="preserve">INVERSIÓN: </t>
  </si>
  <si>
    <t>MUNICIPIO:</t>
  </si>
  <si>
    <t>SAN LUIS POTOSÍ</t>
  </si>
  <si>
    <t>FUENTE DE FINANCIAMIENTO: SUBSIDIO GESLP</t>
  </si>
  <si>
    <t xml:space="preserve">LOCALIDAD </t>
  </si>
  <si>
    <r>
      <rPr>
        <b/>
        <sz val="11"/>
        <color theme="1"/>
        <rFont val="Calibri"/>
        <family val="2"/>
        <scheme val="minor"/>
      </rPr>
      <t>Objetivo 1</t>
    </r>
    <r>
      <rPr>
        <sz val="11"/>
        <color theme="1"/>
        <rFont val="Calibri"/>
        <family val="2"/>
        <scheme val="minor"/>
      </rPr>
      <t>. Beneficiar a más de un millón de personas sujetas a la asistencia social con programas de salud, alimentación a niñas y niños, apoyos para mujeres, madres solteras, personas con discapacidad, adultos mayores, jóvenes y migrantes.</t>
    </r>
  </si>
  <si>
    <r>
      <rPr>
        <b/>
        <sz val="11"/>
        <color theme="1"/>
        <rFont val="Calibri"/>
        <family val="2"/>
        <scheme val="minor"/>
      </rPr>
      <t>Estrategia 1.2</t>
    </r>
    <r>
      <rPr>
        <sz val="11"/>
        <color theme="1"/>
        <rFont val="Calibri"/>
        <family val="2"/>
        <scheme val="minor"/>
      </rPr>
      <t xml:space="preserve"> Contribuir al desarrollo integral de las niñas, niños y adolescentes.</t>
    </r>
  </si>
  <si>
    <r>
      <t xml:space="preserve">Estrategía 1.3 </t>
    </r>
    <r>
      <rPr>
        <sz val="10"/>
        <color theme="1"/>
        <rFont val="Calibri"/>
        <family val="2"/>
        <scheme val="minor"/>
      </rPr>
      <t>Incrementar los apoyos sociales para mujeres y adultos mayores</t>
    </r>
  </si>
  <si>
    <r>
      <rPr>
        <b/>
        <sz val="11"/>
        <color theme="1"/>
        <rFont val="Calibri"/>
        <family val="2"/>
        <scheme val="minor"/>
      </rPr>
      <t>Estrategia 1.8</t>
    </r>
    <r>
      <rPr>
        <sz val="11"/>
        <color theme="1"/>
        <rFont val="Calibri"/>
        <family val="2"/>
        <scheme val="minor"/>
      </rPr>
      <t xml:space="preserve"> Asegurar la calidad en la atención a grupos en situación de riesgo o desamparo a través de las instituciones de asistencia social en el Estado, garantizando el cumplimiento de las leyes en la materia.</t>
    </r>
  </si>
  <si>
    <t>LINEA DE
ACCION</t>
  </si>
  <si>
    <t>TIPO DE POBLACION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</si>
  <si>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</si>
  <si>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</si>
  <si>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</si>
  <si>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</si>
  <si>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</si>
  <si>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</si>
  <si>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</si>
  <si>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</si>
  <si>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</si>
  <si>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META ANUAL</t>
  </si>
  <si>
    <t>%
AVANCE</t>
  </si>
  <si>
    <t xml:space="preserve">POBLACION ALBERGADA </t>
  </si>
  <si>
    <t xml:space="preserve">PERSONA </t>
  </si>
  <si>
    <t>*</t>
  </si>
  <si>
    <t>REST. FAM.</t>
  </si>
  <si>
    <t>SERVICIO</t>
  </si>
  <si>
    <t xml:space="preserve">ADOPCION </t>
  </si>
  <si>
    <t xml:space="preserve">ATENCIÓN SOCIAL </t>
  </si>
  <si>
    <t>VINCULACION FAMILIAR</t>
  </si>
  <si>
    <t xml:space="preserve">BRINDAR ALIMENTACIÓN </t>
  </si>
  <si>
    <t>ALIMENTACION DIARIA</t>
  </si>
  <si>
    <t>APOYO</t>
  </si>
  <si>
    <t xml:space="preserve">ATENCION PSICOPEDAGOGICA </t>
  </si>
  <si>
    <t xml:space="preserve">ATENCIÓN ACADEMICA </t>
  </si>
  <si>
    <t xml:space="preserve">ATENCION EDUC. ESPECIAL </t>
  </si>
  <si>
    <t xml:space="preserve">ATENCIÓN MEDICA </t>
  </si>
  <si>
    <t xml:space="preserve">ATEN. MEDICA/ENFERMERIA </t>
  </si>
  <si>
    <t xml:space="preserve">ATENCION DE NUTRICIÓN </t>
  </si>
  <si>
    <t>TRAT. FARMACOLOGICOS</t>
  </si>
  <si>
    <t xml:space="preserve">EDUCACIÓN Y FORMACIÓN </t>
  </si>
  <si>
    <t>1.3.3</t>
  </si>
  <si>
    <t>TALLERES DE AUTOEMPLEO</t>
  </si>
  <si>
    <t xml:space="preserve">VINCULACION LABORAL </t>
  </si>
  <si>
    <t xml:space="preserve">TRANSPARENCIA </t>
  </si>
  <si>
    <t>1.8.1</t>
  </si>
  <si>
    <t xml:space="preserve">CUMPLIMIENTO OBLIGACIONES </t>
  </si>
  <si>
    <t>ESTATAL</t>
  </si>
  <si>
    <t>NACIONAL</t>
  </si>
  <si>
    <t>OBSERVACIONES:</t>
  </si>
  <si>
    <t>META ANUAL DE SERVICIOS</t>
  </si>
  <si>
    <t>*PRESUPUESTO ANUAL AUTORIZADO PARA EL RUBRO DE ALIMENTACIÓN, SUBSIDIO ESTATAL GESLP</t>
  </si>
  <si>
    <t>** SE CONSIDERAN 5 RACIONES DE ALIMENTO PROPORCIONADAS DIARIAMENTE (DESAYUNO, COMIDA Y CENA Y 2 COLACIONES)</t>
  </si>
  <si>
    <t>SERVICIO:</t>
  </si>
  <si>
    <t>apoyos</t>
  </si>
  <si>
    <t>ATENCION PSICOLOGICA INDIVIDUAL</t>
  </si>
  <si>
    <t xml:space="preserve">SESIONES GRUPALES </t>
  </si>
  <si>
    <t>REHABILITACIÓN FISICA</t>
  </si>
  <si>
    <t>ENTREVISTA INICIAL Y SEGUIMIENTO</t>
  </si>
  <si>
    <t xml:space="preserve">ENLACE INTERINSTITUCIONAL </t>
  </si>
  <si>
    <t xml:space="preserve">VALORACIÓN INDIVIDUAL </t>
  </si>
  <si>
    <t xml:space="preserve">ESCOLARIZACIÓN </t>
  </si>
  <si>
    <t xml:space="preserve">HABILIDADES DE DESARROLLO </t>
  </si>
  <si>
    <t>ATENCION ESPECIALIDADES MÉDICAS</t>
  </si>
  <si>
    <t xml:space="preserve">VALORACIÓN INICIAL </t>
  </si>
  <si>
    <t>NIÑAS Y ADOLESCENTES</t>
  </si>
  <si>
    <t>CANALIZACION A OTRO CENTRO</t>
  </si>
  <si>
    <t>ATENCION DE PSIQUIATRIA</t>
  </si>
  <si>
    <t>LABORATORIOS Y ESTUDIOS CLÍNICOS</t>
  </si>
  <si>
    <t>Linea de Accion 1.2.3.- Prevenir los riesgos psicosociales a los que se enfrenta las niñas, niños y adolescentes.</t>
  </si>
  <si>
    <t>Estrategia 1.3 Incrementar los apoyos sociales para mujeres y adultos mayores.</t>
  </si>
  <si>
    <t>Linea de Accion 1.3.3.-Gestionar talleres de auto empleo o capacitación para que cubran sus necesidades básicas.</t>
  </si>
  <si>
    <t>Linea de Accion 1.8.1 :Supervisar que las instituciones cumplan con los indicadores de institucionalidad y transparencia.</t>
  </si>
  <si>
    <t>Serrvicios</t>
  </si>
  <si>
    <t>Beneficiar a más de un millón de personas sujetas a la asistencia social con programas de salud, alimentación a niñas y niños, apoyos para mujeres, madres solteras, personas con discapacidad, adultos mayores, jóvenes y migrantes.</t>
  </si>
  <si>
    <t xml:space="preserve">Objetivo 1. </t>
  </si>
  <si>
    <t xml:space="preserve"> Contribuir al desarrollo integral de las niñas, niños y adolescentes.</t>
  </si>
  <si>
    <t>Estrategia 1.2</t>
  </si>
  <si>
    <t>LINEA DE ACCION 1.2.1</t>
  </si>
  <si>
    <t>LINEA DE ACCION 1.2.3</t>
  </si>
  <si>
    <t>Prevenir los riesgos psicosociales a los que se enfrenta las niñas, niños y adolescentes.</t>
  </si>
  <si>
    <t>Estrategía 1.3</t>
  </si>
  <si>
    <t xml:space="preserve">LINEA DE ACCION 1.3.3 </t>
  </si>
  <si>
    <t>Gestionar talleres de auto empleo o capacitación para que cubran sus necesidades básicas.</t>
  </si>
  <si>
    <t>Asegurar la calidad en la atención a grupos en situación de riesgo o desamparo a través de las instituciones de asistencia social en el Estado, garantizando el cumplimiento de las leyes en la materia.</t>
  </si>
  <si>
    <t xml:space="preserve">Estrategia 1.8 </t>
  </si>
  <si>
    <t>LINEA DE ACCION 1.8.1</t>
  </si>
  <si>
    <t>Supervisar que las instituciones cumplan con los indicadores de institucionalidad y transparencia.</t>
  </si>
  <si>
    <t>ENERO</t>
  </si>
  <si>
    <t>FEBRERO</t>
  </si>
  <si>
    <t>MARZO</t>
  </si>
  <si>
    <t>UNIDADES ADMINISTRATIVA : CENTRO DE ASISTENCIA SOCIAL ROSARIO CASTELLANOS</t>
  </si>
  <si>
    <t xml:space="preserve"> 18 a 59 años</t>
  </si>
  <si>
    <t>PERIODO REPORTADO:   ENERO-MARZO</t>
  </si>
  <si>
    <t>Brindar albergue en Centros Asistenciales con personal altamente capacitado con perespectiva de niñez y de discapacidad</t>
  </si>
  <si>
    <t>Linea de Acción 1.2.1 Brindar albergue en Centros Asistenciales con personal altamente capacitado con perespectiva de niñez y de discapacidad</t>
  </si>
  <si>
    <t xml:space="preserve"> Brindar albergue en Centros Asistenciales con personal altamente capacitado con perespectiva de niñez y de discapacidad</t>
  </si>
  <si>
    <t>SUPERVISION DE CONVIVENCIAS</t>
  </si>
  <si>
    <t xml:space="preserve"> PROGRAMA OPERATIVO ANUAL 2026</t>
  </si>
  <si>
    <t>INSCRIPCIÓN SERV.SALUD</t>
  </si>
  <si>
    <t>Estrategia 1.8 Asegurar la calidad en la atención a grupos en situación de riesgo o desamparo a través de las instituciones de
asistencia social en el Estado, garantizando el cumplimiento de las leyes en la materia.</t>
  </si>
  <si>
    <t>INFORME DE AVANCE  MENSUAL DEL MES DE ENERO DEL 2026, DOS MIL VEINTISEIS.</t>
  </si>
  <si>
    <t>METADATOS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</si>
</sst>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$&quot;#,##0;[Red]\-&quot;$&quot;#,##0"/>
    <numFmt numFmtId="44" formatCode="_-&quot;$&quot;* #,##0.00_-;\-&quot;$&quot;* #,##0.00_-;_-&quot;$&quot;* &quot;-&quot;??_-;_-@_-"/>
    <numFmt numFmtId="164" formatCode="&quot;$&quot;#,##0.00"/>
    <numFmt numFmtId="165" formatCode="&quot;$&quot;#,##0"/>
  </numFmts>
  <fonts count="7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9"/>
      <color theme="1"/>
      <name val="Arial"/>
      <family val="2"/>
    </font>
    <font>
      <sz val="10"/>
      <name val="Arial Narrow"/>
      <family val="2"/>
    </font>
    <font>
      <sz val="9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8"/>
      <color theme="1"/>
      <name val="Arial"/>
      <family val="2"/>
    </font>
    <font>
      <sz val="8"/>
      <name val="Arial"/>
      <family val="2"/>
    </font>
    <font>
      <sz val="11"/>
      <color theme="1"/>
      <name val="Calibri"/>
      <family val="2"/>
      <scheme val="minor"/>
    </font>
    <font>
      <b/>
      <sz val="14"/>
      <color theme="0"/>
      <name val="Arial"/>
      <family val="2"/>
    </font>
    <font>
      <sz val="14"/>
      <color theme="1"/>
      <name val="Arial"/>
      <family val="2"/>
    </font>
    <font>
      <b/>
      <sz val="11"/>
      <color theme="0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b/>
      <sz val="12"/>
      <color theme="0"/>
      <name val="Arial"/>
      <family val="2"/>
    </font>
    <font>
      <sz val="16"/>
      <color theme="1"/>
      <name val="Arial"/>
      <family val="2"/>
    </font>
    <font>
      <sz val="11"/>
      <color theme="1"/>
      <name val="Arial"/>
      <family val="2"/>
    </font>
    <font>
      <b/>
      <sz val="8"/>
      <name val="Arial"/>
      <family val="2"/>
    </font>
    <font>
      <b/>
      <sz val="9"/>
      <color theme="1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0"/>
      <color rgb="FF000000"/>
      <name val="Arial Narrow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1"/>
      <color theme="1"/>
      <name val="Montserrat Medium"/>
    </font>
    <font>
      <sz val="9"/>
      <color theme="1"/>
      <name val="Montserrat Medium"/>
    </font>
    <font>
      <b/>
      <sz val="10"/>
      <color theme="1"/>
      <name val="Montserrat"/>
    </font>
    <font>
      <sz val="10"/>
      <color theme="1"/>
      <name val="Montserrat"/>
    </font>
    <font>
      <b/>
      <sz val="10"/>
      <color rgb="FFFF0000"/>
      <name val="Montserrat"/>
    </font>
    <font>
      <b/>
      <sz val="11"/>
      <color theme="1"/>
      <name val="Montserrat"/>
    </font>
    <font>
      <sz val="10"/>
      <color rgb="FFFF0000"/>
      <name val="Montserrat"/>
    </font>
    <font>
      <b/>
      <sz val="12"/>
      <name val="Arial"/>
      <family val="2"/>
    </font>
    <font>
      <b/>
      <i/>
      <sz val="10"/>
      <color theme="1"/>
      <name val="Arial"/>
      <family val="2"/>
    </font>
    <font>
      <b/>
      <sz val="12"/>
      <color rgb="FFFF0000"/>
      <name val="Arial"/>
      <family val="2"/>
    </font>
    <font>
      <i/>
      <sz val="10"/>
      <color theme="1"/>
      <name val="Arial"/>
      <family val="2"/>
    </font>
    <font>
      <sz val="10"/>
      <color theme="9" tint="-0.499984740745262"/>
      <name val="Arial"/>
      <family val="2"/>
    </font>
    <font>
      <i/>
      <sz val="10"/>
      <color theme="0"/>
      <name val="Arial"/>
      <family val="2"/>
    </font>
    <font>
      <b/>
      <sz val="9"/>
      <color rgb="FFFF0000"/>
      <name val="Arial"/>
      <family val="2"/>
    </font>
    <font>
      <b/>
      <i/>
      <sz val="10"/>
      <color rgb="FFFF0000"/>
      <name val="Arial"/>
      <family val="2"/>
    </font>
    <font>
      <b/>
      <i/>
      <sz val="10"/>
      <color theme="0"/>
      <name val="Arial"/>
      <family val="2"/>
    </font>
    <font>
      <sz val="11"/>
      <name val="Calibri"/>
      <family val="2"/>
      <scheme val="minor"/>
    </font>
    <font>
      <i/>
      <u/>
      <sz val="10"/>
      <color theme="1"/>
      <name val="Arial"/>
      <family val="2"/>
    </font>
    <font>
      <b/>
      <sz val="11"/>
      <name val="Calibri"/>
      <family val="2"/>
      <scheme val="minor"/>
    </font>
    <font>
      <b/>
      <u/>
      <sz val="10"/>
      <color theme="0"/>
      <name val="Century"/>
      <family val="1"/>
    </font>
    <font>
      <b/>
      <sz val="10"/>
      <color theme="9" tint="-0.499984740745262"/>
      <name val="Arial"/>
      <family val="2"/>
    </font>
    <font>
      <b/>
      <sz val="14"/>
      <name val="Arial"/>
      <family val="2"/>
    </font>
    <font>
      <b/>
      <u/>
      <vertAlign val="superscript"/>
      <sz val="10"/>
      <name val="Arial"/>
      <family val="2"/>
    </font>
    <font>
      <b/>
      <i/>
      <sz val="10"/>
      <name val="Arial"/>
      <family val="2"/>
    </font>
    <font>
      <b/>
      <sz val="11"/>
      <color theme="0"/>
      <name val="Calibri"/>
      <family val="2"/>
      <scheme val="minor"/>
    </font>
    <font>
      <b/>
      <i/>
      <u/>
      <sz val="18"/>
      <color theme="1"/>
      <name val="Arial"/>
      <family val="2"/>
    </font>
    <font>
      <b/>
      <sz val="11"/>
      <color theme="1"/>
      <name val="Arial"/>
      <family val="2"/>
    </font>
    <font>
      <b/>
      <sz val="16"/>
      <color theme="1"/>
      <name val="Arial"/>
      <family val="2"/>
    </font>
    <font>
      <sz val="10"/>
      <name val="Verdana"/>
      <family val="2"/>
    </font>
    <font>
      <sz val="10"/>
      <color indexed="9"/>
      <name val="Arial"/>
      <family val="2"/>
    </font>
    <font>
      <b/>
      <sz val="10"/>
      <color indexed="9"/>
      <name val="Arial"/>
      <family val="2"/>
    </font>
    <font>
      <b/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i/>
      <sz val="8"/>
      <color theme="1"/>
      <name val="Arial"/>
      <family val="2"/>
    </font>
    <font>
      <b/>
      <sz val="11"/>
      <name val="Arial"/>
      <family val="2"/>
    </font>
    <font>
      <sz val="8"/>
      <color theme="1"/>
      <name val="Arial"/>
      <family val="2"/>
    </font>
    <font>
      <i/>
      <sz val="8"/>
      <name val="Arial"/>
      <family val="2"/>
    </font>
    <font>
      <b/>
      <sz val="10"/>
      <name val="Calibri"/>
      <family val="2"/>
      <scheme val="minor"/>
    </font>
    <font>
      <sz val="8"/>
      <color theme="1"/>
      <name val="Arial Narrow"/>
      <family val="2"/>
    </font>
    <font>
      <sz val="8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0"/>
      <name val="Arial"/>
      <family val="2"/>
    </font>
    <font>
      <b/>
      <i/>
      <sz val="12"/>
      <color theme="1"/>
      <name val="Arial"/>
      <family val="2"/>
    </font>
    <font>
      <b/>
      <sz val="10"/>
      <color theme="1"/>
      <name val="Arial Narrow"/>
      <family val="2"/>
    </font>
  </fonts>
  <fills count="1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D5E3CF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2" tint="-0.249977111117893"/>
        <bgColor indexed="64"/>
      </patternFill>
    </fill>
  </fills>
  <borders count="139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theme="0" tint="-0.14996795556505021"/>
      </left>
      <right style="thin">
        <color theme="0" tint="-0.14993743705557422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 style="medium">
        <color theme="0" tint="-0.14996795556505021"/>
      </bottom>
      <diagonal/>
    </border>
    <border>
      <left style="medium">
        <color theme="0" tint="-0.14996795556505021"/>
      </left>
      <right style="thin">
        <color indexed="64"/>
      </right>
      <top style="medium">
        <color theme="0" tint="-0.14996795556505021"/>
      </top>
      <bottom style="medium">
        <color theme="0" tint="-0.14996795556505021"/>
      </bottom>
      <diagonal/>
    </border>
    <border>
      <left style="thin">
        <color indexed="64"/>
      </left>
      <right style="thin">
        <color indexed="64"/>
      </right>
      <top style="medium">
        <color theme="0" tint="-0.14996795556505021"/>
      </top>
      <bottom style="medium">
        <color theme="0" tint="-0.14996795556505021"/>
      </bottom>
      <diagonal/>
    </border>
    <border>
      <left style="thin">
        <color indexed="64"/>
      </left>
      <right style="medium">
        <color theme="0" tint="-0.14996795556505021"/>
      </right>
      <top style="medium">
        <color theme="0" tint="-0.14996795556505021"/>
      </top>
      <bottom style="medium">
        <color theme="0" tint="-0.14996795556505021"/>
      </bottom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/>
      <right/>
      <top style="thin">
        <color theme="0" tint="-0.499984740745262"/>
      </top>
      <bottom/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theme="1"/>
      </left>
      <right style="thick">
        <color theme="1"/>
      </right>
      <top style="thick">
        <color theme="1"/>
      </top>
      <bottom/>
      <diagonal/>
    </border>
    <border>
      <left/>
      <right style="thick">
        <color indexed="64"/>
      </right>
      <top style="thick">
        <color indexed="64"/>
      </top>
      <bottom style="double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theme="1"/>
      </left>
      <right style="thick">
        <color theme="1"/>
      </right>
      <top/>
      <bottom style="thick">
        <color theme="1"/>
      </bottom>
      <diagonal/>
    </border>
    <border>
      <left/>
      <right style="thick">
        <color indexed="64"/>
      </right>
      <top style="double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ck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double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ck">
        <color auto="1"/>
      </top>
      <bottom style="thin">
        <color auto="1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auto="1"/>
      </left>
      <right style="medium">
        <color auto="1"/>
      </right>
      <top/>
      <bottom style="thick">
        <color auto="1"/>
      </bottom>
      <diagonal/>
    </border>
    <border>
      <left style="medium">
        <color auto="1"/>
      </left>
      <right style="medium">
        <color auto="1"/>
      </right>
      <top/>
      <bottom style="thick">
        <color auto="1"/>
      </bottom>
      <diagonal/>
    </border>
    <border>
      <left style="medium">
        <color auto="1"/>
      </left>
      <right style="thick">
        <color auto="1"/>
      </right>
      <top/>
      <bottom style="thick">
        <color auto="1"/>
      </bottom>
      <diagonal/>
    </border>
    <border>
      <left style="double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double">
        <color auto="1"/>
      </right>
      <top/>
      <bottom style="medium">
        <color auto="1"/>
      </bottom>
      <diagonal/>
    </border>
    <border>
      <left style="double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double">
        <color auto="1"/>
      </right>
      <top style="medium">
        <color auto="1"/>
      </top>
      <bottom style="medium">
        <color auto="1"/>
      </bottom>
      <diagonal/>
    </border>
    <border>
      <left style="double">
        <color auto="1"/>
      </left>
      <right style="medium">
        <color auto="1"/>
      </right>
      <top style="medium">
        <color auto="1"/>
      </top>
      <bottom style="double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double">
        <color auto="1"/>
      </bottom>
      <diagonal/>
    </border>
    <border>
      <left style="medium">
        <color auto="1"/>
      </left>
      <right style="double">
        <color auto="1"/>
      </right>
      <top style="medium">
        <color auto="1"/>
      </top>
      <bottom style="double">
        <color auto="1"/>
      </bottom>
      <diagonal/>
    </border>
    <border>
      <left style="medium">
        <color theme="0" tint="-0.14996795556505021"/>
      </left>
      <right/>
      <top style="medium">
        <color theme="0" tint="-0.14996795556505021"/>
      </top>
      <bottom/>
      <diagonal/>
    </border>
    <border>
      <left/>
      <right/>
      <top style="medium">
        <color theme="0" tint="-0.14996795556505021"/>
      </top>
      <bottom/>
      <diagonal/>
    </border>
    <border>
      <left/>
      <right style="medium">
        <color theme="0" tint="-0.14996795556505021"/>
      </right>
      <top style="medium">
        <color theme="0" tint="-0.14996795556505021"/>
      </top>
      <bottom/>
      <diagonal/>
    </border>
    <border>
      <left style="medium">
        <color theme="0" tint="-0.14996795556505021"/>
      </left>
      <right/>
      <top/>
      <bottom/>
      <diagonal/>
    </border>
    <border>
      <left/>
      <right style="medium">
        <color theme="0" tint="-0.14996795556505021"/>
      </right>
      <top/>
      <bottom/>
      <diagonal/>
    </border>
    <border>
      <left style="medium">
        <color theme="0" tint="-0.14996795556505021"/>
      </left>
      <right/>
      <top/>
      <bottom style="medium">
        <color theme="0" tint="-0.14996795556505021"/>
      </bottom>
      <diagonal/>
    </border>
    <border>
      <left/>
      <right/>
      <top/>
      <bottom style="medium">
        <color theme="0" tint="-0.14996795556505021"/>
      </bottom>
      <diagonal/>
    </border>
    <border>
      <left/>
      <right style="medium">
        <color theme="0" tint="-0.14996795556505021"/>
      </right>
      <top/>
      <bottom style="medium">
        <color theme="0" tint="-0.14996795556505021"/>
      </bottom>
      <diagonal/>
    </border>
    <border>
      <left style="thick">
        <color indexed="64"/>
      </left>
      <right/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</borders>
  <cellStyleXfs count="10">
    <xf numFmtId="0" fontId="0" fillId="0" borderId="0"/>
    <xf numFmtId="0" fontId="5" fillId="0" borderId="0"/>
    <xf numFmtId="0" fontId="5" fillId="0" borderId="0"/>
    <xf numFmtId="0" fontId="8" fillId="0" borderId="0"/>
    <xf numFmtId="0" fontId="8" fillId="0" borderId="0"/>
    <xf numFmtId="0" fontId="26" fillId="0" borderId="0"/>
    <xf numFmtId="0" fontId="13" fillId="0" borderId="0"/>
    <xf numFmtId="44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57" fillId="0" borderId="0"/>
  </cellStyleXfs>
  <cellXfs count="683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10" fillId="0" borderId="0" xfId="0" applyFont="1" applyAlignment="1">
      <alignment horizontal="center" vertical="top" wrapText="1"/>
    </xf>
    <xf numFmtId="0" fontId="15" fillId="0" borderId="0" xfId="0" applyFont="1" applyAlignment="1">
      <alignment vertical="center" wrapText="1"/>
    </xf>
    <xf numFmtId="0" fontId="16" fillId="5" borderId="26" xfId="0" applyFont="1" applyFill="1" applyBorder="1" applyAlignment="1">
      <alignment horizontal="center" vertical="center"/>
    </xf>
    <xf numFmtId="0" fontId="16" fillId="5" borderId="27" xfId="0" applyFont="1" applyFill="1" applyBorder="1" applyAlignment="1">
      <alignment horizontal="center" vertical="center"/>
    </xf>
    <xf numFmtId="0" fontId="17" fillId="6" borderId="26" xfId="0" applyFont="1" applyFill="1" applyBorder="1" applyAlignment="1">
      <alignment horizontal="center" vertical="center"/>
    </xf>
    <xf numFmtId="0" fontId="17" fillId="6" borderId="27" xfId="0" applyFont="1" applyFill="1" applyBorder="1" applyAlignment="1">
      <alignment horizontal="center" vertical="center"/>
    </xf>
    <xf numFmtId="0" fontId="15" fillId="0" borderId="0" xfId="0" applyFont="1"/>
    <xf numFmtId="0" fontId="21" fillId="0" borderId="0" xfId="0" applyFont="1"/>
    <xf numFmtId="0" fontId="0" fillId="0" borderId="0" xfId="0" applyAlignment="1">
      <alignment vertical="center"/>
    </xf>
    <xf numFmtId="0" fontId="25" fillId="0" borderId="5" xfId="0" applyFont="1" applyBorder="1" applyAlignment="1">
      <alignment horizontal="center" vertical="center" wrapText="1"/>
    </xf>
    <xf numFmtId="0" fontId="29" fillId="0" borderId="0" xfId="0" applyFont="1" applyAlignment="1">
      <alignment horizontal="center" vertical="center"/>
    </xf>
    <xf numFmtId="0" fontId="30" fillId="0" borderId="0" xfId="0" applyFont="1" applyAlignment="1">
      <alignment vertical="center"/>
    </xf>
    <xf numFmtId="0" fontId="32" fillId="0" borderId="0" xfId="0" applyFont="1"/>
    <xf numFmtId="0" fontId="31" fillId="7" borderId="5" xfId="0" applyFont="1" applyFill="1" applyBorder="1" applyAlignment="1">
      <alignment horizontal="center" vertical="center" wrapText="1"/>
    </xf>
    <xf numFmtId="0" fontId="31" fillId="7" borderId="5" xfId="0" applyFont="1" applyFill="1" applyBorder="1" applyAlignment="1">
      <alignment horizontal="center" vertical="center"/>
    </xf>
    <xf numFmtId="0" fontId="32" fillId="0" borderId="5" xfId="0" applyFont="1" applyBorder="1" applyAlignment="1">
      <alignment horizontal="center" vertical="center"/>
    </xf>
    <xf numFmtId="0" fontId="32" fillId="0" borderId="5" xfId="0" applyFont="1" applyBorder="1"/>
    <xf numFmtId="0" fontId="7" fillId="0" borderId="0" xfId="0" applyFont="1" applyAlignment="1">
      <alignment vertical="center" wrapText="1"/>
    </xf>
    <xf numFmtId="0" fontId="32" fillId="0" borderId="4" xfId="0" applyFont="1" applyBorder="1" applyAlignment="1">
      <alignment horizontal="center" wrapText="1"/>
    </xf>
    <xf numFmtId="0" fontId="32" fillId="0" borderId="0" xfId="0" applyFont="1" applyAlignment="1">
      <alignment horizontal="center" wrapText="1"/>
    </xf>
    <xf numFmtId="0" fontId="32" fillId="0" borderId="4" xfId="0" applyFont="1" applyBorder="1" applyAlignment="1">
      <alignment horizontal="center" vertical="center" wrapText="1"/>
    </xf>
    <xf numFmtId="0" fontId="9" fillId="0" borderId="0" xfId="0" applyFont="1"/>
    <xf numFmtId="0" fontId="23" fillId="0" borderId="0" xfId="0" applyFont="1" applyAlignment="1">
      <alignment horizontal="center"/>
    </xf>
    <xf numFmtId="0" fontId="23" fillId="0" borderId="0" xfId="0" applyFont="1"/>
    <xf numFmtId="0" fontId="13" fillId="0" borderId="0" xfId="6"/>
    <xf numFmtId="0" fontId="0" fillId="0" borderId="0" xfId="6" applyFont="1"/>
    <xf numFmtId="3" fontId="13" fillId="0" borderId="0" xfId="6" applyNumberFormat="1"/>
    <xf numFmtId="0" fontId="41" fillId="9" borderId="11" xfId="6" applyFont="1" applyFill="1" applyBorder="1" applyAlignment="1">
      <alignment horizontal="center" vertical="center" wrapText="1"/>
    </xf>
    <xf numFmtId="0" fontId="42" fillId="0" borderId="0" xfId="0" applyFont="1"/>
    <xf numFmtId="0" fontId="41" fillId="11" borderId="0" xfId="6" applyFont="1" applyFill="1" applyAlignment="1">
      <alignment horizontal="center" vertical="center" wrapText="1"/>
    </xf>
    <xf numFmtId="0" fontId="4" fillId="11" borderId="42" xfId="6" applyFont="1" applyFill="1" applyBorder="1" applyAlignment="1">
      <alignment horizontal="center" vertical="center"/>
    </xf>
    <xf numFmtId="0" fontId="40" fillId="11" borderId="42" xfId="6" applyFont="1" applyFill="1" applyBorder="1" applyAlignment="1">
      <alignment horizontal="center" vertical="center"/>
    </xf>
    <xf numFmtId="0" fontId="6" fillId="11" borderId="42" xfId="6" applyFont="1" applyFill="1" applyBorder="1" applyAlignment="1">
      <alignment horizontal="center" vertical="center" wrapText="1"/>
    </xf>
    <xf numFmtId="0" fontId="4" fillId="11" borderId="0" xfId="6" applyFont="1" applyFill="1" applyAlignment="1">
      <alignment horizontal="center" vertical="center"/>
    </xf>
    <xf numFmtId="0" fontId="40" fillId="11" borderId="0" xfId="6" applyFont="1" applyFill="1" applyAlignment="1">
      <alignment horizontal="center" vertical="center"/>
    </xf>
    <xf numFmtId="0" fontId="6" fillId="11" borderId="0" xfId="6" applyFont="1" applyFill="1" applyAlignment="1">
      <alignment horizontal="center" vertical="center" wrapText="1"/>
    </xf>
    <xf numFmtId="0" fontId="41" fillId="3" borderId="0" xfId="6" applyFont="1" applyFill="1" applyAlignment="1">
      <alignment horizontal="center" vertical="center" wrapText="1"/>
    </xf>
    <xf numFmtId="0" fontId="3" fillId="0" borderId="70" xfId="6" applyFont="1" applyBorder="1" applyAlignment="1">
      <alignment vertical="center" wrapText="1"/>
    </xf>
    <xf numFmtId="0" fontId="3" fillId="0" borderId="73" xfId="6" applyFont="1" applyBorder="1" applyAlignment="1">
      <alignment vertical="center" wrapText="1"/>
    </xf>
    <xf numFmtId="0" fontId="45" fillId="0" borderId="0" xfId="6" applyFont="1" applyAlignment="1">
      <alignment vertical="center"/>
    </xf>
    <xf numFmtId="0" fontId="4" fillId="0" borderId="0" xfId="6" applyFont="1" applyAlignment="1">
      <alignment vertical="center"/>
    </xf>
    <xf numFmtId="0" fontId="4" fillId="0" borderId="0" xfId="6" applyFont="1" applyAlignment="1">
      <alignment horizontal="center" vertical="center"/>
    </xf>
    <xf numFmtId="0" fontId="37" fillId="0" borderId="0" xfId="6" applyFont="1" applyAlignment="1">
      <alignment vertical="center" wrapText="1"/>
    </xf>
    <xf numFmtId="0" fontId="39" fillId="0" borderId="0" xfId="6" applyFont="1" applyAlignment="1">
      <alignment horizontal="center" vertical="center" wrapText="1"/>
    </xf>
    <xf numFmtId="0" fontId="6" fillId="0" borderId="0" xfId="6" applyFont="1" applyAlignment="1">
      <alignment horizontal="center" vertical="center"/>
    </xf>
    <xf numFmtId="0" fontId="5" fillId="0" borderId="0" xfId="6" applyFont="1" applyAlignment="1">
      <alignment vertical="center"/>
    </xf>
    <xf numFmtId="0" fontId="39" fillId="0" borderId="0" xfId="6" applyFont="1" applyAlignment="1">
      <alignment horizontal="left" vertical="center"/>
    </xf>
    <xf numFmtId="0" fontId="13" fillId="0" borderId="0" xfId="6" applyAlignment="1">
      <alignment vertical="center"/>
    </xf>
    <xf numFmtId="0" fontId="4" fillId="3" borderId="42" xfId="6" applyFont="1" applyFill="1" applyBorder="1" applyAlignment="1">
      <alignment horizontal="center" vertical="center"/>
    </xf>
    <xf numFmtId="0" fontId="40" fillId="3" borderId="42" xfId="6" applyFont="1" applyFill="1" applyBorder="1" applyAlignment="1">
      <alignment horizontal="center" vertical="center"/>
    </xf>
    <xf numFmtId="0" fontId="6" fillId="3" borderId="42" xfId="6" applyFont="1" applyFill="1" applyBorder="1" applyAlignment="1">
      <alignment horizontal="center" vertical="center" wrapText="1"/>
    </xf>
    <xf numFmtId="0" fontId="47" fillId="0" borderId="63" xfId="6" applyFont="1" applyBorder="1" applyAlignment="1">
      <alignment horizontal="center" vertical="center"/>
    </xf>
    <xf numFmtId="0" fontId="47" fillId="0" borderId="58" xfId="6" applyFont="1" applyBorder="1" applyAlignment="1">
      <alignment vertical="center"/>
    </xf>
    <xf numFmtId="0" fontId="47" fillId="0" borderId="63" xfId="6" applyFont="1" applyBorder="1" applyAlignment="1">
      <alignment vertical="center"/>
    </xf>
    <xf numFmtId="0" fontId="47" fillId="0" borderId="79" xfId="6" applyFont="1" applyBorder="1" applyAlignment="1">
      <alignment vertical="center"/>
    </xf>
    <xf numFmtId="3" fontId="47" fillId="0" borderId="82" xfId="6" applyNumberFormat="1" applyFont="1" applyBorder="1" applyAlignment="1">
      <alignment horizontal="center" vertical="center"/>
    </xf>
    <xf numFmtId="0" fontId="50" fillId="0" borderId="0" xfId="0" applyFont="1" applyAlignment="1">
      <alignment vertical="center"/>
    </xf>
    <xf numFmtId="0" fontId="25" fillId="0" borderId="0" xfId="0" applyFont="1" applyAlignment="1">
      <alignment horizontal="right" vertical="center"/>
    </xf>
    <xf numFmtId="0" fontId="50" fillId="0" borderId="0" xfId="0" applyFont="1" applyAlignment="1">
      <alignment horizontal="center" vertical="center"/>
    </xf>
    <xf numFmtId="0" fontId="24" fillId="0" borderId="0" xfId="0" applyFont="1" applyAlignment="1">
      <alignment vertical="center"/>
    </xf>
    <xf numFmtId="0" fontId="25" fillId="0" borderId="47" xfId="0" applyFont="1" applyBorder="1" applyAlignment="1">
      <alignment horizontal="center" vertical="center"/>
    </xf>
    <xf numFmtId="0" fontId="5" fillId="0" borderId="0" xfId="0" applyFont="1"/>
    <xf numFmtId="0" fontId="45" fillId="0" borderId="0" xfId="0" applyFont="1"/>
    <xf numFmtId="0" fontId="25" fillId="0" borderId="5" xfId="0" applyFont="1" applyBorder="1" applyAlignment="1">
      <alignment horizontal="center" vertical="center"/>
    </xf>
    <xf numFmtId="0" fontId="24" fillId="0" borderId="5" xfId="4" applyFont="1" applyBorder="1" applyAlignment="1">
      <alignment horizontal="left" vertical="center" wrapText="1"/>
    </xf>
    <xf numFmtId="0" fontId="24" fillId="0" borderId="5" xfId="4" applyFont="1" applyBorder="1" applyAlignment="1">
      <alignment horizontal="center" vertical="center" shrinkToFit="1"/>
    </xf>
    <xf numFmtId="0" fontId="7" fillId="0" borderId="5" xfId="0" applyFont="1" applyBorder="1" applyAlignment="1">
      <alignment vertical="center"/>
    </xf>
    <xf numFmtId="0" fontId="24" fillId="0" borderId="5" xfId="4" applyFont="1" applyBorder="1" applyAlignment="1">
      <alignment vertical="center" shrinkToFit="1"/>
    </xf>
    <xf numFmtId="44" fontId="24" fillId="0" borderId="5" xfId="7" applyFont="1" applyFill="1" applyBorder="1" applyAlignment="1">
      <alignment horizontal="center" vertical="center" shrinkToFit="1"/>
    </xf>
    <xf numFmtId="44" fontId="24" fillId="0" borderId="5" xfId="7" applyFont="1" applyFill="1" applyBorder="1" applyAlignment="1">
      <alignment horizontal="center" vertical="center" wrapText="1" shrinkToFit="1"/>
    </xf>
    <xf numFmtId="165" fontId="24" fillId="0" borderId="5" xfId="4" applyNumberFormat="1" applyFont="1" applyBorder="1" applyAlignment="1">
      <alignment horizontal="right" vertical="center"/>
    </xf>
    <xf numFmtId="3" fontId="24" fillId="0" borderId="5" xfId="4" applyNumberFormat="1" applyFont="1" applyBorder="1" applyAlignment="1">
      <alignment horizontal="right" vertical="center"/>
    </xf>
    <xf numFmtId="0" fontId="24" fillId="0" borderId="0" xfId="0" applyFont="1"/>
    <xf numFmtId="44" fontId="24" fillId="0" borderId="5" xfId="7" applyFont="1" applyFill="1" applyBorder="1" applyAlignment="1">
      <alignment horizontal="right" vertical="center"/>
    </xf>
    <xf numFmtId="0" fontId="24" fillId="0" borderId="5" xfId="0" applyFont="1" applyBorder="1" applyAlignment="1">
      <alignment vertical="center"/>
    </xf>
    <xf numFmtId="0" fontId="25" fillId="0" borderId="0" xfId="0" applyFont="1" applyAlignment="1">
      <alignment vertical="center"/>
    </xf>
    <xf numFmtId="0" fontId="22" fillId="0" borderId="5" xfId="0" applyFont="1" applyBorder="1" applyAlignment="1">
      <alignment horizontal="center" vertical="center"/>
    </xf>
    <xf numFmtId="0" fontId="12" fillId="0" borderId="2" xfId="0" applyFont="1" applyBorder="1" applyAlignment="1">
      <alignment vertical="center"/>
    </xf>
    <xf numFmtId="0" fontId="24" fillId="0" borderId="3" xfId="0" applyFont="1" applyBorder="1" applyAlignment="1">
      <alignment vertical="center"/>
    </xf>
    <xf numFmtId="0" fontId="24" fillId="0" borderId="4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0" fillId="12" borderId="0" xfId="0" applyFill="1"/>
    <xf numFmtId="0" fontId="1" fillId="0" borderId="23" xfId="6" applyFont="1" applyBorder="1" applyAlignment="1">
      <alignment horizontal="center" vertical="center"/>
    </xf>
    <xf numFmtId="0" fontId="37" fillId="0" borderId="24" xfId="6" applyFont="1" applyBorder="1" applyAlignment="1">
      <alignment vertical="center" wrapText="1"/>
    </xf>
    <xf numFmtId="0" fontId="52" fillId="0" borderId="24" xfId="6" applyFont="1" applyBorder="1" applyAlignment="1">
      <alignment vertical="center" wrapText="1"/>
    </xf>
    <xf numFmtId="3" fontId="13" fillId="0" borderId="55" xfId="6" applyNumberFormat="1" applyBorder="1"/>
    <xf numFmtId="3" fontId="13" fillId="0" borderId="56" xfId="6" applyNumberFormat="1" applyBorder="1"/>
    <xf numFmtId="3" fontId="13" fillId="0" borderId="57" xfId="6" applyNumberFormat="1" applyBorder="1"/>
    <xf numFmtId="3" fontId="13" fillId="0" borderId="61" xfId="6" applyNumberFormat="1" applyBorder="1"/>
    <xf numFmtId="3" fontId="13" fillId="0" borderId="5" xfId="6" applyNumberFormat="1" applyBorder="1"/>
    <xf numFmtId="3" fontId="13" fillId="0" borderId="62" xfId="6" applyNumberFormat="1" applyBorder="1"/>
    <xf numFmtId="3" fontId="13" fillId="0" borderId="76" xfId="6" applyNumberFormat="1" applyBorder="1"/>
    <xf numFmtId="3" fontId="13" fillId="0" borderId="77" xfId="6" applyNumberFormat="1" applyBorder="1"/>
    <xf numFmtId="3" fontId="13" fillId="0" borderId="78" xfId="6" applyNumberFormat="1" applyBorder="1"/>
    <xf numFmtId="3" fontId="13" fillId="0" borderId="91" xfId="6" applyNumberFormat="1" applyBorder="1"/>
    <xf numFmtId="3" fontId="13" fillId="0" borderId="4" xfId="6" applyNumberFormat="1" applyBorder="1"/>
    <xf numFmtId="3" fontId="13" fillId="0" borderId="92" xfId="6" applyNumberFormat="1" applyBorder="1"/>
    <xf numFmtId="0" fontId="13" fillId="11" borderId="0" xfId="6" applyFill="1"/>
    <xf numFmtId="3" fontId="4" fillId="0" borderId="55" xfId="6" applyNumberFormat="1" applyFont="1" applyBorder="1" applyAlignment="1">
      <alignment horizontal="right" vertical="center"/>
    </xf>
    <xf numFmtId="3" fontId="4" fillId="0" borderId="56" xfId="6" applyNumberFormat="1" applyFont="1" applyBorder="1" applyAlignment="1">
      <alignment horizontal="right" vertical="center"/>
    </xf>
    <xf numFmtId="3" fontId="4" fillId="0" borderId="81" xfId="6" applyNumberFormat="1" applyFont="1" applyBorder="1" applyAlignment="1">
      <alignment horizontal="right" vertical="center"/>
    </xf>
    <xf numFmtId="3" fontId="4" fillId="0" borderId="71" xfId="6" applyNumberFormat="1" applyFont="1" applyBorder="1" applyAlignment="1">
      <alignment horizontal="right" vertical="center"/>
    </xf>
    <xf numFmtId="3" fontId="13" fillId="0" borderId="93" xfId="6" applyNumberFormat="1" applyBorder="1"/>
    <xf numFmtId="3" fontId="13" fillId="0" borderId="94" xfId="6" applyNumberFormat="1" applyBorder="1"/>
    <xf numFmtId="0" fontId="6" fillId="0" borderId="52" xfId="6" applyFont="1" applyBorder="1" applyAlignment="1">
      <alignment horizontal="center" vertical="center" wrapText="1"/>
    </xf>
    <xf numFmtId="0" fontId="6" fillId="0" borderId="80" xfId="6" applyFont="1" applyBorder="1" applyAlignment="1">
      <alignment horizontal="center" vertical="center" wrapText="1"/>
    </xf>
    <xf numFmtId="0" fontId="6" fillId="0" borderId="75" xfId="6" applyFont="1" applyBorder="1" applyAlignment="1">
      <alignment horizontal="center" vertical="center" wrapText="1"/>
    </xf>
    <xf numFmtId="3" fontId="4" fillId="0" borderId="61" xfId="6" applyNumberFormat="1" applyFont="1" applyBorder="1" applyAlignment="1">
      <alignment horizontal="right" vertical="center"/>
    </xf>
    <xf numFmtId="3" fontId="4" fillId="0" borderId="5" xfId="6" applyNumberFormat="1" applyFont="1" applyBorder="1" applyAlignment="1">
      <alignment horizontal="right" vertical="center"/>
    </xf>
    <xf numFmtId="3" fontId="4" fillId="0" borderId="2" xfId="6" applyNumberFormat="1" applyFont="1" applyBorder="1" applyAlignment="1">
      <alignment horizontal="right" vertical="center"/>
    </xf>
    <xf numFmtId="3" fontId="4" fillId="0" borderId="82" xfId="6" applyNumberFormat="1" applyFont="1" applyBorder="1" applyAlignment="1">
      <alignment horizontal="right" vertical="center"/>
    </xf>
    <xf numFmtId="0" fontId="6" fillId="0" borderId="62" xfId="6" applyFont="1" applyBorder="1" applyAlignment="1">
      <alignment horizontal="center" vertical="center" wrapText="1"/>
    </xf>
    <xf numFmtId="0" fontId="6" fillId="0" borderId="82" xfId="6" applyFont="1" applyBorder="1" applyAlignment="1">
      <alignment horizontal="center" vertical="center" wrapText="1"/>
    </xf>
    <xf numFmtId="3" fontId="4" fillId="0" borderId="62" xfId="6" applyNumberFormat="1" applyFont="1" applyBorder="1" applyAlignment="1">
      <alignment horizontal="right" vertical="center"/>
    </xf>
    <xf numFmtId="3" fontId="4" fillId="0" borderId="57" xfId="6" applyNumberFormat="1" applyFont="1" applyBorder="1" applyAlignment="1">
      <alignment horizontal="right" vertical="center"/>
    </xf>
    <xf numFmtId="0" fontId="4" fillId="0" borderId="10" xfId="6" applyFont="1" applyBorder="1" applyAlignment="1">
      <alignment horizontal="center" vertical="center"/>
    </xf>
    <xf numFmtId="0" fontId="4" fillId="0" borderId="5" xfId="6" applyFont="1" applyBorder="1" applyAlignment="1">
      <alignment horizontal="center" vertical="center"/>
    </xf>
    <xf numFmtId="0" fontId="40" fillId="0" borderId="62" xfId="6" applyFont="1" applyBorder="1" applyAlignment="1">
      <alignment horizontal="center" vertical="center"/>
    </xf>
    <xf numFmtId="0" fontId="3" fillId="0" borderId="71" xfId="6" applyFont="1" applyBorder="1" applyAlignment="1">
      <alignment horizontal="center" vertical="center"/>
    </xf>
    <xf numFmtId="0" fontId="4" fillId="0" borderId="51" xfId="6" applyFont="1" applyBorder="1" applyAlignment="1">
      <alignment horizontal="center" vertical="center"/>
    </xf>
    <xf numFmtId="0" fontId="4" fillId="0" borderId="52" xfId="6" applyFont="1" applyBorder="1" applyAlignment="1">
      <alignment horizontal="center" vertical="center"/>
    </xf>
    <xf numFmtId="0" fontId="40" fillId="0" borderId="80" xfId="6" applyFont="1" applyBorder="1" applyAlignment="1">
      <alignment horizontal="center" vertical="center"/>
    </xf>
    <xf numFmtId="3" fontId="4" fillId="0" borderId="76" xfId="6" applyNumberFormat="1" applyFont="1" applyBorder="1" applyAlignment="1">
      <alignment horizontal="right" vertical="center"/>
    </xf>
    <xf numFmtId="3" fontId="4" fillId="0" borderId="77" xfId="6" applyNumberFormat="1" applyFont="1" applyBorder="1" applyAlignment="1">
      <alignment horizontal="right" vertical="center"/>
    </xf>
    <xf numFmtId="3" fontId="4" fillId="0" borderId="75" xfId="6" applyNumberFormat="1" applyFont="1" applyBorder="1" applyAlignment="1">
      <alignment horizontal="right" vertical="center"/>
    </xf>
    <xf numFmtId="3" fontId="13" fillId="0" borderId="68" xfId="6" applyNumberFormat="1" applyBorder="1"/>
    <xf numFmtId="0" fontId="40" fillId="0" borderId="64" xfId="6" applyFont="1" applyBorder="1" applyAlignment="1">
      <alignment horizontal="center" vertical="center"/>
    </xf>
    <xf numFmtId="3" fontId="6" fillId="0" borderId="5" xfId="6" applyNumberFormat="1" applyFont="1" applyBorder="1" applyAlignment="1">
      <alignment horizontal="center" vertical="center" wrapText="1"/>
    </xf>
    <xf numFmtId="3" fontId="6" fillId="0" borderId="62" xfId="6" applyNumberFormat="1" applyFont="1" applyBorder="1" applyAlignment="1">
      <alignment horizontal="center" vertical="center" wrapText="1"/>
    </xf>
    <xf numFmtId="3" fontId="6" fillId="0" borderId="71" xfId="6" applyNumberFormat="1" applyFont="1" applyBorder="1" applyAlignment="1">
      <alignment horizontal="center" vertical="center" wrapText="1"/>
    </xf>
    <xf numFmtId="3" fontId="4" fillId="0" borderId="78" xfId="6" applyNumberFormat="1" applyFont="1" applyBorder="1" applyAlignment="1">
      <alignment horizontal="right" vertical="center"/>
    </xf>
    <xf numFmtId="0" fontId="4" fillId="0" borderId="74" xfId="6" applyFont="1" applyBorder="1" applyAlignment="1">
      <alignment horizontal="center" vertical="center"/>
    </xf>
    <xf numFmtId="0" fontId="3" fillId="0" borderId="75" xfId="6" applyFont="1" applyBorder="1" applyAlignment="1">
      <alignment horizontal="center" vertical="center"/>
    </xf>
    <xf numFmtId="0" fontId="21" fillId="0" borderId="0" xfId="5" applyFont="1"/>
    <xf numFmtId="3" fontId="55" fillId="0" borderId="0" xfId="6" applyNumberFormat="1" applyFont="1" applyAlignment="1">
      <alignment horizontal="right" vertical="center"/>
    </xf>
    <xf numFmtId="0" fontId="26" fillId="0" borderId="0" xfId="5"/>
    <xf numFmtId="3" fontId="0" fillId="0" borderId="24" xfId="0" applyNumberFormat="1" applyBorder="1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3" fontId="0" fillId="0" borderId="0" xfId="0" applyNumberFormat="1"/>
    <xf numFmtId="0" fontId="53" fillId="0" borderId="0" xfId="0" applyFont="1" applyAlignment="1">
      <alignment horizontal="center" vertical="center"/>
    </xf>
    <xf numFmtId="3" fontId="53" fillId="0" borderId="0" xfId="0" applyNumberFormat="1" applyFont="1"/>
    <xf numFmtId="0" fontId="0" fillId="0" borderId="98" xfId="0" applyBorder="1" applyAlignment="1">
      <alignment horizontal="center" vertical="center"/>
    </xf>
    <xf numFmtId="3" fontId="0" fillId="0" borderId="99" xfId="0" applyNumberFormat="1" applyBorder="1"/>
    <xf numFmtId="0" fontId="0" fillId="0" borderId="5" xfId="6" applyFont="1" applyBorder="1" applyAlignment="1">
      <alignment horizontal="center" vertical="center"/>
    </xf>
    <xf numFmtId="3" fontId="13" fillId="0" borderId="102" xfId="6" applyNumberFormat="1" applyBorder="1"/>
    <xf numFmtId="0" fontId="0" fillId="0" borderId="5" xfId="0" applyBorder="1" applyAlignment="1">
      <alignment horizontal="center" vertical="center"/>
    </xf>
    <xf numFmtId="0" fontId="0" fillId="0" borderId="52" xfId="6" applyFont="1" applyBorder="1" applyAlignment="1">
      <alignment horizontal="center" vertical="center"/>
    </xf>
    <xf numFmtId="3" fontId="13" fillId="0" borderId="101" xfId="6" applyNumberFormat="1" applyBorder="1"/>
    <xf numFmtId="0" fontId="6" fillId="0" borderId="68" xfId="6" applyFont="1" applyBorder="1" applyAlignment="1">
      <alignment horizontal="center" vertical="center" wrapText="1"/>
    </xf>
    <xf numFmtId="0" fontId="6" fillId="0" borderId="38" xfId="6" applyFont="1" applyBorder="1" applyAlignment="1">
      <alignment horizontal="center" vertical="center" wrapText="1"/>
    </xf>
    <xf numFmtId="0" fontId="1" fillId="0" borderId="24" xfId="6" applyFont="1" applyBorder="1"/>
    <xf numFmtId="0" fontId="3" fillId="0" borderId="41" xfId="6" applyFont="1" applyBorder="1" applyAlignment="1">
      <alignment vertical="center" wrapText="1"/>
    </xf>
    <xf numFmtId="3" fontId="13" fillId="0" borderId="103" xfId="6" applyNumberFormat="1" applyBorder="1"/>
    <xf numFmtId="3" fontId="13" fillId="0" borderId="81" xfId="6" applyNumberFormat="1" applyBorder="1"/>
    <xf numFmtId="3" fontId="53" fillId="4" borderId="96" xfId="6" applyNumberFormat="1" applyFont="1" applyFill="1" applyBorder="1"/>
    <xf numFmtId="0" fontId="3" fillId="0" borderId="104" xfId="6" applyFont="1" applyBorder="1" applyAlignment="1">
      <alignment vertical="center" wrapText="1"/>
    </xf>
    <xf numFmtId="3" fontId="13" fillId="0" borderId="2" xfId="6" applyNumberFormat="1" applyBorder="1"/>
    <xf numFmtId="3" fontId="53" fillId="4" borderId="100" xfId="6" applyNumberFormat="1" applyFont="1" applyFill="1" applyBorder="1"/>
    <xf numFmtId="0" fontId="3" fillId="0" borderId="2" xfId="6" applyFont="1" applyBorder="1" applyAlignment="1">
      <alignment vertical="center" wrapText="1"/>
    </xf>
    <xf numFmtId="3" fontId="13" fillId="0" borderId="105" xfId="6" applyNumberFormat="1" applyBorder="1"/>
    <xf numFmtId="3" fontId="13" fillId="0" borderId="53" xfId="6" applyNumberFormat="1" applyBorder="1"/>
    <xf numFmtId="3" fontId="53" fillId="4" borderId="106" xfId="6" applyNumberFormat="1" applyFont="1" applyFill="1" applyBorder="1"/>
    <xf numFmtId="3" fontId="53" fillId="4" borderId="24" xfId="6" applyNumberFormat="1" applyFont="1" applyFill="1" applyBorder="1"/>
    <xf numFmtId="3" fontId="53" fillId="0" borderId="0" xfId="6" applyNumberFormat="1" applyFont="1"/>
    <xf numFmtId="0" fontId="6" fillId="0" borderId="95" xfId="6" applyFont="1" applyBorder="1" applyAlignment="1">
      <alignment horizontal="center" vertical="center" wrapText="1"/>
    </xf>
    <xf numFmtId="3" fontId="1" fillId="10" borderId="96" xfId="6" applyNumberFormat="1" applyFont="1" applyFill="1" applyBorder="1"/>
    <xf numFmtId="3" fontId="1" fillId="10" borderId="100" xfId="6" applyNumberFormat="1" applyFont="1" applyFill="1" applyBorder="1"/>
    <xf numFmtId="3" fontId="1" fillId="10" borderId="106" xfId="6" applyNumberFormat="1" applyFont="1" applyFill="1" applyBorder="1"/>
    <xf numFmtId="3" fontId="1" fillId="10" borderId="24" xfId="6" applyNumberFormat="1" applyFont="1" applyFill="1" applyBorder="1"/>
    <xf numFmtId="3" fontId="1" fillId="8" borderId="96" xfId="6" applyNumberFormat="1" applyFont="1" applyFill="1" applyBorder="1"/>
    <xf numFmtId="3" fontId="1" fillId="8" borderId="100" xfId="6" applyNumberFormat="1" applyFont="1" applyFill="1" applyBorder="1"/>
    <xf numFmtId="3" fontId="1" fillId="8" borderId="106" xfId="6" applyNumberFormat="1" applyFont="1" applyFill="1" applyBorder="1"/>
    <xf numFmtId="3" fontId="1" fillId="8" borderId="24" xfId="6" applyNumberFormat="1" applyFont="1" applyFill="1" applyBorder="1"/>
    <xf numFmtId="0" fontId="55" fillId="0" borderId="2" xfId="6" applyFont="1" applyBorder="1" applyAlignment="1">
      <alignment vertical="center" wrapText="1"/>
    </xf>
    <xf numFmtId="0" fontId="1" fillId="0" borderId="0" xfId="0" applyFont="1" applyAlignment="1">
      <alignment vertical="center"/>
    </xf>
    <xf numFmtId="0" fontId="3" fillId="0" borderId="0" xfId="6" applyFont="1" applyAlignment="1">
      <alignment horizontal="center" vertical="center"/>
    </xf>
    <xf numFmtId="0" fontId="49" fillId="0" borderId="0" xfId="6" applyFont="1" applyAlignment="1">
      <alignment horizontal="center" vertical="center"/>
    </xf>
    <xf numFmtId="0" fontId="44" fillId="0" borderId="0" xfId="6" applyFont="1" applyAlignment="1">
      <alignment horizontal="center" vertical="center" wrapText="1"/>
    </xf>
    <xf numFmtId="0" fontId="3" fillId="0" borderId="0" xfId="6" applyFont="1" applyAlignment="1">
      <alignment vertical="center" wrapText="1"/>
    </xf>
    <xf numFmtId="0" fontId="49" fillId="0" borderId="58" xfId="6" applyFont="1" applyBorder="1" applyAlignment="1">
      <alignment horizontal="center" vertical="center"/>
    </xf>
    <xf numFmtId="0" fontId="49" fillId="0" borderId="79" xfId="6" applyFont="1" applyBorder="1" applyAlignment="1">
      <alignment horizontal="center" vertical="center"/>
    </xf>
    <xf numFmtId="3" fontId="4" fillId="0" borderId="97" xfId="6" applyNumberFormat="1" applyFont="1" applyBorder="1" applyAlignment="1">
      <alignment horizontal="right" vertical="center"/>
    </xf>
    <xf numFmtId="3" fontId="4" fillId="0" borderId="98" xfId="6" applyNumberFormat="1" applyFont="1" applyBorder="1" applyAlignment="1">
      <alignment horizontal="right" vertical="center"/>
    </xf>
    <xf numFmtId="3" fontId="4" fillId="0" borderId="51" xfId="6" applyNumberFormat="1" applyFont="1" applyBorder="1" applyAlignment="1">
      <alignment horizontal="right" vertical="center"/>
    </xf>
    <xf numFmtId="3" fontId="4" fillId="0" borderId="52" xfId="6" applyNumberFormat="1" applyFont="1" applyBorder="1" applyAlignment="1">
      <alignment horizontal="right" vertical="center"/>
    </xf>
    <xf numFmtId="3" fontId="4" fillId="0" borderId="107" xfId="6" applyNumberFormat="1" applyFont="1" applyBorder="1" applyAlignment="1">
      <alignment horizontal="right" vertical="center"/>
    </xf>
    <xf numFmtId="3" fontId="4" fillId="0" borderId="20" xfId="6" applyNumberFormat="1" applyFont="1" applyBorder="1" applyAlignment="1">
      <alignment horizontal="right" vertical="center"/>
    </xf>
    <xf numFmtId="3" fontId="5" fillId="0" borderId="108" xfId="6" applyNumberFormat="1" applyFont="1" applyBorder="1" applyAlignment="1">
      <alignment horizontal="right" vertical="center"/>
    </xf>
    <xf numFmtId="3" fontId="5" fillId="0" borderId="109" xfId="6" applyNumberFormat="1" applyFont="1" applyBorder="1" applyAlignment="1">
      <alignment horizontal="right" vertical="center"/>
    </xf>
    <xf numFmtId="0" fontId="3" fillId="0" borderId="23" xfId="0" applyFont="1" applyBorder="1"/>
    <xf numFmtId="0" fontId="31" fillId="0" borderId="0" xfId="0" applyFont="1" applyAlignment="1">
      <alignment horizontal="center" vertical="center"/>
    </xf>
    <xf numFmtId="0" fontId="31" fillId="0" borderId="0" xfId="0" applyFont="1" applyAlignment="1">
      <alignment horizontal="center" vertical="center" wrapText="1"/>
    </xf>
    <xf numFmtId="0" fontId="31" fillId="7" borderId="39" xfId="0" applyFont="1" applyFill="1" applyBorder="1" applyAlignment="1">
      <alignment horizontal="center" vertical="center"/>
    </xf>
    <xf numFmtId="0" fontId="58" fillId="2" borderId="38" xfId="9" applyFont="1" applyFill="1" applyBorder="1" applyAlignment="1">
      <alignment horizontal="center" vertical="center"/>
    </xf>
    <xf numFmtId="0" fontId="58" fillId="2" borderId="38" xfId="9" applyFont="1" applyFill="1" applyBorder="1" applyAlignment="1">
      <alignment horizontal="center" vertical="center" wrapText="1"/>
    </xf>
    <xf numFmtId="0" fontId="59" fillId="2" borderId="38" xfId="9" applyFont="1" applyFill="1" applyBorder="1" applyAlignment="1">
      <alignment horizontal="center" vertical="center" wrapText="1"/>
    </xf>
    <xf numFmtId="0" fontId="59" fillId="2" borderId="38" xfId="9" applyFont="1" applyFill="1" applyBorder="1" applyAlignment="1">
      <alignment horizontal="center" vertical="center"/>
    </xf>
    <xf numFmtId="3" fontId="6" fillId="4" borderId="38" xfId="0" applyNumberFormat="1" applyFont="1" applyFill="1" applyBorder="1" applyAlignment="1">
      <alignment horizontal="center" vertical="center" wrapText="1"/>
    </xf>
    <xf numFmtId="3" fontId="59" fillId="2" borderId="38" xfId="9" applyNumberFormat="1" applyFont="1" applyFill="1" applyBorder="1" applyAlignment="1">
      <alignment horizontal="center" vertical="center" wrapText="1"/>
    </xf>
    <xf numFmtId="0" fontId="13" fillId="0" borderId="0" xfId="0" applyFont="1" applyAlignment="1">
      <alignment vertical="center"/>
    </xf>
    <xf numFmtId="0" fontId="4" fillId="3" borderId="55" xfId="0" applyFont="1" applyFill="1" applyBorder="1" applyAlignment="1">
      <alignment horizontal="center" vertical="center"/>
    </xf>
    <xf numFmtId="2" fontId="4" fillId="3" borderId="56" xfId="0" applyNumberFormat="1" applyFont="1" applyFill="1" applyBorder="1" applyAlignment="1">
      <alignment horizontal="center" vertical="center"/>
    </xf>
    <xf numFmtId="0" fontId="4" fillId="3" borderId="56" xfId="0" applyFont="1" applyFill="1" applyBorder="1" applyAlignment="1">
      <alignment horizontal="center" vertical="center" wrapText="1"/>
    </xf>
    <xf numFmtId="0" fontId="5" fillId="3" borderId="56" xfId="9" applyFont="1" applyFill="1" applyBorder="1" applyAlignment="1">
      <alignment horizontal="center" vertical="center" wrapText="1"/>
    </xf>
    <xf numFmtId="0" fontId="5" fillId="3" borderId="56" xfId="0" applyFont="1" applyFill="1" applyBorder="1" applyAlignment="1">
      <alignment horizontal="center" vertical="center" wrapText="1"/>
    </xf>
    <xf numFmtId="0" fontId="3" fillId="3" borderId="56" xfId="0" applyFont="1" applyFill="1" applyBorder="1" applyAlignment="1">
      <alignment horizontal="center" vertical="center" wrapText="1"/>
    </xf>
    <xf numFmtId="3" fontId="3" fillId="10" borderId="56" xfId="0" applyNumberFormat="1" applyFont="1" applyFill="1" applyBorder="1" applyAlignment="1">
      <alignment horizontal="center" vertical="center" wrapText="1"/>
    </xf>
    <xf numFmtId="3" fontId="6" fillId="10" borderId="56" xfId="0" applyNumberFormat="1" applyFont="1" applyFill="1" applyBorder="1" applyAlignment="1">
      <alignment horizontal="center" vertical="center" wrapText="1"/>
    </xf>
    <xf numFmtId="0" fontId="13" fillId="0" borderId="0" xfId="0" applyFont="1"/>
    <xf numFmtId="3" fontId="3" fillId="10" borderId="55" xfId="0" applyNumberFormat="1" applyFont="1" applyFill="1" applyBorder="1" applyAlignment="1">
      <alignment horizontal="center" vertical="center" wrapText="1"/>
    </xf>
    <xf numFmtId="3" fontId="6" fillId="10" borderId="56" xfId="8" applyNumberFormat="1" applyFont="1" applyFill="1" applyBorder="1" applyAlignment="1">
      <alignment horizontal="center" vertical="center" wrapText="1"/>
    </xf>
    <xf numFmtId="9" fontId="6" fillId="10" borderId="57" xfId="8" applyFont="1" applyFill="1" applyBorder="1" applyAlignment="1">
      <alignment horizontal="center" vertical="center" wrapText="1"/>
    </xf>
    <xf numFmtId="0" fontId="4" fillId="3" borderId="61" xfId="0" applyFont="1" applyFill="1" applyBorder="1" applyAlignment="1">
      <alignment horizontal="center" vertical="center"/>
    </xf>
    <xf numFmtId="2" fontId="4" fillId="3" borderId="5" xfId="0" applyNumberFormat="1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 wrapText="1"/>
    </xf>
    <xf numFmtId="0" fontId="5" fillId="3" borderId="5" xfId="9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3" fontId="3" fillId="8" borderId="5" xfId="0" applyNumberFormat="1" applyFont="1" applyFill="1" applyBorder="1" applyAlignment="1">
      <alignment horizontal="center" vertical="center" wrapText="1"/>
    </xf>
    <xf numFmtId="3" fontId="6" fillId="8" borderId="5" xfId="0" applyNumberFormat="1" applyFont="1" applyFill="1" applyBorder="1" applyAlignment="1">
      <alignment horizontal="center" vertical="center" wrapText="1"/>
    </xf>
    <xf numFmtId="3" fontId="3" fillId="8" borderId="61" xfId="0" applyNumberFormat="1" applyFont="1" applyFill="1" applyBorder="1" applyAlignment="1">
      <alignment horizontal="center" vertical="center" wrapText="1"/>
    </xf>
    <xf numFmtId="3" fontId="6" fillId="8" borderId="5" xfId="8" applyNumberFormat="1" applyFont="1" applyFill="1" applyBorder="1" applyAlignment="1">
      <alignment horizontal="center" vertical="center" wrapText="1"/>
    </xf>
    <xf numFmtId="9" fontId="6" fillId="8" borderId="62" xfId="8" applyFont="1" applyFill="1" applyBorder="1" applyAlignment="1">
      <alignment horizontal="center" vertical="center" wrapText="1"/>
    </xf>
    <xf numFmtId="3" fontId="3" fillId="2" borderId="5" xfId="0" applyNumberFormat="1" applyFont="1" applyFill="1" applyBorder="1" applyAlignment="1">
      <alignment horizontal="center" vertical="center" wrapText="1"/>
    </xf>
    <xf numFmtId="3" fontId="6" fillId="2" borderId="5" xfId="0" applyNumberFormat="1" applyFont="1" applyFill="1" applyBorder="1" applyAlignment="1">
      <alignment horizontal="center" vertical="center" wrapText="1"/>
    </xf>
    <xf numFmtId="3" fontId="3" fillId="2" borderId="61" xfId="0" applyNumberFormat="1" applyFont="1" applyFill="1" applyBorder="1" applyAlignment="1">
      <alignment horizontal="center" vertical="center" wrapText="1"/>
    </xf>
    <xf numFmtId="3" fontId="6" fillId="2" borderId="5" xfId="8" applyNumberFormat="1" applyFont="1" applyFill="1" applyBorder="1" applyAlignment="1">
      <alignment horizontal="center" vertical="center" wrapText="1"/>
    </xf>
    <xf numFmtId="9" fontId="6" fillId="2" borderId="62" xfId="8" applyFont="1" applyFill="1" applyBorder="1" applyAlignment="1">
      <alignment horizontal="center" vertical="center" wrapText="1"/>
    </xf>
    <xf numFmtId="3" fontId="3" fillId="10" borderId="5" xfId="0" applyNumberFormat="1" applyFont="1" applyFill="1" applyBorder="1" applyAlignment="1">
      <alignment horizontal="center" vertical="center" wrapText="1"/>
    </xf>
    <xf numFmtId="3" fontId="6" fillId="10" borderId="5" xfId="0" applyNumberFormat="1" applyFont="1" applyFill="1" applyBorder="1" applyAlignment="1">
      <alignment horizontal="center" vertical="center" wrapText="1"/>
    </xf>
    <xf numFmtId="3" fontId="3" fillId="10" borderId="61" xfId="0" applyNumberFormat="1" applyFont="1" applyFill="1" applyBorder="1" applyAlignment="1">
      <alignment horizontal="center" vertical="center" wrapText="1"/>
    </xf>
    <xf numFmtId="3" fontId="6" fillId="10" borderId="5" xfId="8" applyNumberFormat="1" applyFont="1" applyFill="1" applyBorder="1" applyAlignment="1">
      <alignment horizontal="center" vertical="center" wrapText="1"/>
    </xf>
    <xf numFmtId="9" fontId="6" fillId="10" borderId="62" xfId="8" applyFont="1" applyFill="1" applyBorder="1" applyAlignment="1">
      <alignment horizontal="center" vertical="center" wrapText="1"/>
    </xf>
    <xf numFmtId="0" fontId="4" fillId="3" borderId="76" xfId="0" applyFont="1" applyFill="1" applyBorder="1" applyAlignment="1">
      <alignment horizontal="center" vertical="center"/>
    </xf>
    <xf numFmtId="2" fontId="4" fillId="3" borderId="77" xfId="0" applyNumberFormat="1" applyFont="1" applyFill="1" applyBorder="1" applyAlignment="1">
      <alignment horizontal="center" vertical="center"/>
    </xf>
    <xf numFmtId="0" fontId="4" fillId="3" borderId="77" xfId="0" applyFont="1" applyFill="1" applyBorder="1" applyAlignment="1">
      <alignment horizontal="center" vertical="center" wrapText="1"/>
    </xf>
    <xf numFmtId="0" fontId="5" fillId="3" borderId="77" xfId="9" applyFont="1" applyFill="1" applyBorder="1" applyAlignment="1">
      <alignment horizontal="center" vertical="center" wrapText="1"/>
    </xf>
    <xf numFmtId="0" fontId="5" fillId="3" borderId="77" xfId="0" applyFont="1" applyFill="1" applyBorder="1" applyAlignment="1">
      <alignment horizontal="center" vertical="center" wrapText="1"/>
    </xf>
    <xf numFmtId="0" fontId="3" fillId="3" borderId="77" xfId="0" applyFont="1" applyFill="1" applyBorder="1" applyAlignment="1">
      <alignment horizontal="center" vertical="center" wrapText="1"/>
    </xf>
    <xf numFmtId="3" fontId="3" fillId="10" borderId="77" xfId="0" applyNumberFormat="1" applyFont="1" applyFill="1" applyBorder="1" applyAlignment="1">
      <alignment horizontal="center" vertical="center" wrapText="1"/>
    </xf>
    <xf numFmtId="3" fontId="6" fillId="10" borderId="77" xfId="0" applyNumberFormat="1" applyFont="1" applyFill="1" applyBorder="1" applyAlignment="1">
      <alignment horizontal="center" vertical="center" wrapText="1"/>
    </xf>
    <xf numFmtId="0" fontId="4" fillId="3" borderId="0" xfId="0" applyFont="1" applyFill="1" applyAlignment="1">
      <alignment horizontal="center" vertical="center"/>
    </xf>
    <xf numFmtId="2" fontId="4" fillId="3" borderId="0" xfId="0" applyNumberFormat="1" applyFont="1" applyFill="1" applyAlignment="1">
      <alignment horizontal="center" vertical="center"/>
    </xf>
    <xf numFmtId="0" fontId="4" fillId="3" borderId="0" xfId="0" applyFont="1" applyFill="1" applyAlignment="1">
      <alignment horizontal="center" vertical="center" wrapText="1"/>
    </xf>
    <xf numFmtId="0" fontId="5" fillId="3" borderId="0" xfId="9" applyFont="1" applyFill="1" applyAlignment="1">
      <alignment horizontal="center" vertical="center" wrapText="1"/>
    </xf>
    <xf numFmtId="0" fontId="5" fillId="3" borderId="0" xfId="0" applyFont="1" applyFill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3" fontId="3" fillId="3" borderId="0" xfId="0" applyNumberFormat="1" applyFont="1" applyFill="1" applyAlignment="1">
      <alignment horizontal="center" vertical="center" wrapText="1"/>
    </xf>
    <xf numFmtId="3" fontId="6" fillId="3" borderId="0" xfId="0" applyNumberFormat="1" applyFont="1" applyFill="1" applyAlignment="1">
      <alignment horizontal="center" vertical="center" wrapText="1"/>
    </xf>
    <xf numFmtId="9" fontId="6" fillId="3" borderId="0" xfId="8" applyFont="1" applyFill="1" applyBorder="1" applyAlignment="1">
      <alignment horizontal="center" vertical="center" wrapText="1"/>
    </xf>
    <xf numFmtId="0" fontId="0" fillId="0" borderId="110" xfId="0" applyBorder="1"/>
    <xf numFmtId="0" fontId="60" fillId="0" borderId="111" xfId="0" applyFont="1" applyBorder="1" applyAlignment="1">
      <alignment horizontal="center" vertical="center" wrapText="1"/>
    </xf>
    <xf numFmtId="0" fontId="60" fillId="0" borderId="112" xfId="0" applyFont="1" applyBorder="1" applyAlignment="1">
      <alignment horizontal="center" vertical="center" wrapText="1"/>
    </xf>
    <xf numFmtId="0" fontId="3" fillId="8" borderId="113" xfId="0" applyFont="1" applyFill="1" applyBorder="1" applyAlignment="1">
      <alignment horizontal="center" vertical="center" wrapText="1"/>
    </xf>
    <xf numFmtId="3" fontId="0" fillId="8" borderId="45" xfId="0" applyNumberFormat="1" applyFill="1" applyBorder="1"/>
    <xf numFmtId="3" fontId="0" fillId="8" borderId="114" xfId="0" applyNumberFormat="1" applyFill="1" applyBorder="1"/>
    <xf numFmtId="10" fontId="0" fillId="8" borderId="114" xfId="0" applyNumberFormat="1" applyFill="1" applyBorder="1"/>
    <xf numFmtId="0" fontId="3" fillId="2" borderId="115" xfId="0" applyFont="1" applyFill="1" applyBorder="1" applyAlignment="1">
      <alignment horizontal="center" vertical="center" wrapText="1"/>
    </xf>
    <xf numFmtId="3" fontId="0" fillId="2" borderId="24" xfId="0" applyNumberFormat="1" applyFill="1" applyBorder="1"/>
    <xf numFmtId="3" fontId="0" fillId="2" borderId="116" xfId="0" applyNumberFormat="1" applyFill="1" applyBorder="1"/>
    <xf numFmtId="10" fontId="0" fillId="2" borderId="116" xfId="0" applyNumberFormat="1" applyFill="1" applyBorder="1"/>
    <xf numFmtId="0" fontId="3" fillId="10" borderId="117" xfId="0" applyFont="1" applyFill="1" applyBorder="1" applyAlignment="1">
      <alignment horizontal="center" vertical="center" wrapText="1"/>
    </xf>
    <xf numFmtId="3" fontId="0" fillId="10" borderId="118" xfId="0" applyNumberFormat="1" applyFill="1" applyBorder="1"/>
    <xf numFmtId="3" fontId="0" fillId="10" borderId="119" xfId="0" applyNumberFormat="1" applyFill="1" applyBorder="1"/>
    <xf numFmtId="10" fontId="0" fillId="10" borderId="119" xfId="0" applyNumberFormat="1" applyFill="1" applyBorder="1"/>
    <xf numFmtId="0" fontId="1" fillId="0" borderId="0" xfId="0" applyFont="1"/>
    <xf numFmtId="0" fontId="61" fillId="0" borderId="0" xfId="0" applyFont="1"/>
    <xf numFmtId="0" fontId="0" fillId="0" borderId="0" xfId="0" applyAlignment="1">
      <alignment horizontal="left" wrapText="1"/>
    </xf>
    <xf numFmtId="0" fontId="62" fillId="0" borderId="0" xfId="0" applyFont="1"/>
    <xf numFmtId="0" fontId="1" fillId="0" borderId="0" xfId="0" applyFont="1" applyAlignment="1">
      <alignment horizontal="center"/>
    </xf>
    <xf numFmtId="0" fontId="22" fillId="13" borderId="5" xfId="1" applyFont="1" applyFill="1" applyBorder="1" applyAlignment="1">
      <alignment horizontal="center" vertical="center" shrinkToFit="1"/>
    </xf>
    <xf numFmtId="0" fontId="22" fillId="14" borderId="5" xfId="0" applyFont="1" applyFill="1" applyBorder="1"/>
    <xf numFmtId="0" fontId="63" fillId="14" borderId="5" xfId="0" applyFont="1" applyFill="1" applyBorder="1"/>
    <xf numFmtId="0" fontId="4" fillId="14" borderId="5" xfId="0" applyFont="1" applyFill="1" applyBorder="1"/>
    <xf numFmtId="0" fontId="63" fillId="14" borderId="5" xfId="0" applyFont="1" applyFill="1" applyBorder="1" applyAlignment="1">
      <alignment vertical="center" wrapText="1"/>
    </xf>
    <xf numFmtId="0" fontId="65" fillId="10" borderId="5" xfId="0" applyFont="1" applyFill="1" applyBorder="1" applyAlignment="1">
      <alignment horizontal="left"/>
    </xf>
    <xf numFmtId="0" fontId="66" fillId="10" borderId="5" xfId="0" applyFont="1" applyFill="1" applyBorder="1" applyAlignment="1">
      <alignment horizontal="left" vertical="center"/>
    </xf>
    <xf numFmtId="0" fontId="0" fillId="10" borderId="5" xfId="0" applyFill="1" applyBorder="1"/>
    <xf numFmtId="0" fontId="3" fillId="10" borderId="5" xfId="0" applyFont="1" applyFill="1" applyBorder="1" applyAlignment="1">
      <alignment horizontal="center"/>
    </xf>
    <xf numFmtId="0" fontId="4" fillId="10" borderId="5" xfId="0" applyFont="1" applyFill="1" applyBorder="1" applyAlignment="1">
      <alignment horizontal="center"/>
    </xf>
    <xf numFmtId="3" fontId="4" fillId="10" borderId="5" xfId="0" applyNumberFormat="1" applyFont="1" applyFill="1" applyBorder="1"/>
    <xf numFmtId="0" fontId="64" fillId="10" borderId="5" xfId="0" applyFont="1" applyFill="1" applyBorder="1" applyAlignment="1">
      <alignment horizontal="center" vertical="center" wrapText="1"/>
    </xf>
    <xf numFmtId="9" fontId="63" fillId="10" borderId="5" xfId="0" applyNumberFormat="1" applyFont="1" applyFill="1" applyBorder="1" applyAlignment="1">
      <alignment vertical="center" wrapText="1"/>
    </xf>
    <xf numFmtId="0" fontId="22" fillId="2" borderId="5" xfId="0" applyFont="1" applyFill="1" applyBorder="1"/>
    <xf numFmtId="0" fontId="3" fillId="14" borderId="5" xfId="0" applyFont="1" applyFill="1" applyBorder="1" applyAlignment="1">
      <alignment horizontal="center"/>
    </xf>
    <xf numFmtId="0" fontId="4" fillId="14" borderId="5" xfId="0" applyFont="1" applyFill="1" applyBorder="1" applyAlignment="1">
      <alignment horizontal="center"/>
    </xf>
    <xf numFmtId="0" fontId="55" fillId="14" borderId="5" xfId="0" applyFont="1" applyFill="1" applyBorder="1" applyAlignment="1">
      <alignment horizontal="center" vertical="center" wrapText="1"/>
    </xf>
    <xf numFmtId="0" fontId="12" fillId="10" borderId="5" xfId="0" applyFont="1" applyFill="1" applyBorder="1"/>
    <xf numFmtId="0" fontId="45" fillId="10" borderId="5" xfId="0" applyFont="1" applyFill="1" applyBorder="1" applyAlignment="1">
      <alignment horizontal="center" vertical="center"/>
    </xf>
    <xf numFmtId="0" fontId="6" fillId="10" borderId="5" xfId="0" applyFont="1" applyFill="1" applyBorder="1" applyAlignment="1">
      <alignment horizontal="center"/>
    </xf>
    <xf numFmtId="0" fontId="5" fillId="10" borderId="5" xfId="0" applyFont="1" applyFill="1" applyBorder="1" applyAlignment="1">
      <alignment horizontal="center"/>
    </xf>
    <xf numFmtId="0" fontId="12" fillId="10" borderId="5" xfId="0" applyFont="1" applyFill="1" applyBorder="1" applyAlignment="1">
      <alignment horizontal="left"/>
    </xf>
    <xf numFmtId="0" fontId="6" fillId="10" borderId="5" xfId="0" applyFont="1" applyFill="1" applyBorder="1" applyAlignment="1">
      <alignment horizontal="center" vertical="center"/>
    </xf>
    <xf numFmtId="0" fontId="5" fillId="10" borderId="5" xfId="0" applyFont="1" applyFill="1" applyBorder="1"/>
    <xf numFmtId="0" fontId="45" fillId="10" borderId="5" xfId="0" applyFont="1" applyFill="1" applyBorder="1"/>
    <xf numFmtId="0" fontId="65" fillId="8" borderId="5" xfId="0" applyFont="1" applyFill="1" applyBorder="1"/>
    <xf numFmtId="0" fontId="63" fillId="8" borderId="5" xfId="0" applyFont="1" applyFill="1" applyBorder="1"/>
    <xf numFmtId="0" fontId="0" fillId="8" borderId="5" xfId="0" applyFill="1" applyBorder="1"/>
    <xf numFmtId="0" fontId="3" fillId="8" borderId="5" xfId="0" applyFont="1" applyFill="1" applyBorder="1" applyAlignment="1">
      <alignment horizontal="center"/>
    </xf>
    <xf numFmtId="3" fontId="4" fillId="8" borderId="5" xfId="0" applyNumberFormat="1" applyFont="1" applyFill="1" applyBorder="1" applyAlignment="1">
      <alignment horizontal="center"/>
    </xf>
    <xf numFmtId="3" fontId="64" fillId="8" borderId="5" xfId="0" applyNumberFormat="1" applyFont="1" applyFill="1" applyBorder="1" applyAlignment="1">
      <alignment horizontal="center" vertical="center" wrapText="1"/>
    </xf>
    <xf numFmtId="9" fontId="63" fillId="8" borderId="5" xfId="0" applyNumberFormat="1" applyFont="1" applyFill="1" applyBorder="1" applyAlignment="1">
      <alignment vertical="center" wrapText="1"/>
    </xf>
    <xf numFmtId="0" fontId="0" fillId="0" borderId="5" xfId="0" applyBorder="1"/>
    <xf numFmtId="0" fontId="4" fillId="8" borderId="5" xfId="0" applyFont="1" applyFill="1" applyBorder="1" applyAlignment="1">
      <alignment horizontal="center"/>
    </xf>
    <xf numFmtId="0" fontId="64" fillId="8" borderId="5" xfId="0" applyFont="1" applyFill="1" applyBorder="1" applyAlignment="1">
      <alignment horizontal="center" vertical="center" wrapText="1"/>
    </xf>
    <xf numFmtId="0" fontId="67" fillId="10" borderId="5" xfId="0" applyFont="1" applyFill="1" applyBorder="1" applyAlignment="1">
      <alignment horizontal="center"/>
    </xf>
    <xf numFmtId="0" fontId="45" fillId="10" borderId="5" xfId="0" applyFont="1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0" fillId="0" borderId="50" xfId="0" applyBorder="1"/>
    <xf numFmtId="0" fontId="11" fillId="0" borderId="24" xfId="0" applyFont="1" applyBorder="1"/>
    <xf numFmtId="3" fontId="1" fillId="0" borderId="24" xfId="0" applyNumberFormat="1" applyFont="1" applyBorder="1"/>
    <xf numFmtId="0" fontId="1" fillId="0" borderId="24" xfId="0" applyFont="1" applyBorder="1"/>
    <xf numFmtId="0" fontId="11" fillId="0" borderId="6" xfId="0" applyFont="1" applyBorder="1"/>
    <xf numFmtId="0" fontId="68" fillId="0" borderId="50" xfId="0" applyFont="1" applyBorder="1"/>
    <xf numFmtId="0" fontId="68" fillId="0" borderId="0" xfId="0" applyFont="1"/>
    <xf numFmtId="0" fontId="69" fillId="0" borderId="0" xfId="0" applyFont="1"/>
    <xf numFmtId="0" fontId="69" fillId="3" borderId="0" xfId="0" applyFont="1" applyFill="1"/>
    <xf numFmtId="0" fontId="70" fillId="0" borderId="0" xfId="0" applyFont="1"/>
    <xf numFmtId="0" fontId="11" fillId="3" borderId="0" xfId="0" applyFont="1" applyFill="1"/>
    <xf numFmtId="0" fontId="65" fillId="3" borderId="0" xfId="0" applyFont="1" applyFill="1"/>
    <xf numFmtId="0" fontId="11" fillId="0" borderId="0" xfId="0" applyFont="1" applyAlignment="1">
      <alignment horizontal="center"/>
    </xf>
    <xf numFmtId="0" fontId="65" fillId="0" borderId="0" xfId="0" applyFont="1"/>
    <xf numFmtId="0" fontId="11" fillId="0" borderId="0" xfId="0" applyFont="1"/>
    <xf numFmtId="0" fontId="65" fillId="3" borderId="0" xfId="0" applyFont="1" applyFill="1" applyAlignment="1">
      <alignment horizontal="center"/>
    </xf>
    <xf numFmtId="0" fontId="11" fillId="3" borderId="0" xfId="0" applyFont="1" applyFill="1" applyAlignment="1">
      <alignment horizontal="center"/>
    </xf>
    <xf numFmtId="0" fontId="11" fillId="0" borderId="0" xfId="0" applyFont="1" applyAlignment="1">
      <alignment horizontal="left"/>
    </xf>
    <xf numFmtId="0" fontId="65" fillId="0" borderId="0" xfId="0" applyFont="1" applyAlignment="1">
      <alignment horizontal="center"/>
    </xf>
    <xf numFmtId="0" fontId="0" fillId="0" borderId="0" xfId="0" applyAlignment="1">
      <alignment horizontal="left"/>
    </xf>
    <xf numFmtId="0" fontId="36" fillId="0" borderId="29" xfId="0" applyFont="1" applyBorder="1" applyAlignment="1">
      <alignment vertical="center" wrapText="1"/>
    </xf>
    <xf numFmtId="0" fontId="18" fillId="0" borderId="30" xfId="0" applyFont="1" applyBorder="1" applyAlignment="1">
      <alignment vertical="center" wrapText="1"/>
    </xf>
    <xf numFmtId="0" fontId="18" fillId="0" borderId="31" xfId="0" applyFont="1" applyBorder="1" applyAlignment="1">
      <alignment vertical="center" wrapText="1"/>
    </xf>
    <xf numFmtId="3" fontId="32" fillId="0" borderId="5" xfId="0" applyNumberFormat="1" applyFont="1" applyBorder="1"/>
    <xf numFmtId="3" fontId="24" fillId="0" borderId="5" xfId="4" applyNumberFormat="1" applyFont="1" applyBorder="1" applyAlignment="1">
      <alignment vertical="center" shrinkToFit="1"/>
    </xf>
    <xf numFmtId="0" fontId="63" fillId="3" borderId="5" xfId="0" applyFont="1" applyFill="1" applyBorder="1"/>
    <xf numFmtId="0" fontId="3" fillId="3" borderId="5" xfId="0" applyFont="1" applyFill="1" applyBorder="1" applyAlignment="1">
      <alignment horizontal="center"/>
    </xf>
    <xf numFmtId="0" fontId="4" fillId="3" borderId="5" xfId="0" applyFont="1" applyFill="1" applyBorder="1" applyAlignment="1">
      <alignment horizontal="center"/>
    </xf>
    <xf numFmtId="0" fontId="12" fillId="3" borderId="5" xfId="0" applyFont="1" applyFill="1" applyBorder="1" applyAlignment="1">
      <alignment horizontal="left"/>
    </xf>
    <xf numFmtId="0" fontId="0" fillId="3" borderId="5" xfId="0" applyFill="1" applyBorder="1"/>
    <xf numFmtId="0" fontId="64" fillId="3" borderId="5" xfId="0" applyFont="1" applyFill="1" applyBorder="1" applyAlignment="1">
      <alignment horizontal="center" vertical="center" wrapText="1"/>
    </xf>
    <xf numFmtId="9" fontId="63" fillId="3" borderId="5" xfId="0" applyNumberFormat="1" applyFont="1" applyFill="1" applyBorder="1" applyAlignment="1">
      <alignment vertical="center" wrapText="1"/>
    </xf>
    <xf numFmtId="0" fontId="65" fillId="10" borderId="5" xfId="0" applyFont="1" applyFill="1" applyBorder="1"/>
    <xf numFmtId="0" fontId="66" fillId="8" borderId="5" xfId="0" applyFont="1" applyFill="1" applyBorder="1" applyAlignment="1">
      <alignment horizontal="left" vertical="center"/>
    </xf>
    <xf numFmtId="0" fontId="45" fillId="8" borderId="5" xfId="0" applyFont="1" applyFill="1" applyBorder="1"/>
    <xf numFmtId="0" fontId="6" fillId="8" borderId="5" xfId="0" applyFont="1" applyFill="1" applyBorder="1" applyAlignment="1">
      <alignment horizontal="center"/>
    </xf>
    <xf numFmtId="0" fontId="5" fillId="8" borderId="5" xfId="0" applyFont="1" applyFill="1" applyBorder="1" applyAlignment="1">
      <alignment horizontal="center"/>
    </xf>
    <xf numFmtId="0" fontId="12" fillId="8" borderId="5" xfId="0" applyFont="1" applyFill="1" applyBorder="1" applyAlignment="1">
      <alignment horizontal="left"/>
    </xf>
    <xf numFmtId="0" fontId="5" fillId="3" borderId="5" xfId="0" applyFont="1" applyFill="1" applyBorder="1" applyAlignment="1">
      <alignment horizontal="center"/>
    </xf>
    <xf numFmtId="9" fontId="63" fillId="10" borderId="5" xfId="8" applyFont="1" applyFill="1" applyBorder="1" applyAlignment="1">
      <alignment vertical="center" wrapText="1"/>
    </xf>
    <xf numFmtId="0" fontId="55" fillId="10" borderId="5" xfId="0" applyFont="1" applyFill="1" applyBorder="1" applyAlignment="1">
      <alignment horizontal="center" vertical="center" wrapText="1"/>
    </xf>
    <xf numFmtId="0" fontId="55" fillId="8" borderId="5" xfId="0" applyFont="1" applyFill="1" applyBorder="1" applyAlignment="1">
      <alignment horizontal="center" vertical="center" wrapText="1"/>
    </xf>
    <xf numFmtId="0" fontId="4" fillId="0" borderId="60" xfId="6" applyFont="1" applyBorder="1" applyAlignment="1">
      <alignment horizontal="center" vertical="center"/>
    </xf>
    <xf numFmtId="0" fontId="6" fillId="0" borderId="2" xfId="6" applyFont="1" applyBorder="1" applyAlignment="1">
      <alignment horizontal="center" vertical="center" wrapText="1"/>
    </xf>
    <xf numFmtId="0" fontId="6" fillId="0" borderId="5" xfId="6" applyFont="1" applyBorder="1" applyAlignment="1">
      <alignment horizontal="center" vertical="center" wrapText="1"/>
    </xf>
    <xf numFmtId="0" fontId="6" fillId="0" borderId="41" xfId="6" applyFont="1" applyBorder="1" applyAlignment="1">
      <alignment horizontal="center" vertical="center" wrapText="1"/>
    </xf>
    <xf numFmtId="0" fontId="6" fillId="0" borderId="3" xfId="6" applyFont="1" applyBorder="1" applyAlignment="1">
      <alignment horizontal="center" vertical="center" wrapText="1"/>
    </xf>
    <xf numFmtId="0" fontId="6" fillId="0" borderId="4" xfId="6" applyFont="1" applyBorder="1" applyAlignment="1">
      <alignment horizontal="center" vertical="center" wrapText="1"/>
    </xf>
    <xf numFmtId="0" fontId="6" fillId="0" borderId="81" xfId="6" applyFont="1" applyBorder="1" applyAlignment="1">
      <alignment horizontal="center" vertical="center" wrapText="1"/>
    </xf>
    <xf numFmtId="0" fontId="6" fillId="0" borderId="59" xfId="6" applyFont="1" applyBorder="1" applyAlignment="1">
      <alignment horizontal="center" vertical="center" wrapText="1"/>
    </xf>
    <xf numFmtId="0" fontId="6" fillId="0" borderId="91" xfId="6" applyFont="1" applyBorder="1" applyAlignment="1">
      <alignment horizontal="center" vertical="center" wrapText="1"/>
    </xf>
    <xf numFmtId="0" fontId="6" fillId="0" borderId="63" xfId="6" applyFont="1" applyBorder="1" applyAlignment="1">
      <alignment horizontal="center" vertical="center" wrapText="1"/>
    </xf>
    <xf numFmtId="3" fontId="71" fillId="0" borderId="0" xfId="0" applyNumberFormat="1" applyFont="1"/>
    <xf numFmtId="3" fontId="73" fillId="9" borderId="0" xfId="5" applyNumberFormat="1" applyFont="1" applyFill="1"/>
    <xf numFmtId="3" fontId="47" fillId="0" borderId="71" xfId="6" applyNumberFormat="1" applyFont="1" applyBorder="1" applyAlignment="1">
      <alignment vertical="center"/>
    </xf>
    <xf numFmtId="3" fontId="47" fillId="0" borderId="82" xfId="6" applyNumberFormat="1" applyFont="1" applyBorder="1" applyAlignment="1">
      <alignment vertical="center"/>
    </xf>
    <xf numFmtId="3" fontId="47" fillId="0" borderId="75" xfId="6" applyNumberFormat="1" applyFont="1" applyBorder="1" applyAlignment="1">
      <alignment vertical="center"/>
    </xf>
    <xf numFmtId="3" fontId="18" fillId="0" borderId="30" xfId="0" applyNumberFormat="1" applyFont="1" applyBorder="1" applyAlignment="1">
      <alignment vertical="center" wrapText="1"/>
    </xf>
    <xf numFmtId="0" fontId="39" fillId="0" borderId="66" xfId="6" applyFont="1" applyBorder="1" applyAlignment="1">
      <alignment vertical="center" wrapText="1"/>
    </xf>
    <xf numFmtId="0" fontId="39" fillId="0" borderId="23" xfId="6" applyFont="1" applyBorder="1" applyAlignment="1">
      <alignment vertical="center" wrapText="1"/>
    </xf>
    <xf numFmtId="0" fontId="39" fillId="0" borderId="44" xfId="6" applyFont="1" applyBorder="1" applyAlignment="1">
      <alignment vertical="center" wrapText="1"/>
    </xf>
    <xf numFmtId="0" fontId="48" fillId="9" borderId="68" xfId="6" applyFont="1" applyFill="1" applyBorder="1" applyAlignment="1">
      <alignment vertical="center" wrapText="1"/>
    </xf>
    <xf numFmtId="0" fontId="48" fillId="9" borderId="67" xfId="6" applyFont="1" applyFill="1" applyBorder="1" applyAlignment="1">
      <alignment vertical="center" wrapText="1"/>
    </xf>
    <xf numFmtId="0" fontId="39" fillId="0" borderId="65" xfId="6" applyFont="1" applyBorder="1" applyAlignment="1">
      <alignment vertical="center" wrapText="1"/>
    </xf>
    <xf numFmtId="0" fontId="39" fillId="0" borderId="24" xfId="6" applyFont="1" applyBorder="1" applyAlignment="1">
      <alignment vertical="center" wrapText="1"/>
    </xf>
    <xf numFmtId="3" fontId="6" fillId="0" borderId="52" xfId="6" applyNumberFormat="1" applyFont="1" applyBorder="1" applyAlignment="1">
      <alignment horizontal="center" vertical="center" wrapText="1"/>
    </xf>
    <xf numFmtId="3" fontId="6" fillId="0" borderId="58" xfId="6" applyNumberFormat="1" applyFont="1" applyBorder="1" applyAlignment="1">
      <alignment horizontal="center" vertical="center" wrapText="1"/>
    </xf>
    <xf numFmtId="0" fontId="6" fillId="0" borderId="79" xfId="6" applyFont="1" applyBorder="1" applyAlignment="1">
      <alignment horizontal="center" vertical="center" wrapText="1"/>
    </xf>
    <xf numFmtId="3" fontId="13" fillId="0" borderId="38" xfId="6" applyNumberFormat="1" applyBorder="1"/>
    <xf numFmtId="3" fontId="13" fillId="0" borderId="95" xfId="6" applyNumberFormat="1" applyBorder="1"/>
    <xf numFmtId="3" fontId="13" fillId="0" borderId="97" xfId="6" applyNumberFormat="1" applyBorder="1"/>
    <xf numFmtId="3" fontId="13" fillId="0" borderId="98" xfId="6" applyNumberFormat="1" applyBorder="1"/>
    <xf numFmtId="3" fontId="13" fillId="0" borderId="99" xfId="6" applyNumberFormat="1" applyBorder="1"/>
    <xf numFmtId="3" fontId="13" fillId="0" borderId="51" xfId="6" applyNumberFormat="1" applyBorder="1"/>
    <xf numFmtId="3" fontId="13" fillId="0" borderId="52" xfId="6" applyNumberFormat="1" applyBorder="1"/>
    <xf numFmtId="3" fontId="4" fillId="0" borderId="58" xfId="6" applyNumberFormat="1" applyFont="1" applyBorder="1" applyAlignment="1">
      <alignment horizontal="right" vertical="center"/>
    </xf>
    <xf numFmtId="3" fontId="4" fillId="0" borderId="63" xfId="6" applyNumberFormat="1" applyFont="1" applyBorder="1" applyAlignment="1">
      <alignment horizontal="right" vertical="center"/>
    </xf>
    <xf numFmtId="3" fontId="13" fillId="0" borderId="134" xfId="6" applyNumberFormat="1" applyBorder="1"/>
    <xf numFmtId="3" fontId="13" fillId="0" borderId="39" xfId="6" applyNumberFormat="1" applyBorder="1"/>
    <xf numFmtId="3" fontId="13" fillId="0" borderId="135" xfId="6" applyNumberFormat="1" applyBorder="1"/>
    <xf numFmtId="3" fontId="13" fillId="0" borderId="10" xfId="6" applyNumberFormat="1" applyBorder="1"/>
    <xf numFmtId="3" fontId="13" fillId="0" borderId="67" xfId="6" applyNumberFormat="1" applyBorder="1"/>
    <xf numFmtId="3" fontId="47" fillId="0" borderId="133" xfId="6" applyNumberFormat="1" applyFont="1" applyBorder="1" applyAlignment="1">
      <alignment vertical="center"/>
    </xf>
    <xf numFmtId="3" fontId="47" fillId="0" borderId="133" xfId="6" applyNumberFormat="1" applyFont="1" applyBorder="1" applyAlignment="1">
      <alignment horizontal="center" vertical="center"/>
    </xf>
    <xf numFmtId="0" fontId="48" fillId="9" borderId="66" xfId="6" applyFont="1" applyFill="1" applyBorder="1" applyAlignment="1">
      <alignment vertical="center" wrapText="1"/>
    </xf>
    <xf numFmtId="0" fontId="4" fillId="0" borderId="4" xfId="6" applyFont="1" applyBorder="1" applyAlignment="1">
      <alignment horizontal="center" vertical="center"/>
    </xf>
    <xf numFmtId="3" fontId="4" fillId="0" borderId="4" xfId="6" applyNumberFormat="1" applyFont="1" applyBorder="1" applyAlignment="1">
      <alignment horizontal="right" vertical="center"/>
    </xf>
    <xf numFmtId="3" fontId="6" fillId="0" borderId="2" xfId="6" applyNumberFormat="1" applyFont="1" applyBorder="1" applyAlignment="1">
      <alignment horizontal="center" vertical="center" wrapText="1"/>
    </xf>
    <xf numFmtId="3" fontId="6" fillId="0" borderId="20" xfId="6" applyNumberFormat="1" applyFont="1" applyBorder="1" applyAlignment="1">
      <alignment horizontal="center" vertical="center" wrapText="1"/>
    </xf>
    <xf numFmtId="3" fontId="13" fillId="0" borderId="24" xfId="6" applyNumberFormat="1" applyBorder="1"/>
    <xf numFmtId="0" fontId="1" fillId="0" borderId="24" xfId="6" applyFont="1" applyBorder="1" applyAlignment="1">
      <alignment horizontal="center" vertical="center"/>
    </xf>
    <xf numFmtId="3" fontId="4" fillId="0" borderId="24" xfId="6" applyNumberFormat="1" applyFont="1" applyBorder="1" applyAlignment="1">
      <alignment horizontal="right" vertical="center"/>
    </xf>
    <xf numFmtId="0" fontId="6" fillId="0" borderId="24" xfId="6" applyFont="1" applyBorder="1" applyAlignment="1">
      <alignment horizontal="center" vertical="center" wrapText="1"/>
    </xf>
    <xf numFmtId="0" fontId="1" fillId="0" borderId="133" xfId="6" applyFont="1" applyBorder="1" applyAlignment="1">
      <alignment horizontal="center" vertical="center"/>
    </xf>
    <xf numFmtId="3" fontId="4" fillId="0" borderId="133" xfId="6" applyNumberFormat="1" applyFont="1" applyBorder="1" applyAlignment="1">
      <alignment horizontal="right" vertical="center"/>
    </xf>
    <xf numFmtId="3" fontId="13" fillId="0" borderId="133" xfId="6" applyNumberFormat="1" applyBorder="1"/>
    <xf numFmtId="3" fontId="6" fillId="0" borderId="133" xfId="6" applyNumberFormat="1" applyFont="1" applyBorder="1" applyAlignment="1">
      <alignment horizontal="center" vertical="center" wrapText="1"/>
    </xf>
    <xf numFmtId="0" fontId="6" fillId="0" borderId="133" xfId="6" applyFont="1" applyBorder="1" applyAlignment="1">
      <alignment horizontal="center" vertical="center" wrapText="1"/>
    </xf>
    <xf numFmtId="3" fontId="4" fillId="8" borderId="133" xfId="6" applyNumberFormat="1" applyFont="1" applyFill="1" applyBorder="1" applyAlignment="1">
      <alignment horizontal="right" vertical="center"/>
    </xf>
    <xf numFmtId="0" fontId="48" fillId="9" borderId="68" xfId="6" applyFont="1" applyFill="1" applyBorder="1" applyAlignment="1">
      <alignment horizontal="center" vertical="center" wrapText="1"/>
    </xf>
    <xf numFmtId="3" fontId="4" fillId="10" borderId="5" xfId="0" applyNumberFormat="1" applyFont="1" applyFill="1" applyBorder="1" applyAlignment="1">
      <alignment horizontal="center"/>
    </xf>
    <xf numFmtId="0" fontId="65" fillId="10" borderId="5" xfId="0" applyFont="1" applyFill="1" applyBorder="1" applyAlignment="1">
      <alignment horizontal="center"/>
    </xf>
    <xf numFmtId="0" fontId="11" fillId="10" borderId="5" xfId="0" applyFont="1" applyFill="1" applyBorder="1" applyAlignment="1">
      <alignment horizontal="center"/>
    </xf>
    <xf numFmtId="0" fontId="12" fillId="10" borderId="5" xfId="0" applyFont="1" applyFill="1" applyBorder="1" applyAlignment="1">
      <alignment horizontal="left" vertical="center"/>
    </xf>
    <xf numFmtId="0" fontId="66" fillId="10" borderId="5" xfId="0" applyFont="1" applyFill="1" applyBorder="1"/>
    <xf numFmtId="0" fontId="12" fillId="10" borderId="5" xfId="0" applyFont="1" applyFill="1" applyBorder="1" applyAlignment="1">
      <alignment horizontal="center"/>
    </xf>
    <xf numFmtId="0" fontId="22" fillId="10" borderId="5" xfId="0" applyFont="1" applyFill="1" applyBorder="1" applyAlignment="1">
      <alignment horizontal="center"/>
    </xf>
    <xf numFmtId="0" fontId="11" fillId="10" borderId="24" xfId="0" applyFont="1" applyFill="1" applyBorder="1"/>
    <xf numFmtId="3" fontId="71" fillId="10" borderId="24" xfId="0" applyNumberFormat="1" applyFont="1" applyFill="1" applyBorder="1"/>
    <xf numFmtId="0" fontId="11" fillId="8" borderId="24" xfId="0" applyFont="1" applyFill="1" applyBorder="1"/>
    <xf numFmtId="3" fontId="71" fillId="8" borderId="24" xfId="0" applyNumberFormat="1" applyFont="1" applyFill="1" applyBorder="1"/>
    <xf numFmtId="0" fontId="11" fillId="4" borderId="24" xfId="0" applyFont="1" applyFill="1" applyBorder="1"/>
    <xf numFmtId="3" fontId="71" fillId="4" borderId="24" xfId="0" applyNumberFormat="1" applyFont="1" applyFill="1" applyBorder="1"/>
    <xf numFmtId="0" fontId="55" fillId="10" borderId="24" xfId="0" applyFont="1" applyFill="1" applyBorder="1"/>
    <xf numFmtId="0" fontId="39" fillId="0" borderId="43" xfId="6" applyFont="1" applyBorder="1" applyAlignment="1">
      <alignment vertical="center" wrapText="1"/>
    </xf>
    <xf numFmtId="0" fontId="39" fillId="0" borderId="14" xfId="6" applyFont="1" applyBorder="1" applyAlignment="1">
      <alignment vertical="center" wrapText="1"/>
    </xf>
    <xf numFmtId="0" fontId="0" fillId="0" borderId="12" xfId="0" applyBorder="1" applyAlignment="1">
      <alignment horizontal="center" wrapText="1"/>
    </xf>
    <xf numFmtId="0" fontId="0" fillId="0" borderId="14" xfId="0" applyBorder="1" applyAlignment="1">
      <alignment horizontal="center" wrapText="1"/>
    </xf>
    <xf numFmtId="0" fontId="0" fillId="0" borderId="17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14" fillId="5" borderId="29" xfId="0" applyFont="1" applyFill="1" applyBorder="1" applyAlignment="1">
      <alignment horizontal="center" vertical="center"/>
    </xf>
    <xf numFmtId="0" fontId="14" fillId="5" borderId="30" xfId="0" applyFont="1" applyFill="1" applyBorder="1" applyAlignment="1">
      <alignment horizontal="center" vertical="center"/>
    </xf>
    <xf numFmtId="0" fontId="14" fillId="5" borderId="31" xfId="0" applyFont="1" applyFill="1" applyBorder="1" applyAlignment="1">
      <alignment horizontal="center" vertical="center"/>
    </xf>
    <xf numFmtId="0" fontId="19" fillId="5" borderId="21" xfId="0" applyFont="1" applyFill="1" applyBorder="1" applyAlignment="1">
      <alignment horizontal="left" vertical="top" wrapText="1"/>
    </xf>
    <xf numFmtId="0" fontId="19" fillId="5" borderId="22" xfId="0" applyFont="1" applyFill="1" applyBorder="1" applyAlignment="1">
      <alignment horizontal="left" vertical="top" wrapText="1"/>
    </xf>
    <xf numFmtId="0" fontId="19" fillId="5" borderId="9" xfId="0" applyFont="1" applyFill="1" applyBorder="1" applyAlignment="1">
      <alignment horizontal="left" vertical="top" wrapText="1"/>
    </xf>
    <xf numFmtId="0" fontId="17" fillId="0" borderId="12" xfId="0" applyFont="1" applyBorder="1" applyAlignment="1">
      <alignment horizontal="left" vertical="top" wrapText="1"/>
    </xf>
    <xf numFmtId="0" fontId="17" fillId="0" borderId="13" xfId="0" applyFont="1" applyBorder="1" applyAlignment="1">
      <alignment horizontal="left" vertical="top"/>
    </xf>
    <xf numFmtId="0" fontId="17" fillId="0" borderId="14" xfId="0" applyFont="1" applyBorder="1" applyAlignment="1">
      <alignment horizontal="left" vertical="top"/>
    </xf>
    <xf numFmtId="0" fontId="17" fillId="0" borderId="15" xfId="0" applyFont="1" applyBorder="1" applyAlignment="1">
      <alignment horizontal="left" vertical="top"/>
    </xf>
    <xf numFmtId="0" fontId="17" fillId="0" borderId="0" xfId="0" applyFont="1" applyAlignment="1">
      <alignment horizontal="left" vertical="top"/>
    </xf>
    <xf numFmtId="0" fontId="17" fillId="0" borderId="16" xfId="0" applyFont="1" applyBorder="1" applyAlignment="1">
      <alignment horizontal="left" vertical="top"/>
    </xf>
    <xf numFmtId="0" fontId="17" fillId="0" borderId="17" xfId="0" applyFont="1" applyBorder="1" applyAlignment="1">
      <alignment horizontal="left" vertical="top"/>
    </xf>
    <xf numFmtId="0" fontId="17" fillId="0" borderId="18" xfId="0" applyFont="1" applyBorder="1" applyAlignment="1">
      <alignment horizontal="left" vertical="top"/>
    </xf>
    <xf numFmtId="0" fontId="17" fillId="0" borderId="19" xfId="0" applyFont="1" applyBorder="1" applyAlignment="1">
      <alignment horizontal="left" vertical="top"/>
    </xf>
    <xf numFmtId="0" fontId="20" fillId="0" borderId="32" xfId="0" applyFont="1" applyBorder="1" applyAlignment="1">
      <alignment horizontal="center" vertical="center"/>
    </xf>
    <xf numFmtId="0" fontId="20" fillId="0" borderId="33" xfId="0" applyFont="1" applyBorder="1" applyAlignment="1">
      <alignment horizontal="center" vertical="center"/>
    </xf>
    <xf numFmtId="0" fontId="20" fillId="0" borderId="35" xfId="0" applyFont="1" applyBorder="1" applyAlignment="1">
      <alignment horizontal="center" vertical="center"/>
    </xf>
    <xf numFmtId="0" fontId="20" fillId="0" borderId="36" xfId="0" applyFont="1" applyBorder="1" applyAlignment="1">
      <alignment horizontal="center" vertical="center"/>
    </xf>
    <xf numFmtId="0" fontId="20" fillId="0" borderId="34" xfId="0" applyFont="1" applyBorder="1" applyAlignment="1">
      <alignment horizontal="center" vertical="center"/>
    </xf>
    <xf numFmtId="0" fontId="20" fillId="0" borderId="37" xfId="0" applyFont="1" applyBorder="1" applyAlignment="1">
      <alignment horizontal="center" vertical="center"/>
    </xf>
    <xf numFmtId="0" fontId="36" fillId="0" borderId="120" xfId="0" applyFont="1" applyBorder="1" applyAlignment="1">
      <alignment horizontal="center" vertical="center" wrapText="1"/>
    </xf>
    <xf numFmtId="0" fontId="36" fillId="0" borderId="121" xfId="0" applyFont="1" applyBorder="1" applyAlignment="1">
      <alignment horizontal="center" vertical="center" wrapText="1"/>
    </xf>
    <xf numFmtId="0" fontId="36" fillId="0" borderId="122" xfId="0" applyFont="1" applyBorder="1" applyAlignment="1">
      <alignment horizontal="center" vertical="center" wrapText="1"/>
    </xf>
    <xf numFmtId="0" fontId="36" fillId="0" borderId="123" xfId="0" applyFont="1" applyBorder="1" applyAlignment="1">
      <alignment horizontal="center" vertical="center" wrapText="1"/>
    </xf>
    <xf numFmtId="0" fontId="36" fillId="0" borderId="0" xfId="0" applyFont="1" applyAlignment="1">
      <alignment horizontal="center" vertical="center" wrapText="1"/>
    </xf>
    <xf numFmtId="0" fontId="36" fillId="0" borderId="124" xfId="0" applyFont="1" applyBorder="1" applyAlignment="1">
      <alignment horizontal="center" vertical="center" wrapText="1"/>
    </xf>
    <xf numFmtId="0" fontId="36" fillId="0" borderId="125" xfId="0" applyFont="1" applyBorder="1" applyAlignment="1">
      <alignment horizontal="center" vertical="center" wrapText="1"/>
    </xf>
    <xf numFmtId="0" fontId="36" fillId="0" borderId="126" xfId="0" applyFont="1" applyBorder="1" applyAlignment="1">
      <alignment horizontal="center" vertical="center" wrapText="1"/>
    </xf>
    <xf numFmtId="0" fontId="36" fillId="0" borderId="127" xfId="0" applyFont="1" applyBorder="1" applyAlignment="1">
      <alignment horizontal="center" vertical="center" wrapText="1"/>
    </xf>
    <xf numFmtId="0" fontId="15" fillId="0" borderId="28" xfId="0" applyFont="1" applyBorder="1" applyAlignment="1">
      <alignment horizontal="center"/>
    </xf>
    <xf numFmtId="0" fontId="14" fillId="5" borderId="0" xfId="0" applyFont="1" applyFill="1" applyAlignment="1">
      <alignment horizontal="center" vertical="center" wrapText="1"/>
    </xf>
    <xf numFmtId="0" fontId="16" fillId="5" borderId="25" xfId="0" applyFont="1" applyFill="1" applyBorder="1" applyAlignment="1">
      <alignment horizontal="center" vertical="center"/>
    </xf>
    <xf numFmtId="0" fontId="16" fillId="5" borderId="26" xfId="0" applyFont="1" applyFill="1" applyBorder="1" applyAlignment="1">
      <alignment horizontal="center" vertical="center"/>
    </xf>
    <xf numFmtId="0" fontId="17" fillId="6" borderId="25" xfId="0" applyFont="1" applyFill="1" applyBorder="1" applyAlignment="1">
      <alignment horizontal="center" vertical="center" wrapText="1"/>
    </xf>
    <xf numFmtId="0" fontId="17" fillId="6" borderId="26" xfId="0" applyFont="1" applyFill="1" applyBorder="1" applyAlignment="1">
      <alignment horizontal="center" vertical="center"/>
    </xf>
    <xf numFmtId="164" fontId="17" fillId="6" borderId="26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0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52" fillId="0" borderId="0" xfId="0" applyFont="1" applyAlignment="1">
      <alignment horizontal="right" vertical="center"/>
    </xf>
    <xf numFmtId="0" fontId="25" fillId="0" borderId="2" xfId="0" applyFont="1" applyBorder="1" applyAlignment="1">
      <alignment horizontal="right" vertical="center"/>
    </xf>
    <xf numFmtId="0" fontId="25" fillId="0" borderId="3" xfId="0" applyFont="1" applyBorder="1" applyAlignment="1">
      <alignment horizontal="right" vertical="center"/>
    </xf>
    <xf numFmtId="0" fontId="25" fillId="0" borderId="4" xfId="0" applyFont="1" applyBorder="1" applyAlignment="1">
      <alignment horizontal="right" vertical="center"/>
    </xf>
    <xf numFmtId="0" fontId="24" fillId="0" borderId="2" xfId="0" applyFont="1" applyBorder="1" applyAlignment="1">
      <alignment horizontal="left" vertical="center"/>
    </xf>
    <xf numFmtId="0" fontId="24" fillId="0" borderId="3" xfId="0" applyFont="1" applyBorder="1" applyAlignment="1">
      <alignment horizontal="left" vertical="center"/>
    </xf>
    <xf numFmtId="0" fontId="24" fillId="0" borderId="4" xfId="0" applyFont="1" applyBorder="1" applyAlignment="1">
      <alignment horizontal="left" vertical="center"/>
    </xf>
    <xf numFmtId="0" fontId="25" fillId="0" borderId="5" xfId="0" applyFont="1" applyBorder="1" applyAlignment="1">
      <alignment horizontal="center" vertical="center"/>
    </xf>
    <xf numFmtId="0" fontId="25" fillId="0" borderId="5" xfId="0" applyFont="1" applyBorder="1" applyAlignment="1">
      <alignment horizontal="center" vertical="center" wrapText="1"/>
    </xf>
    <xf numFmtId="0" fontId="24" fillId="0" borderId="41" xfId="0" applyFont="1" applyBorder="1" applyAlignment="1">
      <alignment horizontal="left" vertical="center" wrapText="1"/>
    </xf>
    <xf numFmtId="0" fontId="24" fillId="0" borderId="42" xfId="0" applyFont="1" applyBorder="1" applyAlignment="1">
      <alignment horizontal="left" vertical="center" wrapText="1"/>
    </xf>
    <xf numFmtId="0" fontId="24" fillId="0" borderId="43" xfId="0" applyFont="1" applyBorder="1" applyAlignment="1">
      <alignment horizontal="left" vertical="center" wrapText="1"/>
    </xf>
    <xf numFmtId="0" fontId="24" fillId="0" borderId="50" xfId="0" applyFont="1" applyBorder="1" applyAlignment="1">
      <alignment horizontal="left" vertical="center" wrapText="1"/>
    </xf>
    <xf numFmtId="0" fontId="24" fillId="0" borderId="0" xfId="0" applyFont="1" applyAlignment="1">
      <alignment horizontal="left" vertical="center" wrapText="1"/>
    </xf>
    <xf numFmtId="0" fontId="24" fillId="0" borderId="48" xfId="0" applyFont="1" applyBorder="1" applyAlignment="1">
      <alignment horizontal="left" vertical="center" wrapText="1"/>
    </xf>
    <xf numFmtId="0" fontId="24" fillId="0" borderId="49" xfId="0" applyFont="1" applyBorder="1" applyAlignment="1">
      <alignment horizontal="left" vertical="center" wrapText="1"/>
    </xf>
    <xf numFmtId="0" fontId="24" fillId="0" borderId="40" xfId="0" applyFont="1" applyBorder="1" applyAlignment="1">
      <alignment horizontal="left" vertical="center" wrapText="1"/>
    </xf>
    <xf numFmtId="0" fontId="24" fillId="0" borderId="47" xfId="0" applyFont="1" applyBorder="1" applyAlignment="1">
      <alignment horizontal="left" vertical="center" wrapText="1"/>
    </xf>
    <xf numFmtId="0" fontId="11" fillId="0" borderId="38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1" fillId="0" borderId="39" xfId="0" applyFont="1" applyBorder="1" applyAlignment="1">
      <alignment horizontal="center" vertical="center"/>
    </xf>
    <xf numFmtId="0" fontId="12" fillId="0" borderId="2" xfId="0" applyFont="1" applyBorder="1" applyAlignment="1">
      <alignment horizontal="left" vertical="center" wrapText="1"/>
    </xf>
    <xf numFmtId="0" fontId="12" fillId="0" borderId="3" xfId="0" applyFont="1" applyBorder="1" applyAlignment="1">
      <alignment horizontal="left" vertical="center" wrapText="1"/>
    </xf>
    <xf numFmtId="0" fontId="12" fillId="0" borderId="4" xfId="0" applyFont="1" applyBorder="1" applyAlignment="1">
      <alignment horizontal="left" vertical="center" wrapText="1"/>
    </xf>
    <xf numFmtId="0" fontId="37" fillId="0" borderId="6" xfId="6" applyFont="1" applyBorder="1" applyAlignment="1">
      <alignment horizontal="center" vertical="center" wrapText="1"/>
    </xf>
    <xf numFmtId="0" fontId="37" fillId="0" borderId="7" xfId="6" applyFont="1" applyBorder="1" applyAlignment="1">
      <alignment horizontal="center" vertical="center" wrapText="1"/>
    </xf>
    <xf numFmtId="0" fontId="37" fillId="0" borderId="8" xfId="6" applyFont="1" applyBorder="1" applyAlignment="1">
      <alignment horizontal="center" vertical="center" wrapText="1"/>
    </xf>
    <xf numFmtId="0" fontId="31" fillId="0" borderId="50" xfId="0" applyFont="1" applyBorder="1" applyAlignment="1">
      <alignment horizontal="center" vertical="center"/>
    </xf>
    <xf numFmtId="0" fontId="31" fillId="0" borderId="0" xfId="0" applyFont="1" applyAlignment="1">
      <alignment horizontal="center" vertical="center"/>
    </xf>
    <xf numFmtId="0" fontId="32" fillId="0" borderId="5" xfId="0" applyFont="1" applyBorder="1"/>
    <xf numFmtId="0" fontId="32" fillId="0" borderId="42" xfId="0" applyFont="1" applyBorder="1" applyAlignment="1">
      <alignment horizontal="center"/>
    </xf>
    <xf numFmtId="0" fontId="32" fillId="0" borderId="40" xfId="0" applyFont="1" applyBorder="1" applyAlignment="1">
      <alignment horizontal="center"/>
    </xf>
    <xf numFmtId="0" fontId="31" fillId="0" borderId="12" xfId="0" applyFont="1" applyBorder="1" applyAlignment="1">
      <alignment horizontal="center" vertical="center"/>
    </xf>
    <xf numFmtId="0" fontId="31" fillId="0" borderId="13" xfId="0" applyFont="1" applyBorder="1" applyAlignment="1">
      <alignment horizontal="center" vertical="center"/>
    </xf>
    <xf numFmtId="0" fontId="31" fillId="0" borderId="14" xfId="0" applyFont="1" applyBorder="1" applyAlignment="1">
      <alignment horizontal="center" vertical="center"/>
    </xf>
    <xf numFmtId="0" fontId="31" fillId="0" borderId="17" xfId="0" applyFont="1" applyBorder="1" applyAlignment="1">
      <alignment horizontal="center" vertical="center"/>
    </xf>
    <xf numFmtId="0" fontId="31" fillId="0" borderId="18" xfId="0" applyFont="1" applyBorder="1" applyAlignment="1">
      <alignment horizontal="center" vertical="center"/>
    </xf>
    <xf numFmtId="0" fontId="31" fillId="0" borderId="19" xfId="0" applyFont="1" applyBorder="1" applyAlignment="1">
      <alignment horizontal="center" vertical="center"/>
    </xf>
    <xf numFmtId="0" fontId="32" fillId="0" borderId="5" xfId="0" applyFont="1" applyBorder="1" applyAlignment="1">
      <alignment horizontal="center"/>
    </xf>
    <xf numFmtId="0" fontId="31" fillId="7" borderId="39" xfId="0" applyFont="1" applyFill="1" applyBorder="1" applyAlignment="1">
      <alignment horizontal="center" vertical="center"/>
    </xf>
    <xf numFmtId="0" fontId="32" fillId="0" borderId="5" xfId="0" applyFont="1" applyBorder="1" applyAlignment="1">
      <alignment vertical="top" wrapText="1"/>
    </xf>
    <xf numFmtId="0" fontId="32" fillId="0" borderId="5" xfId="0" applyFont="1" applyBorder="1" applyAlignment="1">
      <alignment wrapText="1"/>
    </xf>
    <xf numFmtId="0" fontId="32" fillId="0" borderId="5" xfId="0" applyFont="1" applyBorder="1" applyAlignment="1">
      <alignment vertical="center" wrapText="1"/>
    </xf>
    <xf numFmtId="0" fontId="34" fillId="0" borderId="5" xfId="0" applyFont="1" applyBorder="1" applyAlignment="1">
      <alignment horizontal="center" vertical="center" textRotation="90"/>
    </xf>
    <xf numFmtId="0" fontId="31" fillId="0" borderId="41" xfId="0" applyFont="1" applyBorder="1" applyAlignment="1">
      <alignment horizontal="center" vertical="center"/>
    </xf>
    <xf numFmtId="0" fontId="31" fillId="0" borderId="42" xfId="0" applyFont="1" applyBorder="1" applyAlignment="1">
      <alignment horizontal="center" vertical="center"/>
    </xf>
    <xf numFmtId="0" fontId="31" fillId="0" borderId="43" xfId="0" applyFont="1" applyBorder="1" applyAlignment="1">
      <alignment horizontal="center" vertical="center"/>
    </xf>
    <xf numFmtId="0" fontId="31" fillId="0" borderId="2" xfId="0" applyFont="1" applyBorder="1" applyAlignment="1">
      <alignment horizontal="center" vertical="center"/>
    </xf>
    <xf numFmtId="0" fontId="31" fillId="0" borderId="3" xfId="0" applyFont="1" applyBorder="1" applyAlignment="1">
      <alignment horizontal="center" vertical="center"/>
    </xf>
    <xf numFmtId="0" fontId="31" fillId="0" borderId="4" xfId="0" applyFont="1" applyBorder="1" applyAlignment="1">
      <alignment horizontal="center" vertical="center"/>
    </xf>
    <xf numFmtId="0" fontId="33" fillId="0" borderId="1" xfId="0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0" fontId="31" fillId="0" borderId="2" xfId="0" applyFont="1" applyBorder="1" applyAlignment="1">
      <alignment horizontal="center" vertical="center" wrapText="1"/>
    </xf>
    <xf numFmtId="0" fontId="31" fillId="0" borderId="3" xfId="0" applyFont="1" applyBorder="1" applyAlignment="1">
      <alignment horizontal="center" vertical="center" wrapText="1"/>
    </xf>
    <xf numFmtId="0" fontId="31" fillId="0" borderId="42" xfId="0" applyFont="1" applyBorder="1" applyAlignment="1">
      <alignment horizontal="center" vertical="center" wrapText="1"/>
    </xf>
    <xf numFmtId="0" fontId="31" fillId="0" borderId="43" xfId="0" applyFont="1" applyBorder="1" applyAlignment="1">
      <alignment horizontal="center" vertical="center" wrapText="1"/>
    </xf>
    <xf numFmtId="0" fontId="31" fillId="7" borderId="5" xfId="0" applyFont="1" applyFill="1" applyBorder="1" applyAlignment="1">
      <alignment horizontal="center" vertical="center"/>
    </xf>
    <xf numFmtId="0" fontId="34" fillId="0" borderId="5" xfId="0" applyFont="1" applyBorder="1" applyAlignment="1">
      <alignment horizontal="center" vertical="center" textRotation="90" wrapText="1"/>
    </xf>
    <xf numFmtId="0" fontId="22" fillId="13" borderId="5" xfId="1" applyFont="1" applyFill="1" applyBorder="1" applyAlignment="1">
      <alignment horizontal="center" vertical="center"/>
    </xf>
    <xf numFmtId="0" fontId="72" fillId="0" borderId="0" xfId="0" applyFont="1" applyAlignment="1">
      <alignment horizontal="center"/>
    </xf>
    <xf numFmtId="0" fontId="61" fillId="0" borderId="0" xfId="0" applyFont="1" applyAlignment="1">
      <alignment horizontal="center"/>
    </xf>
    <xf numFmtId="6" fontId="75" fillId="0" borderId="0" xfId="0" applyNumberFormat="1" applyFont="1" applyAlignment="1">
      <alignment horizontal="center"/>
    </xf>
    <xf numFmtId="0" fontId="0" fillId="0" borderId="0" xfId="0" applyAlignment="1">
      <alignment horizontal="left" wrapText="1"/>
    </xf>
    <xf numFmtId="0" fontId="22" fillId="13" borderId="5" xfId="1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left"/>
    </xf>
    <xf numFmtId="0" fontId="3" fillId="3" borderId="7" xfId="0" applyFont="1" applyFill="1" applyBorder="1" applyAlignment="1">
      <alignment horizontal="left"/>
    </xf>
    <xf numFmtId="0" fontId="3" fillId="3" borderId="8" xfId="0" applyFont="1" applyFill="1" applyBorder="1" applyAlignment="1">
      <alignment horizontal="left"/>
    </xf>
    <xf numFmtId="0" fontId="0" fillId="0" borderId="0" xfId="0" applyAlignment="1">
      <alignment horizontal="center"/>
    </xf>
    <xf numFmtId="0" fontId="6" fillId="3" borderId="38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/>
    </xf>
    <xf numFmtId="0" fontId="6" fillId="3" borderId="39" xfId="0" applyFont="1" applyFill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3" fillId="0" borderId="43" xfId="0" applyFont="1" applyBorder="1" applyAlignment="1">
      <alignment horizontal="center" vertical="center"/>
    </xf>
    <xf numFmtId="0" fontId="3" fillId="0" borderId="48" xfId="0" applyFont="1" applyBorder="1" applyAlignment="1">
      <alignment horizontal="center" vertical="center"/>
    </xf>
    <xf numFmtId="0" fontId="3" fillId="0" borderId="47" xfId="0" applyFont="1" applyBorder="1" applyAlignment="1">
      <alignment horizontal="center" vertical="center"/>
    </xf>
    <xf numFmtId="0" fontId="6" fillId="0" borderId="43" xfId="0" applyFont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0" fontId="6" fillId="0" borderId="47" xfId="0" applyFont="1" applyBorder="1" applyAlignment="1">
      <alignment horizontal="center" vertical="center"/>
    </xf>
    <xf numFmtId="0" fontId="22" fillId="13" borderId="38" xfId="1" applyFont="1" applyFill="1" applyBorder="1" applyAlignment="1">
      <alignment horizontal="center" vertical="center" wrapText="1"/>
    </xf>
    <xf numFmtId="0" fontId="22" fillId="13" borderId="39" xfId="1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left"/>
    </xf>
    <xf numFmtId="0" fontId="3" fillId="0" borderId="7" xfId="0" applyFont="1" applyBorder="1" applyAlignment="1">
      <alignment horizontal="left"/>
    </xf>
    <xf numFmtId="0" fontId="3" fillId="0" borderId="8" xfId="0" applyFont="1" applyBorder="1" applyAlignment="1">
      <alignment horizontal="left"/>
    </xf>
    <xf numFmtId="0" fontId="23" fillId="0" borderId="12" xfId="0" applyFont="1" applyBorder="1" applyAlignment="1">
      <alignment horizontal="center" vertical="top" wrapText="1"/>
    </xf>
    <xf numFmtId="0" fontId="23" fillId="0" borderId="13" xfId="0" applyFont="1" applyBorder="1" applyAlignment="1">
      <alignment horizontal="center" vertical="top" wrapText="1"/>
    </xf>
    <xf numFmtId="0" fontId="23" fillId="0" borderId="14" xfId="0" applyFont="1" applyBorder="1" applyAlignment="1">
      <alignment horizontal="center" vertical="top" wrapText="1"/>
    </xf>
    <xf numFmtId="0" fontId="23" fillId="0" borderId="17" xfId="0" applyFont="1" applyBorder="1" applyAlignment="1">
      <alignment horizontal="center" vertical="top" wrapText="1"/>
    </xf>
    <xf numFmtId="0" fontId="23" fillId="0" borderId="18" xfId="0" applyFont="1" applyBorder="1" applyAlignment="1">
      <alignment horizontal="center" vertical="top" wrapText="1"/>
    </xf>
    <xf numFmtId="0" fontId="23" fillId="0" borderId="19" xfId="0" applyFont="1" applyBorder="1" applyAlignment="1">
      <alignment horizontal="center" vertical="top" wrapText="1"/>
    </xf>
    <xf numFmtId="0" fontId="11" fillId="0" borderId="0" xfId="0" applyFont="1" applyAlignment="1">
      <alignment horizontal="center"/>
    </xf>
    <xf numFmtId="0" fontId="65" fillId="0" borderId="0" xfId="0" applyFont="1" applyAlignment="1">
      <alignment horizontal="center"/>
    </xf>
    <xf numFmtId="0" fontId="39" fillId="0" borderId="129" xfId="6" applyFont="1" applyBorder="1" applyAlignment="1">
      <alignment horizontal="center" vertical="center" wrapText="1"/>
    </xf>
    <xf numFmtId="0" fontId="39" fillId="0" borderId="130" xfId="6" applyFont="1" applyBorder="1" applyAlignment="1">
      <alignment horizontal="center" vertical="center" wrapText="1"/>
    </xf>
    <xf numFmtId="0" fontId="39" fillId="0" borderId="131" xfId="6" applyFont="1" applyBorder="1" applyAlignment="1">
      <alignment horizontal="center" vertical="center" wrapText="1"/>
    </xf>
    <xf numFmtId="0" fontId="39" fillId="0" borderId="23" xfId="6" applyFont="1" applyBorder="1" applyAlignment="1">
      <alignment horizontal="center" vertical="center" wrapText="1"/>
    </xf>
    <xf numFmtId="0" fontId="39" fillId="0" borderId="44" xfId="6" applyFont="1" applyBorder="1" applyAlignment="1">
      <alignment horizontal="center" vertical="center" wrapText="1"/>
    </xf>
    <xf numFmtId="0" fontId="39" fillId="0" borderId="45" xfId="6" applyFont="1" applyBorder="1" applyAlignment="1">
      <alignment horizontal="center" vertical="center" wrapText="1"/>
    </xf>
    <xf numFmtId="0" fontId="23" fillId="0" borderId="0" xfId="0" applyFont="1" applyAlignment="1">
      <alignment horizontal="right"/>
    </xf>
    <xf numFmtId="0" fontId="23" fillId="0" borderId="0" xfId="0" applyFont="1" applyAlignment="1">
      <alignment horizontal="left"/>
    </xf>
    <xf numFmtId="0" fontId="56" fillId="0" borderId="0" xfId="0" applyFont="1" applyAlignment="1">
      <alignment horizontal="center"/>
    </xf>
    <xf numFmtId="0" fontId="2" fillId="0" borderId="6" xfId="0" applyFont="1" applyBorder="1" applyAlignment="1">
      <alignment horizontal="left" wrapText="1"/>
    </xf>
    <xf numFmtId="0" fontId="2" fillId="0" borderId="7" xfId="0" applyFont="1" applyBorder="1" applyAlignment="1">
      <alignment horizontal="left" wrapText="1"/>
    </xf>
    <xf numFmtId="0" fontId="2" fillId="0" borderId="8" xfId="0" applyFont="1" applyBorder="1" applyAlignment="1">
      <alignment horizontal="left" wrapText="1"/>
    </xf>
    <xf numFmtId="0" fontId="74" fillId="0" borderId="6" xfId="6" applyFont="1" applyBorder="1" applyAlignment="1">
      <alignment horizontal="left" vertical="center" wrapText="1"/>
    </xf>
    <xf numFmtId="0" fontId="74" fillId="0" borderId="7" xfId="6" applyFont="1" applyBorder="1" applyAlignment="1">
      <alignment horizontal="left" vertical="center" wrapText="1"/>
    </xf>
    <xf numFmtId="0" fontId="74" fillId="0" borderId="8" xfId="6" applyFont="1" applyBorder="1" applyAlignment="1">
      <alignment horizontal="left" vertical="center" wrapText="1"/>
    </xf>
    <xf numFmtId="0" fontId="6" fillId="0" borderId="67" xfId="6" applyFont="1" applyBorder="1" applyAlignment="1">
      <alignment horizontal="center" vertical="center" wrapText="1"/>
    </xf>
    <xf numFmtId="0" fontId="6" fillId="0" borderId="61" xfId="6" applyFont="1" applyBorder="1" applyAlignment="1">
      <alignment horizontal="center" vertical="center" wrapText="1"/>
    </xf>
    <xf numFmtId="0" fontId="6" fillId="0" borderId="39" xfId="6" applyFont="1" applyBorder="1" applyAlignment="1">
      <alignment horizontal="center" vertical="center" wrapText="1"/>
    </xf>
    <xf numFmtId="0" fontId="6" fillId="0" borderId="5" xfId="6" applyFont="1" applyBorder="1" applyAlignment="1">
      <alignment horizontal="center" vertical="center" wrapText="1"/>
    </xf>
    <xf numFmtId="0" fontId="25" fillId="0" borderId="39" xfId="6" applyFont="1" applyBorder="1" applyAlignment="1">
      <alignment horizontal="center" vertical="center" wrapText="1"/>
    </xf>
    <xf numFmtId="0" fontId="25" fillId="0" borderId="5" xfId="6" applyFont="1" applyBorder="1" applyAlignment="1">
      <alignment horizontal="center" vertical="center" wrapText="1"/>
    </xf>
    <xf numFmtId="0" fontId="22" fillId="0" borderId="39" xfId="6" applyFont="1" applyBorder="1" applyAlignment="1">
      <alignment horizontal="center" vertical="center" wrapText="1"/>
    </xf>
    <xf numFmtId="0" fontId="22" fillId="0" borderId="90" xfId="6" applyFont="1" applyBorder="1" applyAlignment="1">
      <alignment horizontal="center" vertical="center" wrapText="1"/>
    </xf>
    <xf numFmtId="0" fontId="22" fillId="0" borderId="5" xfId="6" applyFont="1" applyBorder="1" applyAlignment="1">
      <alignment horizontal="center" vertical="center" wrapText="1"/>
    </xf>
    <xf numFmtId="0" fontId="22" fillId="0" borderId="62" xfId="6" applyFont="1" applyBorder="1" applyAlignment="1">
      <alignment horizontal="center" vertical="center" wrapText="1"/>
    </xf>
    <xf numFmtId="0" fontId="38" fillId="0" borderId="128" xfId="6" applyFont="1" applyBorder="1" applyAlignment="1">
      <alignment horizontal="center" vertical="center" wrapText="1"/>
    </xf>
    <xf numFmtId="0" fontId="38" fillId="0" borderId="85" xfId="6" applyFont="1" applyBorder="1" applyAlignment="1">
      <alignment horizontal="center" vertical="center" wrapText="1"/>
    </xf>
    <xf numFmtId="0" fontId="38" fillId="0" borderId="86" xfId="6" applyFont="1" applyBorder="1" applyAlignment="1">
      <alignment horizontal="center" vertical="center" wrapText="1"/>
    </xf>
    <xf numFmtId="0" fontId="6" fillId="0" borderId="63" xfId="6" applyFont="1" applyBorder="1" applyAlignment="1">
      <alignment horizontal="center" vertical="center" wrapText="1"/>
    </xf>
    <xf numFmtId="0" fontId="6" fillId="0" borderId="3" xfId="6" applyFont="1" applyBorder="1" applyAlignment="1">
      <alignment horizontal="center" vertical="center" wrapText="1"/>
    </xf>
    <xf numFmtId="0" fontId="6" fillId="0" borderId="4" xfId="6" applyFont="1" applyBorder="1" applyAlignment="1">
      <alignment horizontal="center" vertical="center" wrapText="1"/>
    </xf>
    <xf numFmtId="0" fontId="6" fillId="0" borderId="2" xfId="6" applyFont="1" applyBorder="1" applyAlignment="1">
      <alignment horizontal="center" vertical="center" wrapText="1"/>
    </xf>
    <xf numFmtId="0" fontId="6" fillId="0" borderId="64" xfId="6" applyFont="1" applyBorder="1" applyAlignment="1">
      <alignment horizontal="center" vertical="center" wrapText="1"/>
    </xf>
    <xf numFmtId="0" fontId="6" fillId="0" borderId="89" xfId="6" applyFont="1" applyBorder="1" applyAlignment="1">
      <alignment horizontal="center" vertical="center" wrapText="1"/>
    </xf>
    <xf numFmtId="0" fontId="22" fillId="0" borderId="5" xfId="6" applyFont="1" applyBorder="1" applyAlignment="1">
      <alignment horizontal="center" vertical="center" textRotation="45" shrinkToFit="1"/>
    </xf>
    <xf numFmtId="0" fontId="48" fillId="9" borderId="68" xfId="6" applyFont="1" applyFill="1" applyBorder="1" applyAlignment="1">
      <alignment horizontal="center" vertical="center" wrapText="1"/>
    </xf>
    <xf numFmtId="0" fontId="48" fillId="9" borderId="66" xfId="6" applyFont="1" applyFill="1" applyBorder="1" applyAlignment="1">
      <alignment horizontal="center" vertical="center" wrapText="1"/>
    </xf>
    <xf numFmtId="0" fontId="48" fillId="9" borderId="67" xfId="6" applyFont="1" applyFill="1" applyBorder="1" applyAlignment="1">
      <alignment horizontal="center" vertical="center" wrapText="1"/>
    </xf>
    <xf numFmtId="0" fontId="4" fillId="0" borderId="2" xfId="6" applyFont="1" applyBorder="1" applyAlignment="1">
      <alignment horizontal="center" vertical="center"/>
    </xf>
    <xf numFmtId="0" fontId="4" fillId="0" borderId="3" xfId="6" applyFont="1" applyBorder="1" applyAlignment="1">
      <alignment horizontal="center" vertical="center"/>
    </xf>
    <xf numFmtId="0" fontId="4" fillId="0" borderId="64" xfId="6" applyFont="1" applyBorder="1" applyAlignment="1">
      <alignment horizontal="center" vertical="center"/>
    </xf>
    <xf numFmtId="0" fontId="4" fillId="0" borderId="20" xfId="6" applyFont="1" applyBorder="1" applyAlignment="1">
      <alignment horizontal="center" vertical="center"/>
    </xf>
    <xf numFmtId="0" fontId="4" fillId="0" borderId="46" xfId="6" applyFont="1" applyBorder="1" applyAlignment="1">
      <alignment horizontal="center" vertical="center"/>
    </xf>
    <xf numFmtId="0" fontId="4" fillId="0" borderId="83" xfId="6" applyFont="1" applyBorder="1" applyAlignment="1">
      <alignment horizontal="center" vertical="center"/>
    </xf>
    <xf numFmtId="0" fontId="1" fillId="0" borderId="12" xfId="6" applyFont="1" applyBorder="1" applyAlignment="1">
      <alignment horizontal="center" vertical="center"/>
    </xf>
    <xf numFmtId="0" fontId="1" fillId="0" borderId="14" xfId="6" applyFont="1" applyBorder="1" applyAlignment="1">
      <alignment horizontal="center" vertical="center"/>
    </xf>
    <xf numFmtId="0" fontId="4" fillId="0" borderId="84" xfId="6" applyFont="1" applyBorder="1" applyAlignment="1">
      <alignment horizontal="center" vertical="center"/>
    </xf>
    <xf numFmtId="0" fontId="4" fillId="0" borderId="85" xfId="6" applyFont="1" applyBorder="1" applyAlignment="1">
      <alignment horizontal="center" vertical="center"/>
    </xf>
    <xf numFmtId="0" fontId="4" fillId="0" borderId="86" xfId="6" applyFont="1" applyBorder="1" applyAlignment="1">
      <alignment horizontal="center" vertical="center"/>
    </xf>
    <xf numFmtId="0" fontId="4" fillId="0" borderId="87" xfId="6" applyFont="1" applyBorder="1" applyAlignment="1">
      <alignment horizontal="center" vertical="center"/>
    </xf>
    <xf numFmtId="0" fontId="1" fillId="0" borderId="38" xfId="6" applyFont="1" applyBorder="1" applyAlignment="1">
      <alignment horizontal="center" vertical="center" wrapText="1"/>
    </xf>
    <xf numFmtId="0" fontId="1" fillId="0" borderId="39" xfId="6" applyFont="1" applyBorder="1" applyAlignment="1">
      <alignment horizontal="center" vertical="center" wrapText="1"/>
    </xf>
    <xf numFmtId="0" fontId="37" fillId="0" borderId="7" xfId="6" applyFont="1" applyBorder="1" applyAlignment="1">
      <alignment horizontal="left" vertical="center" wrapText="1"/>
    </xf>
    <xf numFmtId="0" fontId="37" fillId="0" borderId="8" xfId="6" applyFont="1" applyBorder="1" applyAlignment="1">
      <alignment horizontal="left" vertical="center" wrapText="1"/>
    </xf>
    <xf numFmtId="0" fontId="4" fillId="0" borderId="88" xfId="6" applyFont="1" applyBorder="1" applyAlignment="1">
      <alignment horizontal="center" vertical="center"/>
    </xf>
    <xf numFmtId="0" fontId="4" fillId="0" borderId="59" xfId="6" applyFont="1" applyBorder="1" applyAlignment="1">
      <alignment horizontal="center" vertical="center"/>
    </xf>
    <xf numFmtId="0" fontId="4" fillId="0" borderId="60" xfId="6" applyFont="1" applyBorder="1" applyAlignment="1">
      <alignment horizontal="center" vertical="center"/>
    </xf>
    <xf numFmtId="0" fontId="37" fillId="0" borderId="6" xfId="6" applyFont="1" applyBorder="1" applyAlignment="1">
      <alignment horizontal="left" vertical="center" wrapText="1"/>
    </xf>
    <xf numFmtId="0" fontId="43" fillId="0" borderId="53" xfId="6" applyFont="1" applyBorder="1" applyAlignment="1">
      <alignment horizontal="left" vertical="center" wrapText="1"/>
    </xf>
    <xf numFmtId="0" fontId="37" fillId="0" borderId="54" xfId="6" applyFont="1" applyBorder="1" applyAlignment="1">
      <alignment horizontal="left" vertical="center" wrapText="1"/>
    </xf>
    <xf numFmtId="0" fontId="54" fillId="0" borderId="65" xfId="6" applyFont="1" applyBorder="1" applyAlignment="1">
      <alignment horizontal="center" vertical="center" wrapText="1"/>
    </xf>
    <xf numFmtId="0" fontId="54" fillId="0" borderId="66" xfId="6" applyFont="1" applyBorder="1" applyAlignment="1">
      <alignment horizontal="center" vertical="center" wrapText="1"/>
    </xf>
    <xf numFmtId="0" fontId="6" fillId="0" borderId="132" xfId="6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/>
    </xf>
    <xf numFmtId="0" fontId="1" fillId="0" borderId="45" xfId="0" applyFont="1" applyBorder="1" applyAlignment="1">
      <alignment horizontal="center" vertical="center"/>
    </xf>
    <xf numFmtId="0" fontId="0" fillId="2" borderId="24" xfId="0" applyFill="1" applyBorder="1" applyAlignment="1">
      <alignment horizontal="center"/>
    </xf>
    <xf numFmtId="0" fontId="0" fillId="2" borderId="6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10" borderId="6" xfId="0" applyFill="1" applyBorder="1" applyAlignment="1">
      <alignment horizontal="center" vertical="center"/>
    </xf>
    <xf numFmtId="0" fontId="0" fillId="10" borderId="8" xfId="0" applyFill="1" applyBorder="1" applyAlignment="1">
      <alignment horizontal="center" vertical="center"/>
    </xf>
    <xf numFmtId="0" fontId="44" fillId="9" borderId="69" xfId="6" applyFont="1" applyFill="1" applyBorder="1" applyAlignment="1">
      <alignment horizontal="center" vertical="center" wrapText="1"/>
    </xf>
    <xf numFmtId="0" fontId="44" fillId="9" borderId="72" xfId="6" applyFont="1" applyFill="1" applyBorder="1" applyAlignment="1">
      <alignment horizontal="center" vertical="center" wrapText="1"/>
    </xf>
    <xf numFmtId="0" fontId="53" fillId="9" borderId="0" xfId="0" applyFont="1" applyFill="1" applyAlignment="1">
      <alignment horizontal="center" vertical="center"/>
    </xf>
    <xf numFmtId="0" fontId="39" fillId="0" borderId="6" xfId="6" applyFont="1" applyBorder="1" applyAlignment="1">
      <alignment horizontal="center" vertical="center" wrapText="1"/>
    </xf>
    <xf numFmtId="0" fontId="39" fillId="0" borderId="7" xfId="6" applyFont="1" applyBorder="1" applyAlignment="1">
      <alignment horizontal="center" vertical="center" wrapText="1"/>
    </xf>
    <xf numFmtId="0" fontId="39" fillId="0" borderId="8" xfId="6" applyFont="1" applyBorder="1" applyAlignment="1">
      <alignment horizontal="center" vertical="center" wrapText="1"/>
    </xf>
    <xf numFmtId="0" fontId="46" fillId="0" borderId="6" xfId="6" applyFont="1" applyBorder="1" applyAlignment="1">
      <alignment horizontal="center" vertical="center" wrapText="1"/>
    </xf>
    <xf numFmtId="0" fontId="46" fillId="0" borderId="7" xfId="6" applyFont="1" applyBorder="1" applyAlignment="1">
      <alignment horizontal="center" vertical="center" wrapText="1"/>
    </xf>
    <xf numFmtId="0" fontId="46" fillId="0" borderId="8" xfId="6" applyFont="1" applyBorder="1" applyAlignment="1">
      <alignment horizontal="center" vertical="center" wrapText="1"/>
    </xf>
    <xf numFmtId="0" fontId="6" fillId="0" borderId="41" xfId="6" applyFont="1" applyBorder="1" applyAlignment="1">
      <alignment horizontal="center" vertical="center" wrapText="1"/>
    </xf>
    <xf numFmtId="0" fontId="6" fillId="0" borderId="50" xfId="6" applyFont="1" applyBorder="1" applyAlignment="1">
      <alignment horizontal="center" vertical="center" wrapText="1"/>
    </xf>
    <xf numFmtId="0" fontId="6" fillId="0" borderId="49" xfId="6" applyFont="1" applyBorder="1" applyAlignment="1">
      <alignment horizontal="center" vertical="center" wrapText="1"/>
    </xf>
    <xf numFmtId="0" fontId="6" fillId="0" borderId="55" xfId="6" applyFont="1" applyBorder="1" applyAlignment="1">
      <alignment horizontal="center" vertical="center" wrapText="1"/>
    </xf>
    <xf numFmtId="0" fontId="6" fillId="0" borderId="56" xfId="6" applyFont="1" applyBorder="1" applyAlignment="1">
      <alignment horizontal="center" vertical="center" wrapText="1"/>
    </xf>
    <xf numFmtId="0" fontId="6" fillId="0" borderId="81" xfId="6" applyFont="1" applyBorder="1" applyAlignment="1">
      <alignment horizontal="center" vertical="center" wrapText="1"/>
    </xf>
    <xf numFmtId="0" fontId="6" fillId="0" borderId="59" xfId="6" applyFont="1" applyBorder="1" applyAlignment="1">
      <alignment horizontal="center" vertical="center" wrapText="1"/>
    </xf>
    <xf numFmtId="0" fontId="6" fillId="0" borderId="91" xfId="6" applyFont="1" applyBorder="1" applyAlignment="1">
      <alignment horizontal="center" vertical="center" wrapText="1"/>
    </xf>
    <xf numFmtId="0" fontId="6" fillId="0" borderId="60" xfId="6" applyFont="1" applyBorder="1" applyAlignment="1">
      <alignment horizontal="center" vertical="center" wrapText="1"/>
    </xf>
    <xf numFmtId="0" fontId="0" fillId="10" borderId="24" xfId="0" applyFill="1" applyBorder="1" applyAlignment="1">
      <alignment horizontal="center"/>
    </xf>
    <xf numFmtId="0" fontId="0" fillId="8" borderId="6" xfId="0" applyFill="1" applyBorder="1" applyAlignment="1">
      <alignment horizontal="center" vertical="center"/>
    </xf>
    <xf numFmtId="0" fontId="0" fillId="8" borderId="8" xfId="0" applyFill="1" applyBorder="1" applyAlignment="1">
      <alignment horizontal="center" vertical="center"/>
    </xf>
    <xf numFmtId="0" fontId="0" fillId="8" borderId="24" xfId="0" applyFill="1" applyBorder="1" applyAlignment="1">
      <alignment horizontal="center"/>
    </xf>
    <xf numFmtId="0" fontId="1" fillId="0" borderId="97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0" xfId="6" applyFont="1" applyBorder="1" applyAlignment="1">
      <alignment horizontal="center" vertical="center"/>
    </xf>
    <xf numFmtId="0" fontId="1" fillId="0" borderId="51" xfId="6" applyFont="1" applyBorder="1" applyAlignment="1">
      <alignment horizontal="center" vertical="center"/>
    </xf>
    <xf numFmtId="0" fontId="1" fillId="0" borderId="133" xfId="6" applyFont="1" applyBorder="1" applyAlignment="1">
      <alignment horizontal="center" vertical="center"/>
    </xf>
    <xf numFmtId="0" fontId="1" fillId="0" borderId="133" xfId="6" applyFont="1" applyBorder="1" applyAlignment="1">
      <alignment horizontal="center" vertical="center" wrapText="1"/>
    </xf>
    <xf numFmtId="0" fontId="1" fillId="0" borderId="24" xfId="6" applyFont="1" applyBorder="1" applyAlignment="1">
      <alignment horizontal="center" vertical="center"/>
    </xf>
    <xf numFmtId="0" fontId="1" fillId="0" borderId="24" xfId="6" applyFont="1" applyBorder="1" applyAlignment="1">
      <alignment horizontal="center" vertical="center" wrapText="1"/>
    </xf>
    <xf numFmtId="0" fontId="39" fillId="0" borderId="14" xfId="6" applyFont="1" applyBorder="1" applyAlignment="1">
      <alignment horizontal="center" vertical="center" wrapText="1"/>
    </xf>
    <xf numFmtId="0" fontId="39" fillId="0" borderId="16" xfId="6" applyFont="1" applyBorder="1" applyAlignment="1">
      <alignment horizontal="center" vertical="center" wrapText="1"/>
    </xf>
    <xf numFmtId="0" fontId="39" fillId="0" borderId="38" xfId="6" applyFont="1" applyBorder="1" applyAlignment="1">
      <alignment horizontal="center" vertical="center" wrapText="1"/>
    </xf>
    <xf numFmtId="0" fontId="39" fillId="0" borderId="11" xfId="6" applyFont="1" applyBorder="1" applyAlignment="1">
      <alignment horizontal="center" vertical="center" wrapText="1"/>
    </xf>
    <xf numFmtId="0" fontId="39" fillId="0" borderId="39" xfId="6" applyFont="1" applyBorder="1" applyAlignment="1">
      <alignment horizontal="center" vertical="center" wrapText="1"/>
    </xf>
    <xf numFmtId="0" fontId="39" fillId="0" borderId="19" xfId="6" applyFont="1" applyBorder="1" applyAlignment="1">
      <alignment horizontal="center" vertical="center" wrapText="1"/>
    </xf>
    <xf numFmtId="0" fontId="54" fillId="0" borderId="129" xfId="6" applyFont="1" applyBorder="1" applyAlignment="1">
      <alignment horizontal="center" vertical="center" wrapText="1"/>
    </xf>
    <xf numFmtId="0" fontId="54" fillId="0" borderId="130" xfId="6" applyFont="1" applyBorder="1" applyAlignment="1">
      <alignment horizontal="center" vertical="center" wrapText="1"/>
    </xf>
    <xf numFmtId="0" fontId="54" fillId="0" borderId="131" xfId="6" applyFont="1" applyBorder="1" applyAlignment="1">
      <alignment horizontal="center" vertical="center" wrapText="1"/>
    </xf>
    <xf numFmtId="0" fontId="39" fillId="0" borderId="136" xfId="6" applyFont="1" applyBorder="1" applyAlignment="1">
      <alignment horizontal="center" vertical="center" wrapText="1"/>
    </xf>
    <xf numFmtId="0" fontId="39" fillId="0" borderId="137" xfId="6" applyFont="1" applyBorder="1" applyAlignment="1">
      <alignment horizontal="center" vertical="center" wrapText="1"/>
    </xf>
    <xf numFmtId="0" fontId="39" fillId="0" borderId="0" xfId="6" applyFont="1" applyAlignment="1">
      <alignment horizontal="center" vertical="center" wrapText="1"/>
    </xf>
    <xf numFmtId="0" fontId="39" fillId="0" borderId="40" xfId="6" applyFont="1" applyBorder="1" applyAlignment="1">
      <alignment horizontal="center" vertical="center" wrapText="1"/>
    </xf>
    <xf numFmtId="0" fontId="39" fillId="0" borderId="138" xfId="6" applyFont="1" applyBorder="1" applyAlignment="1">
      <alignment horizontal="center" vertical="center" wrapText="1"/>
    </xf>
    <xf numFmtId="0" fontId="21" fillId="0" borderId="0" xfId="5" applyFont="1" applyAlignment="1">
      <alignment horizontal="center"/>
    </xf>
  </cellXfs>
  <cellStyles count="10">
    <cellStyle name="Moneda" xfId="7" builtinId="4"/>
    <cellStyle name="Normal" xfId="0" builtinId="0"/>
    <cellStyle name="Normal 2" xfId="5" xr:uid="{72CD3430-E2FE-4270-9AA3-85715952D05B}"/>
    <cellStyle name="Normal 2 2" xfId="2" xr:uid="{00000000-0005-0000-0000-000002000000}"/>
    <cellStyle name="Normal 2 3" xfId="6" xr:uid="{9CEC272A-74F2-483E-B3D3-BBA0731092BD}"/>
    <cellStyle name="Normal 3 2" xfId="3" xr:uid="{00000000-0005-0000-0000-000003000000}"/>
    <cellStyle name="Normal 4" xfId="1" xr:uid="{00000000-0005-0000-0000-000004000000}"/>
    <cellStyle name="Normal_09_COPOCYT M.Sectorial" xfId="9" xr:uid="{18983266-4994-4E2D-9AF7-9ACB32FFC438}"/>
    <cellStyle name="Normal_Dir Alimentacion - CGR" xfId="4" xr:uid="{00000000-0005-0000-0000-000006000000}"/>
    <cellStyle name="Porcentaje" xfId="8" builtinId="5"/>
  </cellStyles>
  <dxfs count="188"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theme="5" tint="0.39994506668294322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color rgb="FF006100"/>
      </font>
      <fill>
        <patternFill>
          <bgColor rgb="FFC6EFCE"/>
        </patternFill>
      </fill>
    </dxf>
    <dxf>
      <font>
        <b val="0"/>
        <i val="0"/>
      </font>
      <numFmt numFmtId="3" formatCode="#,##0"/>
      <fill>
        <patternFill>
          <bgColor theme="5" tint="0.39994506668294322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theme="5" tint="0.39994506668294322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theme="5" tint="0.39994506668294322"/>
        </patternFill>
      </fill>
    </dxf>
    <dxf>
      <font>
        <b val="0"/>
        <i val="0"/>
      </font>
      <numFmt numFmtId="3" formatCode="#,##0"/>
      <fill>
        <patternFill>
          <bgColor theme="5" tint="0.39994506668294322"/>
        </patternFill>
      </fill>
    </dxf>
    <dxf>
      <font>
        <b val="0"/>
        <i val="0"/>
      </font>
      <numFmt numFmtId="3" formatCode="#,##0"/>
      <fill>
        <patternFill>
          <bgColor theme="5" tint="0.39994506668294322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theme="5" tint="0.39994506668294322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theme="5" tint="0.39994506668294322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theme="5" tint="0.39994506668294322"/>
        </patternFill>
      </fill>
    </dxf>
    <dxf>
      <font>
        <b val="0"/>
        <i val="0"/>
      </font>
      <numFmt numFmtId="3" formatCode="#,##0"/>
      <fill>
        <patternFill>
          <bgColor theme="5" tint="0.39994506668294322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color rgb="FF006100"/>
      </font>
      <fill>
        <patternFill>
          <bgColor rgb="FFC6EFCE"/>
        </patternFill>
      </fill>
    </dxf>
    <dxf>
      <font>
        <b val="0"/>
        <i val="0"/>
      </font>
      <numFmt numFmtId="3" formatCode="#,##0"/>
      <fill>
        <patternFill>
          <bgColor theme="5" tint="0.39994506668294322"/>
        </patternFill>
      </fill>
    </dxf>
    <dxf>
      <font>
        <b val="0"/>
        <i val="0"/>
      </font>
      <numFmt numFmtId="3" formatCode="#,##0"/>
      <fill>
        <patternFill>
          <bgColor theme="5" tint="0.39994506668294322"/>
        </patternFill>
      </fill>
    </dxf>
    <dxf>
      <font>
        <b val="0"/>
        <i val="0"/>
      </font>
      <numFmt numFmtId="3" formatCode="#,##0"/>
      <fill>
        <patternFill>
          <bgColor theme="5" tint="0.39994506668294322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theme="5" tint="0.39994506668294322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theme="5" tint="0.39994506668294322"/>
        </patternFill>
      </fill>
    </dxf>
    <dxf>
      <font>
        <b val="0"/>
        <i val="0"/>
      </font>
      <numFmt numFmtId="3" formatCode="#,##0"/>
      <fill>
        <patternFill>
          <bgColor theme="5" tint="0.39994506668294322"/>
        </patternFill>
      </fill>
    </dxf>
    <dxf>
      <font>
        <b val="0"/>
        <i val="0"/>
      </font>
      <numFmt numFmtId="3" formatCode="#,##0"/>
      <fill>
        <patternFill>
          <bgColor theme="5" tint="0.39994506668294322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theme="5" tint="0.39994506668294322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theme="5" tint="0.39994506668294322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theme="5" tint="0.39994506668294322"/>
        </patternFill>
      </fill>
    </dxf>
    <dxf>
      <font>
        <b val="0"/>
        <i val="0"/>
      </font>
      <numFmt numFmtId="3" formatCode="#,##0"/>
      <fill>
        <patternFill>
          <bgColor theme="5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theme="5" tint="0.39994506668294322"/>
        </patternFill>
      </fill>
    </dxf>
    <dxf>
      <font>
        <b val="0"/>
        <i val="0"/>
      </font>
      <numFmt numFmtId="3" formatCode="#,##0"/>
      <fill>
        <patternFill>
          <bgColor theme="5" tint="0.39994506668294322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theme="5" tint="0.39994506668294322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theme="5" tint="0.39994506668294322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theme="5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theme="5" tint="0.39994506668294322"/>
        </patternFill>
      </fill>
    </dxf>
    <dxf>
      <font>
        <b val="0"/>
        <i val="0"/>
      </font>
      <numFmt numFmtId="3" formatCode="#,##0"/>
      <fill>
        <patternFill>
          <bgColor theme="5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theme="5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color rgb="FF006100"/>
      </font>
      <fill>
        <patternFill>
          <bgColor rgb="FFC6EFCE"/>
        </patternFill>
      </fill>
    </dxf>
    <dxf>
      <font>
        <b val="0"/>
        <i val="0"/>
      </font>
      <numFmt numFmtId="3" formatCode="#,##0"/>
      <fill>
        <patternFill>
          <bgColor theme="5" tint="0.39994506668294322"/>
        </patternFill>
      </fill>
    </dxf>
    <dxf>
      <font>
        <b val="0"/>
        <i val="0"/>
      </font>
      <numFmt numFmtId="3" formatCode="#,##0"/>
      <fill>
        <patternFill>
          <bgColor theme="5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color rgb="FF006100"/>
      </font>
      <fill>
        <patternFill>
          <bgColor rgb="FFC6EFCE"/>
        </patternFill>
      </fill>
    </dxf>
    <dxf>
      <font>
        <b val="0"/>
        <i val="0"/>
      </font>
      <numFmt numFmtId="3" formatCode="#,##0"/>
      <fill>
        <patternFill>
          <bgColor theme="5" tint="0.39994506668294322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color rgb="FF006100"/>
      </font>
      <fill>
        <patternFill>
          <bgColor rgb="FFC6EFCE"/>
        </patternFill>
      </fill>
    </dxf>
    <dxf>
      <font>
        <b val="0"/>
        <i val="0"/>
      </font>
      <numFmt numFmtId="3" formatCode="#,##0"/>
      <fill>
        <patternFill>
          <bgColor theme="5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color rgb="FF006100"/>
      </font>
      <fill>
        <patternFill>
          <bgColor rgb="FFC6EFCE"/>
        </patternFill>
      </fill>
    </dxf>
    <dxf>
      <font>
        <b val="0"/>
        <i val="0"/>
      </font>
      <numFmt numFmtId="3" formatCode="#,##0"/>
      <fill>
        <patternFill>
          <bgColor theme="5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theme="5" tint="0.39994506668294322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theme="5" tint="0.39994506668294322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theme="5" tint="0.39994506668294322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theme="5" tint="0.39994506668294322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theme="5" tint="0.39994506668294322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theme="5" tint="0.39994506668294322"/>
        </patternFill>
      </fill>
    </dxf>
    <dxf>
      <font>
        <b val="0"/>
        <i val="0"/>
      </font>
      <numFmt numFmtId="3" formatCode="#,##0"/>
      <fill>
        <patternFill>
          <bgColor theme="5" tint="0.39994506668294322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theme="5" tint="0.39994506668294322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theme="5" tint="0.39994506668294322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theme="5" tint="0.39994506668294322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/>
        <i val="0"/>
        <color auto="1"/>
      </font>
      <numFmt numFmtId="3" formatCode="#,##0"/>
      <fill>
        <patternFill>
          <bgColor theme="5" tint="0.39994506668294322"/>
        </patternFill>
      </fill>
    </dxf>
    <dxf>
      <font>
        <b/>
        <i val="0"/>
        <color auto="1"/>
      </font>
      <numFmt numFmtId="3" formatCode="#,##0"/>
      <fill>
        <patternFill>
          <bgColor rgb="FFFFFF00"/>
        </patternFill>
      </fill>
    </dxf>
    <dxf>
      <font>
        <color theme="0"/>
      </font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theme="5" tint="0.39994506668294322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theme="5" tint="0.39994506668294322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theme="5" tint="0.39994506668294322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theme="5" tint="0.39994506668294322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theme="5" tint="0.39994506668294322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theme="5" tint="0.39994506668294322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theme="5" tint="0.39994506668294322"/>
        </patternFill>
      </fill>
    </dxf>
    <dxf>
      <font>
        <b/>
        <i val="0"/>
        <color auto="1"/>
      </font>
      <numFmt numFmtId="3" formatCode="#,##0"/>
      <fill>
        <patternFill>
          <bgColor theme="5" tint="0.39994506668294322"/>
        </patternFill>
      </fill>
    </dxf>
    <dxf>
      <font>
        <b/>
        <i val="0"/>
        <color auto="1"/>
      </font>
      <numFmt numFmtId="3" formatCode="#,##0"/>
      <fill>
        <patternFill>
          <bgColor rgb="FFFFFF00"/>
        </patternFill>
      </fill>
    </dxf>
    <dxf>
      <font>
        <color theme="0"/>
      </font>
      <fill>
        <patternFill>
          <bgColor rgb="FF00B050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image" Target="../media/image3.jp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5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image" Target="../media/image6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png"/><Relationship Id="rId1" Type="http://schemas.openxmlformats.org/officeDocument/2006/relationships/image" Target="../media/image8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9525</xdr:colOff>
      <xdr:row>0</xdr:row>
      <xdr:rowOff>2</xdr:rowOff>
    </xdr:from>
    <xdr:to>
      <xdr:col>10</xdr:col>
      <xdr:colOff>1352550</xdr:colOff>
      <xdr:row>4</xdr:row>
      <xdr:rowOff>190501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372600" y="2"/>
          <a:ext cx="1343025" cy="1457324"/>
        </a:xfrm>
        <a:prstGeom prst="rect">
          <a:avLst/>
        </a:prstGeom>
      </xdr:spPr>
    </xdr:pic>
    <xdr:clientData/>
  </xdr:twoCellAnchor>
  <xdr:twoCellAnchor editAs="oneCell">
    <xdr:from>
      <xdr:col>1</xdr:col>
      <xdr:colOff>171450</xdr:colOff>
      <xdr:row>0</xdr:row>
      <xdr:rowOff>1</xdr:rowOff>
    </xdr:from>
    <xdr:to>
      <xdr:col>1</xdr:col>
      <xdr:colOff>2324099</xdr:colOff>
      <xdr:row>2</xdr:row>
      <xdr:rowOff>209550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04800" y="1"/>
          <a:ext cx="2152649" cy="5429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28575</xdr:colOff>
      <xdr:row>22</xdr:row>
      <xdr:rowOff>68735</xdr:rowOff>
    </xdr:from>
    <xdr:ext cx="8321040" cy="1139952"/>
    <xdr:pic>
      <xdr:nvPicPr>
        <xdr:cNvPr id="2" name="Imagen 1">
          <a:extLst>
            <a:ext uri="{FF2B5EF4-FFF2-40B4-BE49-F238E27FC236}">
              <a16:creationId xmlns:a16="http://schemas.microsoft.com/office/drawing/2014/main" id="{CB36E4E4-303A-4784-9B3F-A0F7CA5C71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6040910"/>
          <a:ext cx="8321040" cy="1139952"/>
        </a:xfrm>
        <a:prstGeom prst="rect">
          <a:avLst/>
        </a:prstGeom>
      </xdr:spPr>
    </xdr:pic>
    <xdr:clientData/>
  </xdr:oneCellAnchor>
  <xdr:twoCellAnchor editAs="oneCell">
    <xdr:from>
      <xdr:col>0</xdr:col>
      <xdr:colOff>0</xdr:colOff>
      <xdr:row>0</xdr:row>
      <xdr:rowOff>0</xdr:rowOff>
    </xdr:from>
    <xdr:to>
      <xdr:col>0</xdr:col>
      <xdr:colOff>1447800</xdr:colOff>
      <xdr:row>2</xdr:row>
      <xdr:rowOff>199124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EA8DFE3-6A33-4341-A5C1-5D0E780799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447800" cy="6944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1933575" cy="535781"/>
    <xdr:pic>
      <xdr:nvPicPr>
        <xdr:cNvPr id="4" name="Imagen 3">
          <a:extLst>
            <a:ext uri="{FF2B5EF4-FFF2-40B4-BE49-F238E27FC236}">
              <a16:creationId xmlns:a16="http://schemas.microsoft.com/office/drawing/2014/main" id="{4B6CC077-8BBE-42EB-8218-3C03AA864D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0969" y="107156"/>
          <a:ext cx="1933575" cy="535781"/>
        </a:xfrm>
        <a:prstGeom prst="rect">
          <a:avLst/>
        </a:prstGeom>
      </xdr:spPr>
    </xdr:pic>
    <xdr:clientData/>
  </xdr:oneCellAnchor>
  <xdr:twoCellAnchor editAs="oneCell">
    <xdr:from>
      <xdr:col>10</xdr:col>
      <xdr:colOff>142875</xdr:colOff>
      <xdr:row>1</xdr:row>
      <xdr:rowOff>35719</xdr:rowOff>
    </xdr:from>
    <xdr:to>
      <xdr:col>12</xdr:col>
      <xdr:colOff>9525</xdr:colOff>
      <xdr:row>4</xdr:row>
      <xdr:rowOff>333374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83447A57-887B-4761-9EE1-3A9796562B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513094" y="142875"/>
          <a:ext cx="1343025" cy="110728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760064</xdr:colOff>
      <xdr:row>61</xdr:row>
      <xdr:rowOff>187777</xdr:rowOff>
    </xdr:from>
    <xdr:to>
      <xdr:col>21</xdr:col>
      <xdr:colOff>227734</xdr:colOff>
      <xdr:row>67</xdr:row>
      <xdr:rowOff>357197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482FAF3-64AC-42DD-B87A-4285A7BD29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80064" y="26800627"/>
          <a:ext cx="991670" cy="3331719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  <xdr:twoCellAnchor editAs="oneCell">
    <xdr:from>
      <xdr:col>20</xdr:col>
      <xdr:colOff>209787</xdr:colOff>
      <xdr:row>68</xdr:row>
      <xdr:rowOff>2721</xdr:rowOff>
    </xdr:from>
    <xdr:to>
      <xdr:col>21</xdr:col>
      <xdr:colOff>19286</xdr:colOff>
      <xdr:row>76</xdr:row>
      <xdr:rowOff>355023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3DF42C0-C5BE-41CD-B845-59EDC9246D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91787" y="30149346"/>
          <a:ext cx="571499" cy="5019551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367392</xdr:colOff>
      <xdr:row>0</xdr:row>
      <xdr:rowOff>0</xdr:rowOff>
    </xdr:from>
    <xdr:to>
      <xdr:col>19</xdr:col>
      <xdr:colOff>421821</xdr:colOff>
      <xdr:row>1</xdr:row>
      <xdr:rowOff>205619</xdr:rowOff>
    </xdr:to>
    <xdr:pic>
      <xdr:nvPicPr>
        <xdr:cNvPr id="2" name="Imagen 1" descr="Vista previa de imagen">
          <a:extLst>
            <a:ext uri="{FF2B5EF4-FFF2-40B4-BE49-F238E27FC236}">
              <a16:creationId xmlns:a16="http://schemas.microsoft.com/office/drawing/2014/main" id="{9283C95C-470D-450D-BB45-39E9E75ED9E1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68592" y="0"/>
          <a:ext cx="3769179" cy="44374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176892</xdr:colOff>
      <xdr:row>0</xdr:row>
      <xdr:rowOff>0</xdr:rowOff>
    </xdr:from>
    <xdr:to>
      <xdr:col>1</xdr:col>
      <xdr:colOff>1249864</xdr:colOff>
      <xdr:row>2</xdr:row>
      <xdr:rowOff>111881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DDB12CC-74C7-4C0D-ADD3-E101A15192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892" y="0"/>
          <a:ext cx="1768297" cy="588131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0</xdr:row>
      <xdr:rowOff>95251</xdr:rowOff>
    </xdr:from>
    <xdr:to>
      <xdr:col>17</xdr:col>
      <xdr:colOff>0</xdr:colOff>
      <xdr:row>1</xdr:row>
      <xdr:rowOff>476251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C6944354-6CC9-42E9-AE96-F5CF2BB37105}"/>
            </a:ext>
          </a:extLst>
        </xdr:cNvPr>
        <xdr:cNvSpPr txBox="1"/>
      </xdr:nvSpPr>
      <xdr:spPr>
        <a:xfrm>
          <a:off x="66675" y="95251"/>
          <a:ext cx="14668500" cy="3524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 rtl="0" eaLnBrk="1" latinLnBrk="0" hangingPunct="1"/>
          <a:r>
            <a:rPr lang="es-MX" sz="1600" b="1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GOBIERNO DEL ESTADO DE SAN LUIS POTOSI</a:t>
          </a:r>
          <a:endParaRPr lang="es-MX" sz="16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pPr algn="ctr" rtl="0" eaLnBrk="1" latinLnBrk="0" hangingPunct="1"/>
          <a:r>
            <a:rPr lang="es-MX" sz="1400" b="1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SISTEMA ESTATAL PARA EL DESARROLLO INTEGRAL DE LA FAMILIA</a:t>
          </a:r>
          <a:endParaRPr lang="es-MX" sz="1400">
            <a:effectLst/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oneCellAnchor>
    <xdr:from>
      <xdr:col>14</xdr:col>
      <xdr:colOff>238125</xdr:colOff>
      <xdr:row>0</xdr:row>
      <xdr:rowOff>47625</xdr:rowOff>
    </xdr:from>
    <xdr:ext cx="1933575" cy="733425"/>
    <xdr:pic>
      <xdr:nvPicPr>
        <xdr:cNvPr id="3" name="Imagen 2">
          <a:extLst>
            <a:ext uri="{FF2B5EF4-FFF2-40B4-BE49-F238E27FC236}">
              <a16:creationId xmlns:a16="http://schemas.microsoft.com/office/drawing/2014/main" id="{5A162A25-694B-4953-8429-3858394C42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058775" y="47625"/>
          <a:ext cx="1933575" cy="733425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0</xdr:row>
      <xdr:rowOff>95251</xdr:rowOff>
    </xdr:from>
    <xdr:to>
      <xdr:col>17</xdr:col>
      <xdr:colOff>0</xdr:colOff>
      <xdr:row>1</xdr:row>
      <xdr:rowOff>476251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AC99D552-C4E4-4771-9255-C674636E5E1B}"/>
            </a:ext>
          </a:extLst>
        </xdr:cNvPr>
        <xdr:cNvSpPr txBox="1"/>
      </xdr:nvSpPr>
      <xdr:spPr>
        <a:xfrm>
          <a:off x="66675" y="95251"/>
          <a:ext cx="14668500" cy="3524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 rtl="0" eaLnBrk="1" latinLnBrk="0" hangingPunct="1"/>
          <a:r>
            <a:rPr lang="es-MX" sz="1600" b="1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GOBIERNO DEL ESTADO DE SAN LUIS POTOSI</a:t>
          </a:r>
          <a:endParaRPr lang="es-MX" sz="16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pPr algn="ctr" rtl="0" eaLnBrk="1" latinLnBrk="0" hangingPunct="1"/>
          <a:r>
            <a:rPr lang="es-MX" sz="1400" b="1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SISTEMA ESTATAL PARA EL DESARROLLO INTEGRAL DE LA FAMILIA</a:t>
          </a:r>
          <a:endParaRPr lang="es-MX" sz="1400">
            <a:effectLst/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oneCellAnchor>
    <xdr:from>
      <xdr:col>14</xdr:col>
      <xdr:colOff>238125</xdr:colOff>
      <xdr:row>0</xdr:row>
      <xdr:rowOff>47625</xdr:rowOff>
    </xdr:from>
    <xdr:ext cx="1933575" cy="733425"/>
    <xdr:pic>
      <xdr:nvPicPr>
        <xdr:cNvPr id="3" name="Imagen 2">
          <a:extLst>
            <a:ext uri="{FF2B5EF4-FFF2-40B4-BE49-F238E27FC236}">
              <a16:creationId xmlns:a16="http://schemas.microsoft.com/office/drawing/2014/main" id="{BF329C35-B210-445E-AE21-864D602769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058775" y="47625"/>
          <a:ext cx="1933575" cy="733425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CRITE97\EST-PROG\EST-PROG\DI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IA"/>
      <sheetName val="Ts_salud"/>
      <sheetName val="Estadística"/>
      <sheetName val="Psiq"/>
      <sheetName val="Equidad"/>
      <sheetName val="Coord_ss"/>
      <sheetName val="Coord_inst"/>
      <sheetName val="Prog_Est"/>
      <sheetName val="Prog_Nac"/>
      <sheetName val="Cap_Est"/>
      <sheetName val="Cap_Nac"/>
      <sheetName val="Rep_Est"/>
      <sheetName val="Rep_Nac"/>
      <sheetName val="RME"/>
      <sheetName val="RMN"/>
      <sheetName val="Autoproduccion"/>
      <sheetName val="CEA"/>
      <sheetName val="PASAF_Trad_Transf"/>
      <sheetName val="PASAF_Piloto"/>
      <sheetName val="DEF_PRA"/>
      <sheetName val="DEC"/>
      <sheetName val="COPUSI"/>
      <sheetName val="Modelos"/>
      <sheetName val="Asistencia Alimentaria"/>
      <sheetName val="Desarrollo Comunitario"/>
      <sheetName val="Region"/>
      <sheetName val="SepDic04-EneAgo05"/>
      <sheetName val="Asistencia_Alimentaria"/>
      <sheetName val="Desarrollo_Comunitario"/>
      <sheetName val="Asistencia_Alimentaria1"/>
      <sheetName val="Desarrollo_Comunitario1"/>
      <sheetName val="Asistencia_Alimentaria2"/>
      <sheetName val="Desarrollo_Comunitario2"/>
      <sheetName val="Asistencia_Alimentaria3"/>
      <sheetName val="Desarrollo_Comunitario3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1:K28"/>
  <sheetViews>
    <sheetView zoomScale="80" zoomScaleNormal="80" workbookViewId="0">
      <selection activeCell="B18" sqref="B18:K21"/>
    </sheetView>
  </sheetViews>
  <sheetFormatPr baseColWidth="10" defaultRowHeight="15" x14ac:dyDescent="0.25"/>
  <cols>
    <col min="1" max="1" width="2" customWidth="1"/>
    <col min="2" max="2" width="35.7109375" customWidth="1"/>
    <col min="3" max="3" width="15.7109375" customWidth="1"/>
    <col min="4" max="4" width="2.7109375" customWidth="1"/>
    <col min="5" max="7" width="16.7109375" customWidth="1"/>
    <col min="8" max="8" width="2.7109375" customWidth="1"/>
    <col min="9" max="9" width="16.7109375" customWidth="1"/>
    <col min="10" max="10" width="14.7109375" customWidth="1"/>
    <col min="11" max="11" width="20.7109375" customWidth="1"/>
    <col min="12" max="12" width="1.42578125" customWidth="1"/>
  </cols>
  <sheetData>
    <row r="1" spans="2:11" ht="8.25" customHeight="1" x14ac:dyDescent="0.25"/>
    <row r="2" spans="2:11" ht="18" x14ac:dyDescent="0.25">
      <c r="C2" s="466" t="s">
        <v>20</v>
      </c>
      <c r="D2" s="466"/>
      <c r="E2" s="466"/>
      <c r="F2" s="466"/>
      <c r="G2" s="466"/>
      <c r="H2" s="466"/>
      <c r="I2" s="466"/>
      <c r="J2" s="466"/>
    </row>
    <row r="3" spans="2:11" ht="18" x14ac:dyDescent="0.25">
      <c r="C3" s="4"/>
      <c r="D3" s="4"/>
      <c r="E3" s="5"/>
      <c r="F3" s="5"/>
      <c r="G3" s="5"/>
      <c r="H3" s="5"/>
      <c r="I3" s="5"/>
    </row>
    <row r="4" spans="2:11" ht="27.75" customHeight="1" x14ac:dyDescent="0.25">
      <c r="B4" s="467" t="s">
        <v>3</v>
      </c>
      <c r="C4" s="468"/>
      <c r="D4" s="468" t="s">
        <v>4</v>
      </c>
      <c r="E4" s="468"/>
      <c r="F4" s="6" t="s">
        <v>5</v>
      </c>
      <c r="G4" s="6" t="s">
        <v>6</v>
      </c>
      <c r="H4" s="468" t="s">
        <v>7</v>
      </c>
      <c r="I4" s="468"/>
      <c r="J4" s="7" t="s">
        <v>8</v>
      </c>
    </row>
    <row r="5" spans="2:11" ht="34.5" customHeight="1" x14ac:dyDescent="0.25">
      <c r="B5" s="469" t="s">
        <v>158</v>
      </c>
      <c r="C5" s="470"/>
      <c r="D5" s="471"/>
      <c r="E5" s="471"/>
      <c r="F5" s="8"/>
      <c r="G5" s="8"/>
      <c r="H5" s="470"/>
      <c r="I5" s="470"/>
      <c r="J5" s="9"/>
    </row>
    <row r="6" spans="2:11" ht="18.75" thickBot="1" x14ac:dyDescent="0.3">
      <c r="B6" s="465"/>
      <c r="C6" s="465"/>
      <c r="D6" s="465"/>
      <c r="E6" s="465"/>
      <c r="F6" s="10"/>
      <c r="G6" s="10"/>
      <c r="H6" s="465"/>
      <c r="I6" s="465"/>
    </row>
    <row r="7" spans="2:11" ht="18.75" thickBot="1" x14ac:dyDescent="0.3">
      <c r="B7" s="435" t="s">
        <v>9</v>
      </c>
      <c r="C7" s="436"/>
      <c r="D7" s="436"/>
      <c r="E7" s="436"/>
      <c r="F7" s="436"/>
      <c r="G7" s="436"/>
      <c r="H7" s="436"/>
      <c r="I7" s="436"/>
      <c r="J7" s="436"/>
      <c r="K7" s="437"/>
    </row>
    <row r="8" spans="2:11" ht="15.75" customHeight="1" thickBot="1" x14ac:dyDescent="0.3">
      <c r="B8" t="s">
        <v>214</v>
      </c>
      <c r="C8" s="372"/>
      <c r="D8" s="336"/>
      <c r="E8" s="336" t="s">
        <v>355</v>
      </c>
      <c r="F8" s="372"/>
      <c r="G8" s="336" t="s">
        <v>170</v>
      </c>
      <c r="H8" s="336"/>
      <c r="I8" s="372"/>
      <c r="J8" s="336"/>
      <c r="K8" s="337"/>
    </row>
    <row r="9" spans="2:11" ht="95.25" customHeight="1" x14ac:dyDescent="0.25">
      <c r="B9" s="456"/>
      <c r="C9" s="457"/>
      <c r="D9" s="457"/>
      <c r="E9" s="457"/>
      <c r="F9" s="457"/>
      <c r="G9" s="457"/>
      <c r="H9" s="457"/>
      <c r="I9" s="457"/>
      <c r="J9" s="457"/>
      <c r="K9" s="458"/>
    </row>
    <row r="10" spans="2:11" x14ac:dyDescent="0.25">
      <c r="B10" s="459"/>
      <c r="C10" s="460"/>
      <c r="D10" s="460"/>
      <c r="E10" s="460"/>
      <c r="F10" s="460"/>
      <c r="G10" s="460"/>
      <c r="H10" s="460"/>
      <c r="I10" s="460"/>
      <c r="J10" s="460"/>
      <c r="K10" s="461"/>
    </row>
    <row r="11" spans="2:11" x14ac:dyDescent="0.25">
      <c r="B11" s="459"/>
      <c r="C11" s="460"/>
      <c r="D11" s="460"/>
      <c r="E11" s="460"/>
      <c r="F11" s="460"/>
      <c r="G11" s="460"/>
      <c r="H11" s="460"/>
      <c r="I11" s="460"/>
      <c r="J11" s="460"/>
      <c r="K11" s="461"/>
    </row>
    <row r="12" spans="2:11" x14ac:dyDescent="0.25">
      <c r="B12" s="459"/>
      <c r="C12" s="460"/>
      <c r="D12" s="460"/>
      <c r="E12" s="460"/>
      <c r="F12" s="460"/>
      <c r="G12" s="460"/>
      <c r="H12" s="460"/>
      <c r="I12" s="460"/>
      <c r="J12" s="460"/>
      <c r="K12" s="461"/>
    </row>
    <row r="13" spans="2:11" x14ac:dyDescent="0.25">
      <c r="B13" s="459"/>
      <c r="C13" s="460"/>
      <c r="D13" s="460"/>
      <c r="E13" s="460"/>
      <c r="F13" s="460"/>
      <c r="G13" s="460"/>
      <c r="H13" s="460"/>
      <c r="I13" s="460"/>
      <c r="J13" s="460"/>
      <c r="K13" s="461"/>
    </row>
    <row r="14" spans="2:11" x14ac:dyDescent="0.25">
      <c r="B14" s="459"/>
      <c r="C14" s="460"/>
      <c r="D14" s="460"/>
      <c r="E14" s="460"/>
      <c r="F14" s="460"/>
      <c r="G14" s="460"/>
      <c r="H14" s="460"/>
      <c r="I14" s="460"/>
      <c r="J14" s="460"/>
      <c r="K14" s="461"/>
    </row>
    <row r="15" spans="2:11" ht="15.75" thickBot="1" x14ac:dyDescent="0.3">
      <c r="B15" s="462"/>
      <c r="C15" s="463"/>
      <c r="D15" s="463"/>
      <c r="E15" s="463"/>
      <c r="F15" s="463"/>
      <c r="G15" s="463"/>
      <c r="H15" s="463"/>
      <c r="I15" s="463"/>
      <c r="J15" s="463"/>
      <c r="K15" s="464"/>
    </row>
    <row r="16" spans="2:11" ht="15.75" thickBot="1" x14ac:dyDescent="0.3"/>
    <row r="17" spans="2:11" ht="16.5" thickBot="1" x14ac:dyDescent="0.3">
      <c r="B17" s="438" t="s">
        <v>159</v>
      </c>
      <c r="C17" s="439"/>
      <c r="D17" s="439"/>
      <c r="E17" s="439"/>
      <c r="F17" s="439"/>
      <c r="G17" s="439"/>
      <c r="H17" s="439"/>
      <c r="I17" s="439"/>
      <c r="J17" s="439"/>
      <c r="K17" s="440"/>
    </row>
    <row r="18" spans="2:11" x14ac:dyDescent="0.25">
      <c r="B18" s="441" t="s">
        <v>160</v>
      </c>
      <c r="C18" s="442"/>
      <c r="D18" s="442"/>
      <c r="E18" s="442"/>
      <c r="F18" s="442"/>
      <c r="G18" s="442"/>
      <c r="H18" s="442"/>
      <c r="I18" s="442"/>
      <c r="J18" s="442"/>
      <c r="K18" s="443"/>
    </row>
    <row r="19" spans="2:11" x14ac:dyDescent="0.25">
      <c r="B19" s="444"/>
      <c r="C19" s="445"/>
      <c r="D19" s="445"/>
      <c r="E19" s="445"/>
      <c r="F19" s="445"/>
      <c r="G19" s="445"/>
      <c r="H19" s="445"/>
      <c r="I19" s="445"/>
      <c r="J19" s="445"/>
      <c r="K19" s="446"/>
    </row>
    <row r="20" spans="2:11" x14ac:dyDescent="0.25">
      <c r="B20" s="444"/>
      <c r="C20" s="445"/>
      <c r="D20" s="445"/>
      <c r="E20" s="445"/>
      <c r="F20" s="445"/>
      <c r="G20" s="445"/>
      <c r="H20" s="445"/>
      <c r="I20" s="445"/>
      <c r="J20" s="445"/>
      <c r="K20" s="446"/>
    </row>
    <row r="21" spans="2:11" ht="15.75" thickBot="1" x14ac:dyDescent="0.3">
      <c r="B21" s="447"/>
      <c r="C21" s="448"/>
      <c r="D21" s="448"/>
      <c r="E21" s="448"/>
      <c r="F21" s="448"/>
      <c r="G21" s="448"/>
      <c r="H21" s="448"/>
      <c r="I21" s="448"/>
      <c r="J21" s="448"/>
      <c r="K21" s="449"/>
    </row>
    <row r="23" spans="2:11" ht="120" customHeight="1" x14ac:dyDescent="0.25">
      <c r="B23" s="450"/>
      <c r="C23" s="451"/>
      <c r="E23" s="450"/>
      <c r="F23" s="454"/>
      <c r="G23" s="451"/>
      <c r="H23" s="11"/>
      <c r="I23" s="450"/>
      <c r="J23" s="454"/>
      <c r="K23" s="451"/>
    </row>
    <row r="24" spans="2:11" ht="120" customHeight="1" x14ac:dyDescent="0.25">
      <c r="B24" s="452"/>
      <c r="C24" s="453"/>
      <c r="E24" s="452"/>
      <c r="F24" s="455"/>
      <c r="G24" s="453"/>
      <c r="H24" s="11"/>
      <c r="I24" s="452"/>
      <c r="J24" s="455"/>
      <c r="K24" s="453"/>
    </row>
    <row r="26" spans="2:11" ht="15.75" thickBot="1" x14ac:dyDescent="0.3"/>
    <row r="27" spans="2:11" x14ac:dyDescent="0.25">
      <c r="B27" s="431" t="s">
        <v>154</v>
      </c>
      <c r="C27" s="432"/>
      <c r="E27" s="431" t="s">
        <v>155</v>
      </c>
      <c r="F27" s="432"/>
      <c r="I27" s="431" t="s">
        <v>156</v>
      </c>
      <c r="J27" s="432"/>
    </row>
    <row r="28" spans="2:11" ht="33.75" customHeight="1" thickBot="1" x14ac:dyDescent="0.3">
      <c r="B28" s="433"/>
      <c r="C28" s="434"/>
      <c r="E28" s="433"/>
      <c r="F28" s="434"/>
      <c r="I28" s="433"/>
      <c r="J28" s="434"/>
    </row>
  </sheetData>
  <mergeCells count="20">
    <mergeCell ref="B6:C6"/>
    <mergeCell ref="D6:E6"/>
    <mergeCell ref="H6:I6"/>
    <mergeCell ref="C2:J2"/>
    <mergeCell ref="B4:C4"/>
    <mergeCell ref="D4:E4"/>
    <mergeCell ref="H4:I4"/>
    <mergeCell ref="B5:C5"/>
    <mergeCell ref="D5:E5"/>
    <mergeCell ref="H5:I5"/>
    <mergeCell ref="B27:C28"/>
    <mergeCell ref="E27:F28"/>
    <mergeCell ref="I27:J28"/>
    <mergeCell ref="B7:K7"/>
    <mergeCell ref="B17:K17"/>
    <mergeCell ref="B18:K21"/>
    <mergeCell ref="B23:C24"/>
    <mergeCell ref="E23:G24"/>
    <mergeCell ref="I23:K24"/>
    <mergeCell ref="B9:K15"/>
  </mergeCells>
  <conditionalFormatting sqref="T1:U7">
    <cfRule type="cellIs" dxfId="187" priority="4" operator="greaterThan">
      <formula>1</formula>
    </cfRule>
  </conditionalFormatting>
  <conditionalFormatting sqref="T12:U14">
    <cfRule type="cellIs" dxfId="186" priority="1" operator="greaterThan">
      <formula>1</formula>
    </cfRule>
  </conditionalFormatting>
  <pageMargins left="0.7" right="0.7" top="0.75" bottom="0.75" header="0.3" footer="0.3"/>
  <pageSetup orientation="portrait" horizontalDpi="4294967292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F8BF64-B1F7-4F72-B892-0846773C0295}">
  <sheetPr>
    <pageSetUpPr fitToPage="1"/>
  </sheetPr>
  <dimension ref="A1:O92"/>
  <sheetViews>
    <sheetView zoomScale="80" zoomScaleNormal="80" zoomScaleSheetLayoutView="100" workbookViewId="0">
      <pane ySplit="8" topLeftCell="A9" activePane="bottomLeft" state="frozen"/>
      <selection activeCell="E3" sqref="E3:P18"/>
      <selection pane="bottomLeft" activeCell="D24" sqref="D24"/>
    </sheetView>
  </sheetViews>
  <sheetFormatPr baseColWidth="10" defaultRowHeight="15" x14ac:dyDescent="0.25"/>
  <cols>
    <col min="1" max="1" width="60.7109375" style="86" customWidth="1"/>
    <col min="2" max="3" width="12.7109375" customWidth="1"/>
    <col min="4" max="4" width="9.42578125" bestFit="1" customWidth="1"/>
    <col min="5" max="5" width="10.7109375" customWidth="1"/>
    <col min="6" max="6" width="19.42578125" customWidth="1"/>
    <col min="7" max="7" width="9.140625" bestFit="1" customWidth="1"/>
    <col min="8" max="8" width="8" customWidth="1"/>
    <col min="9" max="9" width="8.28515625" customWidth="1"/>
    <col min="10" max="10" width="13.28515625" customWidth="1"/>
    <col min="11" max="11" width="20.7109375" customWidth="1"/>
    <col min="12" max="12" width="7.7109375" customWidth="1"/>
    <col min="13" max="13" width="9.85546875" bestFit="1" customWidth="1"/>
    <col min="14" max="14" width="7.7109375" customWidth="1"/>
  </cols>
  <sheetData>
    <row r="1" spans="1:15" ht="20.100000000000001" customHeight="1" x14ac:dyDescent="0.25">
      <c r="A1" s="473" t="s">
        <v>185</v>
      </c>
      <c r="B1" s="473"/>
      <c r="C1" s="473"/>
      <c r="D1" s="473"/>
      <c r="E1" s="473"/>
      <c r="F1" s="473"/>
      <c r="G1" s="473"/>
      <c r="H1" s="473"/>
      <c r="I1" s="473"/>
      <c r="J1" s="473"/>
      <c r="K1" s="473"/>
      <c r="L1" s="473"/>
      <c r="M1" s="473"/>
      <c r="N1" s="473"/>
    </row>
    <row r="2" spans="1:15" ht="20.100000000000001" customHeight="1" x14ac:dyDescent="0.25">
      <c r="A2" s="60"/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1"/>
      <c r="O2" s="3"/>
    </row>
    <row r="3" spans="1:15" ht="20.100000000000001" customHeight="1" x14ac:dyDescent="0.25">
      <c r="A3" s="62"/>
      <c r="B3" s="62"/>
      <c r="C3" s="62"/>
      <c r="D3" s="62"/>
      <c r="E3" s="62"/>
      <c r="F3" s="474" t="s">
        <v>186</v>
      </c>
      <c r="G3" s="474"/>
      <c r="H3" s="474"/>
      <c r="I3" s="474"/>
      <c r="J3" s="474"/>
      <c r="K3" s="474"/>
      <c r="L3" s="474"/>
      <c r="M3" s="474"/>
      <c r="N3" s="474"/>
      <c r="O3" s="3"/>
    </row>
    <row r="4" spans="1:15" ht="20.100000000000001" customHeight="1" x14ac:dyDescent="0.25">
      <c r="A4" s="62"/>
      <c r="B4" s="62"/>
      <c r="C4" s="62"/>
      <c r="D4" s="62"/>
      <c r="E4" s="62"/>
      <c r="F4" s="475" t="s">
        <v>187</v>
      </c>
      <c r="G4" s="475"/>
      <c r="H4" s="475"/>
      <c r="I4" s="475"/>
      <c r="J4" s="475"/>
      <c r="K4" s="475"/>
      <c r="L4" s="475"/>
      <c r="M4" s="475"/>
      <c r="N4" s="475"/>
      <c r="O4" s="3"/>
    </row>
    <row r="5" spans="1:15" ht="20.100000000000001" customHeight="1" x14ac:dyDescent="0.25">
      <c r="A5" s="63"/>
      <c r="B5" s="63"/>
      <c r="C5" s="63"/>
      <c r="D5" s="63"/>
      <c r="E5" s="63"/>
      <c r="F5" s="63"/>
      <c r="G5" s="63"/>
      <c r="H5" s="63"/>
      <c r="I5" s="63"/>
      <c r="J5" s="63"/>
      <c r="K5" s="63"/>
      <c r="L5" s="63"/>
      <c r="M5" s="63"/>
      <c r="N5" s="63"/>
      <c r="O5" s="3"/>
    </row>
    <row r="6" spans="1:15" ht="30" customHeight="1" x14ac:dyDescent="0.25">
      <c r="A6" s="64"/>
      <c r="B6" s="476" t="s">
        <v>188</v>
      </c>
      <c r="C6" s="477"/>
      <c r="D6" s="477"/>
      <c r="E6" s="478"/>
      <c r="F6" s="479"/>
      <c r="G6" s="480"/>
      <c r="H6" s="480"/>
      <c r="I6" s="480"/>
      <c r="J6" s="480"/>
      <c r="K6" s="480"/>
      <c r="L6" s="480"/>
      <c r="M6" s="480"/>
      <c r="N6" s="481"/>
      <c r="O6" s="3"/>
    </row>
    <row r="7" spans="1:15" s="66" customFormat="1" ht="24.95" customHeight="1" x14ac:dyDescent="0.25">
      <c r="A7" s="482" t="s">
        <v>189</v>
      </c>
      <c r="B7" s="482" t="s">
        <v>190</v>
      </c>
      <c r="C7" s="482"/>
      <c r="D7" s="482" t="s">
        <v>5</v>
      </c>
      <c r="E7" s="482"/>
      <c r="F7" s="483" t="s">
        <v>191</v>
      </c>
      <c r="G7" s="482" t="s">
        <v>192</v>
      </c>
      <c r="H7" s="482"/>
      <c r="I7" s="482" t="s">
        <v>193</v>
      </c>
      <c r="J7" s="482"/>
      <c r="K7" s="482"/>
      <c r="L7" s="483" t="s">
        <v>194</v>
      </c>
      <c r="M7" s="482"/>
      <c r="N7" s="482"/>
      <c r="O7" s="65"/>
    </row>
    <row r="8" spans="1:15" s="66" customFormat="1" ht="24.95" customHeight="1" x14ac:dyDescent="0.25">
      <c r="A8" s="482"/>
      <c r="B8" s="67" t="s">
        <v>6</v>
      </c>
      <c r="C8" s="67" t="s">
        <v>195</v>
      </c>
      <c r="D8" s="13" t="s">
        <v>196</v>
      </c>
      <c r="E8" s="67" t="s">
        <v>19</v>
      </c>
      <c r="F8" s="482"/>
      <c r="G8" s="67" t="s">
        <v>197</v>
      </c>
      <c r="H8" s="67" t="s">
        <v>198</v>
      </c>
      <c r="I8" s="13" t="s">
        <v>199</v>
      </c>
      <c r="J8" s="13" t="s">
        <v>200</v>
      </c>
      <c r="K8" s="67" t="s">
        <v>201</v>
      </c>
      <c r="L8" s="67" t="s">
        <v>202</v>
      </c>
      <c r="M8" s="13" t="s">
        <v>203</v>
      </c>
      <c r="N8" s="67" t="s">
        <v>5</v>
      </c>
      <c r="O8" s="65"/>
    </row>
    <row r="9" spans="1:15" ht="20.100000000000001" customHeight="1" x14ac:dyDescent="0.25">
      <c r="A9" s="68"/>
      <c r="B9" s="69"/>
      <c r="C9" s="69"/>
      <c r="D9" s="69"/>
      <c r="E9" s="70"/>
      <c r="F9" s="71"/>
      <c r="G9" s="339">
        <f>'1'!AL25</f>
        <v>18</v>
      </c>
      <c r="H9" s="71"/>
      <c r="I9" s="72"/>
      <c r="J9" s="73"/>
      <c r="K9" s="74"/>
      <c r="L9" s="75"/>
      <c r="M9" s="75"/>
      <c r="N9" s="75"/>
      <c r="O9" s="76"/>
    </row>
    <row r="10" spans="1:15" ht="20.100000000000001" customHeight="1" x14ac:dyDescent="0.25">
      <c r="A10" s="68"/>
      <c r="B10" s="69"/>
      <c r="C10" s="69"/>
      <c r="D10" s="69"/>
      <c r="E10" s="69"/>
      <c r="F10" s="71"/>
      <c r="G10" s="71"/>
      <c r="H10" s="71"/>
      <c r="I10" s="72"/>
      <c r="J10" s="72"/>
      <c r="K10" s="74"/>
      <c r="L10" s="75"/>
      <c r="M10" s="75"/>
      <c r="N10" s="75"/>
      <c r="O10" s="76"/>
    </row>
    <row r="11" spans="1:15" ht="20.100000000000001" customHeight="1" x14ac:dyDescent="0.25">
      <c r="A11" s="68"/>
      <c r="B11" s="69"/>
      <c r="C11" s="69"/>
      <c r="D11" s="69"/>
      <c r="E11" s="69"/>
      <c r="F11" s="71"/>
      <c r="G11" s="71"/>
      <c r="H11" s="71"/>
      <c r="I11" s="72"/>
      <c r="J11" s="72"/>
      <c r="K11" s="74"/>
      <c r="L11" s="75"/>
      <c r="M11" s="75"/>
      <c r="N11" s="75"/>
      <c r="O11" s="76"/>
    </row>
    <row r="12" spans="1:15" ht="20.100000000000001" customHeight="1" x14ac:dyDescent="0.25">
      <c r="A12" s="68"/>
      <c r="B12" s="69"/>
      <c r="C12" s="69"/>
      <c r="D12" s="69"/>
      <c r="E12" s="69"/>
      <c r="F12" s="71"/>
      <c r="G12" s="69"/>
      <c r="H12" s="69"/>
      <c r="I12" s="72"/>
      <c r="J12" s="72"/>
      <c r="K12" s="74"/>
      <c r="L12" s="75"/>
      <c r="M12" s="75"/>
      <c r="N12" s="75"/>
      <c r="O12" s="76"/>
    </row>
    <row r="13" spans="1:15" ht="20.100000000000001" customHeight="1" x14ac:dyDescent="0.25">
      <c r="A13" s="68"/>
      <c r="B13" s="69"/>
      <c r="C13" s="69"/>
      <c r="D13" s="69"/>
      <c r="E13" s="69"/>
      <c r="F13" s="71"/>
      <c r="G13" s="69"/>
      <c r="H13" s="69"/>
      <c r="I13" s="72"/>
      <c r="J13" s="72"/>
      <c r="K13" s="74"/>
      <c r="L13" s="75"/>
      <c r="M13" s="75"/>
      <c r="N13" s="75"/>
      <c r="O13" s="76"/>
    </row>
    <row r="14" spans="1:15" ht="20.100000000000001" customHeight="1" x14ac:dyDescent="0.25">
      <c r="A14" s="68"/>
      <c r="B14" s="69"/>
      <c r="C14" s="69"/>
      <c r="D14" s="69"/>
      <c r="E14" s="69"/>
      <c r="F14" s="71"/>
      <c r="G14" s="69"/>
      <c r="H14" s="69"/>
      <c r="I14" s="72"/>
      <c r="J14" s="72"/>
      <c r="K14" s="74"/>
      <c r="L14" s="75"/>
      <c r="M14" s="75"/>
      <c r="N14" s="75"/>
      <c r="O14" s="76"/>
    </row>
    <row r="15" spans="1:15" ht="20.100000000000001" customHeight="1" x14ac:dyDescent="0.25">
      <c r="A15" s="68"/>
      <c r="B15" s="69"/>
      <c r="C15" s="69"/>
      <c r="D15" s="69"/>
      <c r="E15" s="69"/>
      <c r="F15" s="71"/>
      <c r="G15" s="69"/>
      <c r="H15" s="69"/>
      <c r="I15" s="72"/>
      <c r="J15" s="77"/>
      <c r="K15" s="74"/>
      <c r="L15" s="75"/>
      <c r="M15" s="75"/>
      <c r="N15" s="78"/>
      <c r="O15" s="76"/>
    </row>
    <row r="16" spans="1:15" ht="20.100000000000001" customHeight="1" x14ac:dyDescent="0.25">
      <c r="A16" s="63"/>
      <c r="B16" s="63"/>
      <c r="C16" s="63"/>
      <c r="D16" s="63"/>
      <c r="E16" s="63"/>
      <c r="F16" s="63"/>
      <c r="G16" s="63"/>
      <c r="H16" s="63"/>
      <c r="I16" s="63"/>
      <c r="J16" s="63"/>
      <c r="K16" s="63"/>
      <c r="L16" s="63"/>
      <c r="M16" s="63"/>
      <c r="N16" s="63"/>
      <c r="O16" s="76"/>
    </row>
    <row r="17" spans="1:15" ht="20.100000000000001" customHeight="1" x14ac:dyDescent="0.25">
      <c r="A17" s="484" t="s">
        <v>204</v>
      </c>
      <c r="B17" s="485"/>
      <c r="C17" s="486"/>
      <c r="D17" s="63"/>
      <c r="E17" s="63"/>
      <c r="F17" s="63"/>
      <c r="G17" s="63"/>
      <c r="H17" s="79" t="s">
        <v>205</v>
      </c>
      <c r="I17" s="63"/>
      <c r="J17" s="63"/>
      <c r="K17" s="63"/>
      <c r="L17" s="63"/>
      <c r="M17" s="63"/>
      <c r="N17" s="63"/>
      <c r="O17" s="76"/>
    </row>
    <row r="18" spans="1:15" ht="20.100000000000001" customHeight="1" x14ac:dyDescent="0.25">
      <c r="A18" s="487"/>
      <c r="B18" s="488"/>
      <c r="C18" s="489"/>
      <c r="D18" s="63"/>
      <c r="E18" s="63"/>
      <c r="F18" s="63"/>
      <c r="G18" s="63"/>
      <c r="H18" s="80" t="s">
        <v>206</v>
      </c>
      <c r="I18" s="81" t="s">
        <v>207</v>
      </c>
      <c r="J18" s="82"/>
      <c r="K18" s="82"/>
      <c r="L18" s="82"/>
      <c r="M18" s="82"/>
      <c r="N18" s="83"/>
      <c r="O18" s="76"/>
    </row>
    <row r="19" spans="1:15" ht="20.100000000000001" customHeight="1" x14ac:dyDescent="0.25">
      <c r="A19" s="487"/>
      <c r="B19" s="488"/>
      <c r="C19" s="489"/>
      <c r="D19" s="63"/>
      <c r="E19" s="63"/>
      <c r="F19" s="63"/>
      <c r="G19" s="63"/>
      <c r="H19" s="493" t="s">
        <v>208</v>
      </c>
      <c r="I19" s="81" t="s">
        <v>209</v>
      </c>
      <c r="J19" s="82"/>
      <c r="K19" s="82"/>
      <c r="L19" s="82"/>
      <c r="M19" s="84"/>
      <c r="N19" s="83"/>
      <c r="O19" s="76"/>
    </row>
    <row r="20" spans="1:15" ht="39.950000000000003" customHeight="1" x14ac:dyDescent="0.25">
      <c r="A20" s="487"/>
      <c r="B20" s="488"/>
      <c r="C20" s="489"/>
      <c r="D20" s="63"/>
      <c r="E20" s="63"/>
      <c r="F20" s="63"/>
      <c r="G20" s="63"/>
      <c r="H20" s="494"/>
      <c r="I20" s="496" t="s">
        <v>210</v>
      </c>
      <c r="J20" s="497"/>
      <c r="K20" s="497"/>
      <c r="L20" s="497"/>
      <c r="M20" s="497"/>
      <c r="N20" s="498"/>
      <c r="O20" s="76"/>
    </row>
    <row r="21" spans="1:15" ht="20.100000000000001" customHeight="1" x14ac:dyDescent="0.25">
      <c r="A21" s="490"/>
      <c r="B21" s="491"/>
      <c r="C21" s="492"/>
      <c r="D21" s="63"/>
      <c r="E21" s="63"/>
      <c r="F21" s="63"/>
      <c r="G21" s="63"/>
      <c r="H21" s="494"/>
      <c r="I21" s="81" t="s">
        <v>211</v>
      </c>
      <c r="J21" s="82"/>
      <c r="K21" s="82"/>
      <c r="L21" s="82"/>
      <c r="M21" s="82"/>
      <c r="N21" s="83"/>
      <c r="O21" s="76"/>
    </row>
    <row r="22" spans="1:15" ht="20.100000000000001" customHeight="1" x14ac:dyDescent="0.25">
      <c r="A22" s="63"/>
      <c r="B22" s="63"/>
      <c r="C22" s="63"/>
      <c r="D22" s="63"/>
      <c r="E22" s="63"/>
      <c r="F22" s="63"/>
      <c r="G22" s="63"/>
      <c r="H22" s="495"/>
      <c r="I22" s="81" t="s">
        <v>212</v>
      </c>
      <c r="J22" s="82"/>
      <c r="K22" s="82"/>
      <c r="L22" s="82"/>
      <c r="M22" s="82"/>
      <c r="N22" s="83"/>
      <c r="O22" s="76"/>
    </row>
    <row r="23" spans="1:15" ht="20.100000000000001" customHeight="1" x14ac:dyDescent="0.25">
      <c r="A23" s="63"/>
      <c r="B23" s="63"/>
      <c r="C23" s="63"/>
      <c r="D23" s="63"/>
      <c r="E23" s="63"/>
      <c r="F23" s="63"/>
      <c r="G23" s="63"/>
      <c r="H23" s="12"/>
      <c r="I23" s="12"/>
      <c r="J23" s="12"/>
      <c r="K23" s="12"/>
      <c r="L23" s="12"/>
      <c r="M23" s="12"/>
      <c r="N23" s="12"/>
      <c r="O23" s="76"/>
    </row>
    <row r="24" spans="1:15" ht="20.100000000000001" customHeight="1" x14ac:dyDescent="0.25">
      <c r="A24" s="63"/>
      <c r="B24" s="63"/>
      <c r="C24" s="63"/>
      <c r="D24" s="63"/>
      <c r="E24" s="63"/>
      <c r="F24" s="63"/>
      <c r="G24" s="63"/>
      <c r="H24" s="12"/>
      <c r="I24" s="12"/>
      <c r="J24" s="12"/>
      <c r="K24" s="12"/>
      <c r="L24" s="12"/>
      <c r="M24" s="12"/>
      <c r="N24" s="12"/>
      <c r="O24" s="76"/>
    </row>
    <row r="25" spans="1:15" ht="20.100000000000001" customHeight="1" x14ac:dyDescent="0.25">
      <c r="A25" s="63"/>
      <c r="B25" s="63"/>
      <c r="C25" s="63"/>
      <c r="D25" s="63"/>
      <c r="E25" s="63"/>
      <c r="F25" s="63"/>
      <c r="G25" s="63"/>
      <c r="H25" s="12"/>
      <c r="I25" s="12"/>
      <c r="J25" s="63"/>
      <c r="K25" s="63"/>
      <c r="L25" s="63"/>
      <c r="M25" s="63"/>
      <c r="N25" s="63"/>
      <c r="O25" s="76"/>
    </row>
    <row r="26" spans="1:15" ht="20.100000000000001" customHeight="1" x14ac:dyDescent="0.25">
      <c r="A26" s="63"/>
      <c r="B26" s="63"/>
      <c r="C26" s="63"/>
      <c r="D26" s="63"/>
      <c r="E26" s="63"/>
      <c r="F26" s="63"/>
      <c r="G26" s="63"/>
      <c r="H26" s="85"/>
      <c r="I26" s="63"/>
      <c r="J26" s="63"/>
      <c r="K26" s="63"/>
      <c r="L26" s="63"/>
      <c r="M26" s="63"/>
      <c r="N26" s="63"/>
      <c r="O26" s="76"/>
    </row>
    <row r="27" spans="1:15" ht="20.100000000000001" customHeight="1" x14ac:dyDescent="0.25">
      <c r="A27" s="63"/>
      <c r="B27" s="63"/>
      <c r="C27" s="63"/>
      <c r="D27" s="63"/>
      <c r="E27" s="63"/>
      <c r="F27" s="63"/>
      <c r="G27" s="63"/>
      <c r="H27" s="63"/>
      <c r="I27" s="63"/>
      <c r="J27" s="63"/>
      <c r="K27" s="472" t="s">
        <v>213</v>
      </c>
      <c r="L27" s="472"/>
      <c r="M27" s="472"/>
      <c r="N27" s="472"/>
      <c r="O27" s="76"/>
    </row>
    <row r="28" spans="1:15" ht="20.100000000000001" customHeight="1" x14ac:dyDescent="0.25">
      <c r="A28" s="63"/>
      <c r="B28" s="63"/>
      <c r="C28" s="63"/>
      <c r="D28" s="63"/>
      <c r="E28" s="63"/>
      <c r="F28" s="63"/>
      <c r="G28" s="63"/>
      <c r="H28" s="63"/>
      <c r="I28" s="63"/>
      <c r="J28" s="63"/>
      <c r="K28" s="63"/>
      <c r="L28" s="63"/>
      <c r="M28" s="63"/>
      <c r="N28" s="63"/>
      <c r="O28" s="76"/>
    </row>
    <row r="29" spans="1:15" x14ac:dyDescent="0.25">
      <c r="A29" s="76"/>
      <c r="B29" s="76"/>
      <c r="C29" s="76"/>
      <c r="D29" s="76"/>
      <c r="E29" s="76"/>
      <c r="F29" s="76"/>
      <c r="G29" s="76"/>
      <c r="H29" s="76"/>
      <c r="I29" s="76"/>
      <c r="J29" s="76"/>
      <c r="K29" s="76"/>
      <c r="L29" s="76"/>
      <c r="M29" s="76"/>
      <c r="N29" s="76"/>
      <c r="O29" s="76"/>
    </row>
    <row r="30" spans="1:15" x14ac:dyDescent="0.25">
      <c r="A30" s="76"/>
      <c r="B30" s="76"/>
      <c r="C30" s="76"/>
      <c r="D30" s="76"/>
      <c r="E30" s="76"/>
      <c r="F30" s="76"/>
      <c r="G30" s="76"/>
      <c r="H30" s="76"/>
      <c r="I30" s="76"/>
      <c r="J30" s="76"/>
      <c r="K30" s="76"/>
      <c r="L30" s="76"/>
      <c r="M30" s="76"/>
      <c r="N30" s="76"/>
      <c r="O30" s="76"/>
    </row>
    <row r="31" spans="1:15" x14ac:dyDescent="0.25">
      <c r="A31" s="76"/>
      <c r="B31" s="76"/>
      <c r="C31" s="76"/>
      <c r="D31" s="76"/>
      <c r="E31" s="76"/>
      <c r="F31" s="76"/>
      <c r="G31" s="76"/>
      <c r="H31" s="76"/>
      <c r="I31" s="76"/>
      <c r="J31" s="76"/>
      <c r="K31" s="76"/>
      <c r="L31" s="76"/>
      <c r="M31" s="76"/>
      <c r="N31" s="76"/>
      <c r="O31" s="76"/>
    </row>
    <row r="32" spans="1:15" x14ac:dyDescent="0.25">
      <c r="A32" s="76"/>
      <c r="B32" s="76"/>
      <c r="C32" s="76"/>
      <c r="D32" s="76"/>
      <c r="E32" s="76"/>
      <c r="F32" s="76"/>
      <c r="G32" s="76"/>
      <c r="H32" s="76"/>
      <c r="I32" s="76"/>
      <c r="J32" s="76"/>
      <c r="K32" s="76"/>
      <c r="L32" s="76"/>
      <c r="M32" s="76"/>
      <c r="N32" s="76"/>
      <c r="O32" s="76"/>
    </row>
    <row r="33" spans="1:15" x14ac:dyDescent="0.25">
      <c r="A33" s="76"/>
      <c r="B33" s="76"/>
      <c r="C33" s="76"/>
      <c r="D33" s="76"/>
      <c r="E33" s="76"/>
      <c r="F33" s="76"/>
      <c r="G33" s="76"/>
      <c r="H33" s="76"/>
      <c r="I33" s="76"/>
      <c r="J33" s="76"/>
      <c r="K33" s="76"/>
      <c r="L33" s="76"/>
      <c r="M33" s="76"/>
      <c r="N33" s="76"/>
      <c r="O33" s="76"/>
    </row>
    <row r="34" spans="1:15" x14ac:dyDescent="0.25">
      <c r="A34" s="76"/>
      <c r="B34" s="76"/>
      <c r="C34" s="76"/>
      <c r="D34" s="76"/>
      <c r="E34" s="76"/>
      <c r="F34" s="76"/>
      <c r="G34" s="76"/>
      <c r="H34" s="76"/>
      <c r="I34" s="76"/>
      <c r="J34" s="76"/>
      <c r="K34" s="76"/>
      <c r="L34" s="76"/>
      <c r="M34" s="76"/>
      <c r="N34" s="76"/>
      <c r="O34" s="76"/>
    </row>
    <row r="35" spans="1:15" x14ac:dyDescent="0.25">
      <c r="A35" s="76"/>
      <c r="B35" s="76"/>
      <c r="C35" s="76"/>
      <c r="D35" s="76"/>
      <c r="E35" s="76"/>
      <c r="F35" s="76"/>
      <c r="G35" s="76"/>
      <c r="H35" s="76"/>
      <c r="I35" s="76"/>
      <c r="J35" s="76"/>
      <c r="K35" s="76"/>
      <c r="L35" s="76"/>
      <c r="M35" s="76"/>
      <c r="N35" s="76"/>
      <c r="O35" s="76"/>
    </row>
    <row r="36" spans="1:15" x14ac:dyDescent="0.25">
      <c r="A36" s="76"/>
      <c r="B36" s="76"/>
      <c r="C36" s="76"/>
      <c r="D36" s="76"/>
      <c r="E36" s="76"/>
      <c r="F36" s="76"/>
      <c r="G36" s="76"/>
      <c r="H36" s="76"/>
      <c r="I36" s="76"/>
      <c r="J36" s="76"/>
      <c r="K36" s="76"/>
      <c r="L36" s="76"/>
      <c r="M36" s="76"/>
      <c r="N36" s="76"/>
      <c r="O36" s="76"/>
    </row>
    <row r="37" spans="1:15" x14ac:dyDescent="0.25">
      <c r="A37" s="76"/>
      <c r="B37" s="76"/>
      <c r="C37" s="76"/>
      <c r="D37" s="76"/>
      <c r="E37" s="76"/>
      <c r="F37" s="76"/>
      <c r="G37" s="76"/>
      <c r="H37" s="76"/>
      <c r="I37" s="76"/>
      <c r="J37" s="76"/>
      <c r="K37" s="76"/>
      <c r="L37" s="76"/>
      <c r="M37" s="76"/>
      <c r="N37" s="76"/>
      <c r="O37" s="76"/>
    </row>
    <row r="38" spans="1:15" x14ac:dyDescent="0.25">
      <c r="A38" s="76"/>
      <c r="B38" s="76"/>
      <c r="C38" s="76"/>
      <c r="D38" s="76"/>
      <c r="E38" s="76"/>
      <c r="F38" s="76"/>
      <c r="G38" s="76"/>
      <c r="H38" s="76"/>
      <c r="I38" s="76"/>
      <c r="J38" s="76"/>
      <c r="K38" s="76"/>
      <c r="L38" s="76"/>
      <c r="M38" s="76"/>
      <c r="N38" s="76"/>
      <c r="O38" s="76"/>
    </row>
    <row r="39" spans="1:15" x14ac:dyDescent="0.25">
      <c r="A39" s="76"/>
      <c r="B39" s="76"/>
      <c r="C39" s="76"/>
      <c r="D39" s="76"/>
      <c r="E39" s="76"/>
      <c r="F39" s="76"/>
      <c r="G39" s="76"/>
      <c r="H39" s="76"/>
      <c r="I39" s="76"/>
      <c r="J39" s="76"/>
      <c r="K39" s="76"/>
      <c r="L39" s="76"/>
      <c r="M39" s="76"/>
      <c r="N39" s="76"/>
      <c r="O39" s="76"/>
    </row>
    <row r="40" spans="1:15" x14ac:dyDescent="0.25">
      <c r="A40" s="76"/>
      <c r="B40" s="76"/>
      <c r="C40" s="76"/>
      <c r="D40" s="76"/>
      <c r="E40" s="76"/>
      <c r="F40" s="76"/>
      <c r="G40" s="76"/>
      <c r="H40" s="76"/>
      <c r="I40" s="76"/>
      <c r="J40" s="76"/>
      <c r="K40" s="76"/>
      <c r="L40" s="76"/>
      <c r="M40" s="76"/>
      <c r="N40" s="76"/>
      <c r="O40" s="76"/>
    </row>
    <row r="41" spans="1:15" x14ac:dyDescent="0.25">
      <c r="A41" s="76"/>
      <c r="B41" s="76"/>
      <c r="C41" s="76"/>
      <c r="D41" s="76"/>
      <c r="E41" s="76"/>
      <c r="F41" s="76"/>
      <c r="G41" s="76"/>
      <c r="H41" s="76"/>
      <c r="I41" s="76"/>
      <c r="J41" s="76"/>
      <c r="K41" s="76"/>
      <c r="L41" s="76"/>
      <c r="M41" s="76"/>
      <c r="N41" s="76"/>
      <c r="O41" s="76"/>
    </row>
    <row r="42" spans="1:15" x14ac:dyDescent="0.25">
      <c r="A42" s="76"/>
      <c r="B42" s="76"/>
      <c r="C42" s="76"/>
      <c r="D42" s="76"/>
      <c r="E42" s="76"/>
      <c r="F42" s="76"/>
      <c r="G42" s="76"/>
      <c r="H42" s="76"/>
      <c r="I42" s="76"/>
      <c r="J42" s="76"/>
      <c r="K42" s="76"/>
      <c r="L42" s="76"/>
      <c r="M42" s="76"/>
      <c r="N42" s="76"/>
      <c r="O42" s="76"/>
    </row>
    <row r="43" spans="1:15" x14ac:dyDescent="0.25">
      <c r="A43" s="76"/>
      <c r="B43" s="76"/>
      <c r="C43" s="76"/>
      <c r="D43" s="76"/>
      <c r="E43" s="76"/>
      <c r="F43" s="76"/>
      <c r="G43" s="76"/>
      <c r="H43" s="76"/>
      <c r="I43" s="76"/>
      <c r="J43" s="76"/>
      <c r="K43" s="76"/>
      <c r="L43" s="76"/>
      <c r="M43" s="76"/>
      <c r="N43" s="76"/>
      <c r="O43" s="76"/>
    </row>
    <row r="44" spans="1:15" x14ac:dyDescent="0.25">
      <c r="A44" s="76"/>
      <c r="B44" s="76"/>
      <c r="C44" s="76"/>
      <c r="D44" s="76"/>
      <c r="E44" s="76"/>
      <c r="F44" s="76"/>
      <c r="G44" s="76"/>
      <c r="H44" s="76"/>
      <c r="I44" s="76"/>
      <c r="J44" s="76"/>
      <c r="K44" s="76"/>
      <c r="L44" s="76"/>
      <c r="M44" s="76"/>
      <c r="N44" s="76"/>
      <c r="O44" s="76"/>
    </row>
    <row r="45" spans="1:15" x14ac:dyDescent="0.25">
      <c r="A45" s="76"/>
      <c r="B45" s="76"/>
      <c r="C45" s="76"/>
      <c r="D45" s="76"/>
      <c r="E45" s="76"/>
      <c r="F45" s="76"/>
      <c r="G45" s="76"/>
      <c r="H45" s="76"/>
      <c r="I45" s="76"/>
      <c r="J45" s="76"/>
      <c r="K45" s="76"/>
      <c r="L45" s="76"/>
      <c r="M45" s="76"/>
      <c r="N45" s="76"/>
      <c r="O45" s="76"/>
    </row>
    <row r="46" spans="1:15" x14ac:dyDescent="0.25">
      <c r="A46" s="76"/>
      <c r="B46" s="76"/>
      <c r="C46" s="76"/>
      <c r="D46" s="76"/>
      <c r="E46" s="76"/>
      <c r="F46" s="76"/>
      <c r="G46" s="76"/>
      <c r="H46" s="76"/>
      <c r="I46" s="76"/>
      <c r="J46" s="76"/>
      <c r="K46" s="76"/>
      <c r="L46" s="76"/>
      <c r="M46" s="76"/>
      <c r="N46" s="76"/>
      <c r="O46" s="76"/>
    </row>
    <row r="47" spans="1:15" x14ac:dyDescent="0.25">
      <c r="A47" s="76"/>
      <c r="B47" s="76"/>
      <c r="C47" s="76"/>
      <c r="D47" s="76"/>
      <c r="E47" s="76"/>
      <c r="F47" s="76"/>
      <c r="G47" s="76"/>
      <c r="H47" s="76"/>
      <c r="I47" s="76"/>
      <c r="J47" s="76"/>
      <c r="K47" s="76"/>
      <c r="L47" s="76"/>
      <c r="M47" s="76"/>
      <c r="N47" s="76"/>
      <c r="O47" s="76"/>
    </row>
    <row r="48" spans="1:15" x14ac:dyDescent="0.25">
      <c r="A48" s="76"/>
      <c r="B48" s="76"/>
      <c r="C48" s="76"/>
      <c r="D48" s="76"/>
      <c r="E48" s="76"/>
      <c r="F48" s="76"/>
      <c r="G48" s="76"/>
      <c r="H48" s="76"/>
      <c r="I48" s="76"/>
      <c r="J48" s="76"/>
      <c r="K48" s="76"/>
      <c r="L48" s="76"/>
      <c r="M48" s="76"/>
      <c r="N48" s="76"/>
      <c r="O48" s="76"/>
    </row>
    <row r="49" spans="1:15" x14ac:dyDescent="0.25">
      <c r="A49" s="76"/>
      <c r="B49" s="76"/>
      <c r="C49" s="76"/>
      <c r="D49" s="76"/>
      <c r="E49" s="76"/>
      <c r="F49" s="76"/>
      <c r="G49" s="76"/>
      <c r="H49" s="76"/>
      <c r="I49" s="76"/>
      <c r="J49" s="76"/>
      <c r="K49" s="76"/>
      <c r="L49" s="76"/>
      <c r="M49" s="76"/>
      <c r="N49" s="76"/>
      <c r="O49" s="76"/>
    </row>
    <row r="50" spans="1:15" x14ac:dyDescent="0.25">
      <c r="A50" s="76"/>
      <c r="B50" s="76"/>
      <c r="C50" s="76"/>
      <c r="D50" s="76"/>
      <c r="E50" s="76"/>
      <c r="F50" s="76"/>
      <c r="G50" s="76"/>
      <c r="H50" s="76"/>
      <c r="I50" s="76"/>
      <c r="J50" s="76"/>
      <c r="K50" s="76"/>
      <c r="L50" s="76"/>
      <c r="M50" s="76"/>
      <c r="N50" s="76"/>
      <c r="O50" s="76"/>
    </row>
    <row r="51" spans="1:15" x14ac:dyDescent="0.25">
      <c r="A51" s="76"/>
      <c r="B51" s="76"/>
      <c r="C51" s="76"/>
      <c r="D51" s="76"/>
      <c r="E51" s="76"/>
      <c r="F51" s="76"/>
      <c r="G51" s="76"/>
      <c r="H51" s="76"/>
      <c r="I51" s="76"/>
      <c r="J51" s="76"/>
      <c r="K51" s="76"/>
      <c r="L51" s="76"/>
      <c r="M51" s="76"/>
      <c r="N51" s="76"/>
      <c r="O51" s="76"/>
    </row>
    <row r="52" spans="1:15" x14ac:dyDescent="0.25">
      <c r="A52" s="76"/>
      <c r="B52" s="76"/>
      <c r="C52" s="76"/>
      <c r="D52" s="76"/>
      <c r="E52" s="76"/>
      <c r="F52" s="76"/>
      <c r="G52" s="76"/>
      <c r="H52" s="76"/>
      <c r="I52" s="76"/>
      <c r="J52" s="76"/>
      <c r="K52" s="76"/>
      <c r="L52" s="76"/>
      <c r="M52" s="76"/>
      <c r="N52" s="76"/>
      <c r="O52" s="76"/>
    </row>
    <row r="53" spans="1:15" x14ac:dyDescent="0.25">
      <c r="A53" s="76"/>
      <c r="B53" s="76"/>
      <c r="C53" s="76"/>
      <c r="D53" s="76"/>
      <c r="E53" s="76"/>
      <c r="F53" s="76"/>
      <c r="G53" s="76"/>
      <c r="H53" s="76"/>
      <c r="I53" s="76"/>
      <c r="J53" s="76"/>
      <c r="K53" s="76"/>
      <c r="L53" s="76"/>
      <c r="M53" s="76"/>
      <c r="N53" s="76"/>
      <c r="O53" s="76"/>
    </row>
    <row r="54" spans="1:15" x14ac:dyDescent="0.25">
      <c r="A54" s="76"/>
      <c r="B54" s="76"/>
      <c r="C54" s="76"/>
      <c r="D54" s="76"/>
      <c r="E54" s="76"/>
      <c r="F54" s="76"/>
      <c r="G54" s="76"/>
      <c r="H54" s="76"/>
      <c r="I54" s="76"/>
      <c r="J54" s="76"/>
      <c r="K54" s="76"/>
      <c r="L54" s="76"/>
      <c r="M54" s="76"/>
      <c r="N54" s="76"/>
      <c r="O54" s="76"/>
    </row>
    <row r="55" spans="1:15" x14ac:dyDescent="0.25">
      <c r="A55" s="76"/>
      <c r="B55" s="76"/>
      <c r="C55" s="76"/>
      <c r="D55" s="76"/>
      <c r="E55" s="76"/>
      <c r="F55" s="76"/>
      <c r="G55" s="76"/>
      <c r="H55" s="76"/>
      <c r="I55" s="76"/>
      <c r="J55" s="76"/>
      <c r="K55" s="76"/>
      <c r="L55" s="76"/>
      <c r="M55" s="76"/>
      <c r="N55" s="76"/>
      <c r="O55" s="76"/>
    </row>
    <row r="56" spans="1:15" x14ac:dyDescent="0.25">
      <c r="A56" s="76"/>
      <c r="B56" s="76"/>
      <c r="C56" s="76"/>
      <c r="D56" s="76"/>
      <c r="E56" s="76"/>
      <c r="F56" s="76"/>
      <c r="G56" s="76"/>
      <c r="H56" s="76"/>
      <c r="I56" s="76"/>
      <c r="J56" s="76"/>
      <c r="K56" s="76"/>
      <c r="L56" s="76"/>
      <c r="M56" s="76"/>
      <c r="N56" s="76"/>
      <c r="O56" s="76"/>
    </row>
    <row r="57" spans="1:15" x14ac:dyDescent="0.25">
      <c r="A57" s="76"/>
      <c r="B57" s="76"/>
      <c r="C57" s="76"/>
      <c r="D57" s="76"/>
      <c r="E57" s="76"/>
      <c r="F57" s="76"/>
      <c r="G57" s="76"/>
      <c r="H57" s="76"/>
      <c r="I57" s="76"/>
      <c r="J57" s="76"/>
      <c r="K57" s="76"/>
      <c r="L57" s="76"/>
      <c r="M57" s="76"/>
      <c r="N57" s="76"/>
      <c r="O57" s="76"/>
    </row>
    <row r="58" spans="1:15" x14ac:dyDescent="0.25">
      <c r="A58" s="76"/>
      <c r="B58" s="76"/>
      <c r="C58" s="76"/>
      <c r="D58" s="76"/>
      <c r="E58" s="76"/>
      <c r="F58" s="76"/>
      <c r="G58" s="76"/>
      <c r="H58" s="76"/>
      <c r="I58" s="76"/>
      <c r="J58" s="76"/>
      <c r="K58" s="76"/>
      <c r="L58" s="76"/>
      <c r="M58" s="76"/>
      <c r="N58" s="76"/>
      <c r="O58" s="76"/>
    </row>
    <row r="59" spans="1:15" x14ac:dyDescent="0.25">
      <c r="A59" s="76"/>
      <c r="B59" s="76"/>
      <c r="C59" s="76"/>
      <c r="D59" s="76"/>
      <c r="E59" s="76"/>
      <c r="F59" s="76"/>
      <c r="G59" s="76"/>
      <c r="H59" s="76"/>
      <c r="I59" s="76"/>
      <c r="J59" s="76"/>
      <c r="K59" s="76"/>
      <c r="L59" s="76"/>
      <c r="M59" s="76"/>
      <c r="N59" s="76"/>
      <c r="O59" s="76"/>
    </row>
    <row r="60" spans="1:15" x14ac:dyDescent="0.25">
      <c r="A60" s="76"/>
      <c r="B60" s="76"/>
      <c r="C60" s="76"/>
      <c r="D60" s="76"/>
      <c r="E60" s="76"/>
      <c r="F60" s="76"/>
      <c r="G60" s="76"/>
      <c r="H60" s="76"/>
      <c r="I60" s="76"/>
      <c r="J60" s="76"/>
      <c r="K60" s="76"/>
      <c r="L60" s="76"/>
      <c r="M60" s="76"/>
      <c r="N60" s="76"/>
      <c r="O60" s="76"/>
    </row>
    <row r="61" spans="1:15" x14ac:dyDescent="0.25">
      <c r="A61" s="76"/>
      <c r="B61" s="76"/>
      <c r="C61" s="76"/>
      <c r="D61" s="76"/>
      <c r="E61" s="76"/>
      <c r="F61" s="76"/>
      <c r="G61" s="76"/>
      <c r="H61" s="76"/>
      <c r="I61" s="76"/>
      <c r="J61" s="76"/>
      <c r="K61" s="76"/>
      <c r="L61" s="76"/>
      <c r="M61" s="76"/>
      <c r="N61" s="76"/>
      <c r="O61" s="76"/>
    </row>
    <row r="62" spans="1:15" x14ac:dyDescent="0.25">
      <c r="A62" s="76"/>
      <c r="B62" s="76"/>
      <c r="C62" s="76"/>
      <c r="D62" s="76"/>
      <c r="E62" s="76"/>
      <c r="F62" s="76"/>
      <c r="G62" s="76"/>
      <c r="H62" s="76"/>
      <c r="I62" s="76"/>
      <c r="J62" s="76"/>
      <c r="K62" s="76"/>
      <c r="L62" s="76"/>
      <c r="M62" s="76"/>
      <c r="N62" s="76"/>
      <c r="O62" s="76"/>
    </row>
    <row r="63" spans="1:15" x14ac:dyDescent="0.25">
      <c r="A63" s="76"/>
      <c r="B63" s="76"/>
      <c r="C63" s="76"/>
      <c r="D63" s="76"/>
      <c r="E63" s="76"/>
      <c r="F63" s="76"/>
      <c r="G63" s="76"/>
      <c r="H63" s="76"/>
      <c r="I63" s="76"/>
      <c r="J63" s="76"/>
      <c r="K63" s="76"/>
      <c r="L63" s="76"/>
      <c r="M63" s="76"/>
      <c r="N63" s="76"/>
      <c r="O63" s="76"/>
    </row>
    <row r="64" spans="1:15" x14ac:dyDescent="0.25">
      <c r="A64" s="76"/>
      <c r="B64" s="76"/>
      <c r="C64" s="76"/>
      <c r="D64" s="76"/>
      <c r="E64" s="76"/>
      <c r="F64" s="76"/>
      <c r="G64" s="76"/>
      <c r="H64" s="76"/>
      <c r="I64" s="76"/>
      <c r="J64" s="76"/>
      <c r="K64" s="76"/>
      <c r="L64" s="76"/>
      <c r="M64" s="76"/>
      <c r="N64" s="76"/>
      <c r="O64" s="76"/>
    </row>
    <row r="65" spans="1:15" x14ac:dyDescent="0.25">
      <c r="A65" s="76"/>
      <c r="B65" s="76"/>
      <c r="C65" s="76"/>
      <c r="D65" s="76"/>
      <c r="E65" s="76"/>
      <c r="F65" s="76"/>
      <c r="G65" s="76"/>
      <c r="H65" s="76"/>
      <c r="I65" s="76"/>
      <c r="J65" s="76"/>
      <c r="K65" s="76"/>
      <c r="L65" s="76"/>
      <c r="M65" s="76"/>
      <c r="N65" s="76"/>
      <c r="O65" s="76"/>
    </row>
    <row r="66" spans="1:15" x14ac:dyDescent="0.25">
      <c r="A66" s="76"/>
      <c r="B66" s="76"/>
      <c r="C66" s="76"/>
      <c r="D66" s="76"/>
      <c r="E66" s="76"/>
      <c r="F66" s="76"/>
      <c r="G66" s="76"/>
      <c r="H66" s="76"/>
      <c r="I66" s="76"/>
      <c r="J66" s="76"/>
      <c r="K66" s="76"/>
      <c r="L66" s="76"/>
      <c r="M66" s="76"/>
      <c r="N66" s="76"/>
      <c r="O66" s="76"/>
    </row>
    <row r="67" spans="1:15" x14ac:dyDescent="0.25">
      <c r="A67" s="76"/>
      <c r="B67" s="76"/>
      <c r="C67" s="76"/>
      <c r="D67" s="76"/>
      <c r="E67" s="76"/>
      <c r="F67" s="76"/>
      <c r="G67" s="76"/>
      <c r="H67" s="76"/>
      <c r="I67" s="76"/>
      <c r="J67" s="76"/>
      <c r="K67" s="76"/>
      <c r="L67" s="76"/>
      <c r="M67" s="76"/>
      <c r="N67" s="76"/>
      <c r="O67" s="76"/>
    </row>
    <row r="68" spans="1:15" x14ac:dyDescent="0.25">
      <c r="A68" s="76"/>
      <c r="B68" s="76"/>
      <c r="C68" s="76"/>
      <c r="D68" s="76"/>
      <c r="E68" s="76"/>
      <c r="F68" s="76"/>
      <c r="G68" s="76"/>
      <c r="H68" s="76"/>
      <c r="I68" s="76"/>
      <c r="J68" s="76"/>
      <c r="K68" s="76"/>
      <c r="L68" s="76"/>
      <c r="M68" s="76"/>
      <c r="N68" s="76"/>
      <c r="O68" s="76"/>
    </row>
    <row r="69" spans="1:15" x14ac:dyDescent="0.25">
      <c r="A69" s="76"/>
      <c r="B69" s="76"/>
      <c r="C69" s="76"/>
      <c r="D69" s="76"/>
      <c r="E69" s="76"/>
      <c r="F69" s="76"/>
      <c r="G69" s="76"/>
      <c r="H69" s="76"/>
      <c r="I69" s="76"/>
      <c r="J69" s="76"/>
      <c r="K69" s="76"/>
      <c r="L69" s="76"/>
      <c r="M69" s="76"/>
      <c r="N69" s="76"/>
      <c r="O69" s="76"/>
    </row>
    <row r="70" spans="1:15" x14ac:dyDescent="0.25">
      <c r="A70" s="76"/>
      <c r="B70" s="76"/>
      <c r="C70" s="76"/>
      <c r="D70" s="76"/>
      <c r="E70" s="76"/>
      <c r="F70" s="76"/>
      <c r="G70" s="76"/>
      <c r="H70" s="76"/>
      <c r="I70" s="76"/>
      <c r="J70" s="76"/>
      <c r="K70" s="76"/>
      <c r="L70" s="76"/>
      <c r="M70" s="76"/>
      <c r="N70" s="76"/>
      <c r="O70" s="76"/>
    </row>
    <row r="71" spans="1:15" x14ac:dyDescent="0.25">
      <c r="A71" s="76"/>
      <c r="B71" s="76"/>
      <c r="C71" s="76"/>
      <c r="D71" s="76"/>
      <c r="E71" s="76"/>
      <c r="F71" s="76"/>
      <c r="G71" s="76"/>
      <c r="H71" s="76"/>
      <c r="I71" s="76"/>
      <c r="J71" s="76"/>
      <c r="K71" s="76"/>
      <c r="L71" s="76"/>
      <c r="M71" s="76"/>
      <c r="N71" s="76"/>
      <c r="O71" s="76"/>
    </row>
    <row r="72" spans="1:15" x14ac:dyDescent="0.25">
      <c r="A72" s="76"/>
      <c r="B72" s="76"/>
      <c r="C72" s="76"/>
      <c r="D72" s="76"/>
      <c r="E72" s="76"/>
      <c r="F72" s="76"/>
      <c r="G72" s="76"/>
      <c r="H72" s="76"/>
      <c r="I72" s="76"/>
      <c r="J72" s="76"/>
      <c r="K72" s="76"/>
      <c r="L72" s="76"/>
      <c r="M72" s="76"/>
      <c r="N72" s="76"/>
      <c r="O72" s="76"/>
    </row>
    <row r="73" spans="1:15" x14ac:dyDescent="0.25">
      <c r="A73" s="76"/>
      <c r="B73" s="76"/>
      <c r="C73" s="76"/>
      <c r="D73" s="76"/>
      <c r="E73" s="76"/>
      <c r="F73" s="76"/>
      <c r="G73" s="76"/>
      <c r="H73" s="76"/>
      <c r="I73" s="76"/>
      <c r="J73" s="76"/>
      <c r="K73" s="76"/>
      <c r="L73" s="76"/>
      <c r="M73" s="76"/>
      <c r="N73" s="76"/>
      <c r="O73" s="76"/>
    </row>
    <row r="74" spans="1:15" x14ac:dyDescent="0.25">
      <c r="A74" s="76"/>
      <c r="B74" s="76"/>
      <c r="C74" s="76"/>
      <c r="D74" s="76"/>
      <c r="E74" s="76"/>
      <c r="F74" s="76"/>
      <c r="G74" s="76"/>
      <c r="H74" s="76"/>
      <c r="I74" s="76"/>
      <c r="J74" s="76"/>
      <c r="K74" s="76"/>
      <c r="L74" s="76"/>
      <c r="M74" s="76"/>
      <c r="N74" s="76"/>
      <c r="O74" s="76"/>
    </row>
    <row r="75" spans="1:15" x14ac:dyDescent="0.25">
      <c r="A75" s="76"/>
      <c r="B75" s="76"/>
      <c r="C75" s="76"/>
      <c r="D75" s="76"/>
      <c r="E75" s="76"/>
      <c r="F75" s="76"/>
      <c r="G75" s="76"/>
      <c r="H75" s="76"/>
      <c r="I75" s="76"/>
      <c r="J75" s="76"/>
      <c r="K75" s="76"/>
      <c r="L75" s="76"/>
      <c r="M75" s="76"/>
      <c r="N75" s="76"/>
      <c r="O75" s="76"/>
    </row>
    <row r="76" spans="1:15" x14ac:dyDescent="0.25">
      <c r="A76" s="76"/>
      <c r="B76" s="76"/>
      <c r="C76" s="76"/>
      <c r="D76" s="76"/>
      <c r="E76" s="76"/>
      <c r="F76" s="76"/>
      <c r="G76" s="76"/>
      <c r="H76" s="76"/>
      <c r="I76" s="76"/>
      <c r="J76" s="76"/>
      <c r="K76" s="76"/>
      <c r="L76" s="76"/>
      <c r="M76" s="76"/>
      <c r="N76" s="76"/>
      <c r="O76" s="76"/>
    </row>
    <row r="77" spans="1:15" x14ac:dyDescent="0.25">
      <c r="A77" s="76"/>
      <c r="B77" s="76"/>
      <c r="C77" s="76"/>
      <c r="D77" s="76"/>
      <c r="E77" s="76"/>
      <c r="F77" s="76"/>
      <c r="G77" s="76"/>
      <c r="H77" s="76"/>
      <c r="I77" s="76"/>
      <c r="J77" s="76"/>
      <c r="K77" s="76"/>
      <c r="L77" s="76"/>
      <c r="M77" s="76"/>
      <c r="N77" s="76"/>
      <c r="O77" s="76"/>
    </row>
    <row r="78" spans="1:15" x14ac:dyDescent="0.25">
      <c r="A78" s="76"/>
      <c r="B78" s="76"/>
      <c r="C78" s="76"/>
      <c r="D78" s="76"/>
      <c r="E78" s="76"/>
      <c r="F78" s="76"/>
      <c r="G78" s="76"/>
      <c r="H78" s="76"/>
      <c r="I78" s="76"/>
      <c r="J78" s="76"/>
      <c r="K78" s="76"/>
      <c r="L78" s="76"/>
      <c r="M78" s="76"/>
      <c r="N78" s="76"/>
      <c r="O78" s="76"/>
    </row>
    <row r="79" spans="1:15" x14ac:dyDescent="0.25">
      <c r="A79" s="76"/>
      <c r="B79" s="76"/>
      <c r="C79" s="76"/>
      <c r="D79" s="76"/>
      <c r="E79" s="76"/>
      <c r="F79" s="76"/>
      <c r="G79" s="76"/>
      <c r="H79" s="76"/>
      <c r="I79" s="76"/>
      <c r="J79" s="76"/>
      <c r="K79" s="76"/>
      <c r="L79" s="76"/>
      <c r="M79" s="76"/>
      <c r="N79" s="76"/>
      <c r="O79" s="76"/>
    </row>
    <row r="80" spans="1:15" x14ac:dyDescent="0.25">
      <c r="A80" s="76"/>
      <c r="B80" s="76"/>
      <c r="C80" s="76"/>
      <c r="D80" s="76"/>
      <c r="E80" s="76"/>
      <c r="F80" s="76"/>
      <c r="G80" s="76"/>
      <c r="H80" s="76"/>
      <c r="I80" s="76"/>
      <c r="J80" s="76"/>
      <c r="K80" s="76"/>
      <c r="L80" s="76"/>
      <c r="M80" s="76"/>
      <c r="N80" s="76"/>
      <c r="O80" s="76"/>
    </row>
    <row r="81" spans="1:15" x14ac:dyDescent="0.25">
      <c r="A81" s="76"/>
      <c r="B81" s="76"/>
      <c r="C81" s="76"/>
      <c r="D81" s="76"/>
      <c r="E81" s="76"/>
      <c r="F81" s="76"/>
      <c r="G81" s="76"/>
      <c r="H81" s="76"/>
      <c r="I81" s="76"/>
      <c r="J81" s="76"/>
      <c r="K81" s="76"/>
      <c r="L81" s="76"/>
      <c r="M81" s="76"/>
      <c r="N81" s="76"/>
      <c r="O81" s="76"/>
    </row>
    <row r="82" spans="1:15" x14ac:dyDescent="0.25">
      <c r="A82" s="76"/>
      <c r="B82" s="76"/>
      <c r="C82" s="76"/>
      <c r="D82" s="76"/>
      <c r="E82" s="76"/>
      <c r="F82" s="76"/>
      <c r="G82" s="76"/>
      <c r="H82" s="76"/>
      <c r="I82" s="76"/>
      <c r="J82" s="76"/>
      <c r="K82" s="76"/>
      <c r="L82" s="76"/>
      <c r="M82" s="76"/>
      <c r="N82" s="76"/>
      <c r="O82" s="76"/>
    </row>
    <row r="83" spans="1:15" x14ac:dyDescent="0.25">
      <c r="A83" s="76"/>
      <c r="B83" s="76"/>
      <c r="C83" s="76"/>
      <c r="D83" s="76"/>
      <c r="E83" s="76"/>
      <c r="F83" s="76"/>
      <c r="G83" s="76"/>
      <c r="H83" s="76"/>
      <c r="I83" s="76"/>
      <c r="J83" s="76"/>
      <c r="K83" s="76"/>
      <c r="L83" s="76"/>
      <c r="M83" s="76"/>
      <c r="N83" s="76"/>
      <c r="O83" s="76"/>
    </row>
    <row r="84" spans="1:15" x14ac:dyDescent="0.25">
      <c r="A84" s="76"/>
      <c r="B84" s="76"/>
      <c r="C84" s="76"/>
      <c r="D84" s="76"/>
      <c r="E84" s="76"/>
      <c r="F84" s="76"/>
      <c r="G84" s="76"/>
      <c r="H84" s="76"/>
      <c r="I84" s="76"/>
      <c r="J84" s="76"/>
      <c r="K84" s="76"/>
      <c r="L84" s="76"/>
      <c r="M84" s="76"/>
      <c r="N84" s="76"/>
      <c r="O84" s="76"/>
    </row>
    <row r="85" spans="1:15" x14ac:dyDescent="0.25">
      <c r="A85" s="76"/>
      <c r="B85" s="76"/>
      <c r="C85" s="76"/>
      <c r="D85" s="76"/>
      <c r="E85" s="76"/>
      <c r="F85" s="76"/>
      <c r="G85" s="76"/>
      <c r="H85" s="76"/>
      <c r="I85" s="76"/>
      <c r="J85" s="76"/>
      <c r="K85" s="76"/>
      <c r="L85" s="76"/>
      <c r="M85" s="76"/>
      <c r="N85" s="76"/>
      <c r="O85" s="76"/>
    </row>
    <row r="86" spans="1:15" x14ac:dyDescent="0.25">
      <c r="A86" s="76"/>
      <c r="B86" s="76"/>
      <c r="C86" s="76"/>
      <c r="D86" s="76"/>
      <c r="E86" s="76"/>
      <c r="F86" s="76"/>
      <c r="G86" s="76"/>
      <c r="H86" s="76"/>
      <c r="I86" s="76"/>
      <c r="J86" s="76"/>
      <c r="K86" s="76"/>
      <c r="L86" s="76"/>
      <c r="M86" s="76"/>
      <c r="N86" s="76"/>
      <c r="O86" s="76"/>
    </row>
    <row r="87" spans="1:15" x14ac:dyDescent="0.25">
      <c r="A87" s="76"/>
      <c r="B87" s="76"/>
      <c r="C87" s="76"/>
      <c r="D87" s="76"/>
      <c r="E87" s="76"/>
      <c r="F87" s="76"/>
      <c r="G87" s="76"/>
      <c r="H87" s="76"/>
      <c r="I87" s="76"/>
      <c r="J87" s="76"/>
      <c r="K87" s="76"/>
      <c r="L87" s="76"/>
      <c r="M87" s="76"/>
      <c r="N87" s="76"/>
      <c r="O87" s="76"/>
    </row>
    <row r="88" spans="1:15" x14ac:dyDescent="0.25">
      <c r="A88" s="76"/>
      <c r="B88" s="76"/>
      <c r="C88" s="76"/>
      <c r="D88" s="76"/>
      <c r="E88" s="76"/>
      <c r="F88" s="76"/>
      <c r="G88" s="76"/>
      <c r="H88" s="76"/>
      <c r="I88" s="76"/>
      <c r="J88" s="76"/>
      <c r="K88" s="76"/>
      <c r="L88" s="76"/>
      <c r="M88" s="76"/>
      <c r="N88" s="76"/>
      <c r="O88" s="76"/>
    </row>
    <row r="89" spans="1:15" x14ac:dyDescent="0.25">
      <c r="A89" s="76"/>
      <c r="B89" s="76"/>
      <c r="C89" s="76"/>
      <c r="D89" s="76"/>
      <c r="E89" s="76"/>
      <c r="F89" s="76"/>
      <c r="G89" s="76"/>
      <c r="H89" s="76"/>
      <c r="I89" s="76"/>
      <c r="J89" s="76"/>
      <c r="K89" s="76"/>
      <c r="L89" s="76"/>
      <c r="M89" s="76"/>
      <c r="N89" s="76"/>
      <c r="O89" s="76"/>
    </row>
    <row r="90" spans="1:15" x14ac:dyDescent="0.25">
      <c r="A90" s="76"/>
      <c r="B90" s="76"/>
      <c r="C90" s="76"/>
      <c r="D90" s="76"/>
      <c r="E90" s="76"/>
      <c r="F90" s="76"/>
      <c r="G90" s="76"/>
      <c r="H90" s="76"/>
      <c r="I90" s="76"/>
      <c r="J90" s="76"/>
      <c r="K90" s="76"/>
      <c r="L90" s="76"/>
      <c r="M90" s="76"/>
      <c r="N90" s="76"/>
      <c r="O90" s="76"/>
    </row>
    <row r="91" spans="1:15" x14ac:dyDescent="0.25">
      <c r="A91" s="76"/>
      <c r="B91" s="76"/>
      <c r="C91" s="76"/>
      <c r="D91" s="76"/>
      <c r="E91" s="76"/>
      <c r="F91" s="76"/>
      <c r="G91" s="76"/>
      <c r="H91" s="76"/>
      <c r="I91" s="76"/>
      <c r="J91" s="76"/>
      <c r="K91" s="76"/>
      <c r="L91" s="76"/>
      <c r="M91" s="76"/>
      <c r="N91" s="76"/>
      <c r="O91" s="76"/>
    </row>
    <row r="92" spans="1:15" x14ac:dyDescent="0.25">
      <c r="A92" s="76"/>
      <c r="B92" s="76"/>
      <c r="C92" s="76"/>
      <c r="D92" s="76"/>
      <c r="E92" s="76"/>
      <c r="F92" s="76"/>
      <c r="G92" s="76"/>
      <c r="H92" s="76"/>
      <c r="I92" s="76"/>
      <c r="J92" s="76"/>
      <c r="K92" s="76"/>
      <c r="L92" s="76"/>
      <c r="M92" s="76"/>
      <c r="N92" s="76"/>
      <c r="O92" s="76"/>
    </row>
  </sheetData>
  <mergeCells count="16">
    <mergeCell ref="K27:N27"/>
    <mergeCell ref="A1:N1"/>
    <mergeCell ref="F3:N3"/>
    <mergeCell ref="F4:N4"/>
    <mergeCell ref="B6:E6"/>
    <mergeCell ref="F6:N6"/>
    <mergeCell ref="A7:A8"/>
    <mergeCell ref="B7:C7"/>
    <mergeCell ref="D7:E7"/>
    <mergeCell ref="F7:F8"/>
    <mergeCell ref="G7:H7"/>
    <mergeCell ref="I7:K7"/>
    <mergeCell ref="L7:N7"/>
    <mergeCell ref="A17:C21"/>
    <mergeCell ref="H19:H22"/>
    <mergeCell ref="I20:N20"/>
  </mergeCells>
  <pageMargins left="0.23622047244094491" right="0.23622047244094491" top="0.37" bottom="0.63" header="0.25" footer="0.25"/>
  <pageSetup scale="63" fitToHeight="0" orientation="landscape" horizontalDpi="4294967294" verticalDpi="4294967295" r:id="rId1"/>
  <headerFooter>
    <oddFooter>&amp;L&amp;"Garamond,Normal"&amp;10Dir. Planeación  y  Administración
Subdir. Planeación, Programación y Evaluación
Depto. Programación y Evaluación&amp;R&amp;"Garamond,Normal"&amp;10Pag.. &amp;P/&amp;N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588773-6FA1-45B2-A6A0-CDF01B134992}">
  <dimension ref="A3:AI29"/>
  <sheetViews>
    <sheetView zoomScale="80" zoomScaleNormal="80" workbookViewId="0">
      <selection activeCell="T21" sqref="T21"/>
    </sheetView>
  </sheetViews>
  <sheetFormatPr baseColWidth="10" defaultRowHeight="15" x14ac:dyDescent="0.25"/>
  <cols>
    <col min="2" max="2" width="15.7109375" customWidth="1"/>
    <col min="16" max="16" width="13.85546875" customWidth="1"/>
  </cols>
  <sheetData>
    <row r="3" spans="1:35" s="28" customFormat="1" ht="20.100000000000001" customHeight="1" x14ac:dyDescent="0.25">
      <c r="A3" s="43"/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  <c r="AI3" s="43"/>
    </row>
    <row r="4" spans="1:35" s="28" customFormat="1" ht="20.100000000000001" customHeight="1" thickBot="1" x14ac:dyDescent="0.3">
      <c r="A4" s="43"/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6"/>
      <c r="Q4" s="46"/>
      <c r="R4" s="46"/>
      <c r="S4" s="46"/>
      <c r="T4" s="46"/>
      <c r="U4" s="46"/>
      <c r="V4" s="46"/>
      <c r="W4" s="46"/>
      <c r="X4" s="46"/>
      <c r="Y4" s="46"/>
      <c r="Z4" s="46"/>
      <c r="AA4" s="46"/>
      <c r="AB4" s="46"/>
      <c r="AC4" s="46"/>
      <c r="AD4" s="46"/>
      <c r="AE4" s="46"/>
      <c r="AF4" s="46"/>
      <c r="AG4" s="46"/>
      <c r="AH4" s="46"/>
      <c r="AI4" s="46"/>
    </row>
    <row r="5" spans="1:35" s="28" customFormat="1" ht="30" customHeight="1" thickBot="1" x14ac:dyDescent="0.3">
      <c r="A5" s="499" t="s">
        <v>272</v>
      </c>
      <c r="B5" s="500"/>
      <c r="C5" s="500"/>
      <c r="D5" s="500"/>
      <c r="E5" s="500"/>
      <c r="F5" s="500"/>
      <c r="G5" s="500"/>
      <c r="H5" s="500"/>
      <c r="I5" s="500"/>
      <c r="J5" s="500"/>
      <c r="K5" s="500"/>
      <c r="L5" s="500"/>
      <c r="M5" s="500"/>
      <c r="N5" s="500"/>
      <c r="O5" s="501"/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  <c r="AA5" s="46"/>
      <c r="AB5" s="46"/>
      <c r="AC5" s="46"/>
      <c r="AD5" s="46"/>
      <c r="AE5" s="46"/>
      <c r="AF5" s="46"/>
      <c r="AG5" s="46"/>
      <c r="AH5" s="46"/>
      <c r="AI5" s="46"/>
    </row>
    <row r="6" spans="1:35" s="28" customFormat="1" ht="30" customHeight="1" thickBot="1" x14ac:dyDescent="0.3">
      <c r="A6" s="499" t="s">
        <v>273</v>
      </c>
      <c r="B6" s="500"/>
      <c r="C6" s="500"/>
      <c r="D6" s="500"/>
      <c r="E6" s="500"/>
      <c r="F6" s="500"/>
      <c r="G6" s="500"/>
      <c r="H6" s="500"/>
      <c r="I6" s="500"/>
      <c r="J6" s="500"/>
      <c r="K6" s="500"/>
      <c r="L6" s="500"/>
      <c r="M6" s="500"/>
      <c r="N6" s="500"/>
      <c r="O6" s="501"/>
      <c r="P6" s="46"/>
      <c r="Q6" s="46"/>
      <c r="R6" s="46"/>
      <c r="S6" s="46"/>
      <c r="T6" s="46"/>
      <c r="U6" s="46"/>
      <c r="V6" s="46"/>
      <c r="W6" s="46"/>
      <c r="X6" s="46"/>
      <c r="Y6" s="46"/>
      <c r="Z6" s="46"/>
      <c r="AA6" s="46"/>
      <c r="AB6" s="46"/>
      <c r="AC6" s="46"/>
      <c r="AD6" s="46"/>
      <c r="AE6" s="46"/>
      <c r="AF6" s="46"/>
      <c r="AG6" s="46"/>
      <c r="AH6" s="46"/>
      <c r="AI6" s="46"/>
    </row>
    <row r="7" spans="1:35" s="28" customFormat="1" ht="20.100000000000001" customHeight="1" thickTop="1" x14ac:dyDescent="0.25">
      <c r="A7" s="47"/>
      <c r="B7" s="47"/>
      <c r="C7" s="44"/>
      <c r="D7" s="45"/>
      <c r="E7" s="45"/>
      <c r="F7" s="48"/>
      <c r="G7" s="49"/>
      <c r="H7" s="49"/>
      <c r="I7" s="49"/>
      <c r="J7" s="49"/>
      <c r="K7" s="49"/>
      <c r="L7" s="49"/>
      <c r="M7" s="49"/>
      <c r="N7" s="43"/>
      <c r="O7" s="43"/>
      <c r="P7" s="56" t="s">
        <v>335</v>
      </c>
      <c r="Q7" s="369">
        <f>'POA-2026'!M58</f>
        <v>3300</v>
      </c>
      <c r="R7" s="43"/>
      <c r="S7" s="43"/>
      <c r="T7" s="43"/>
      <c r="U7" s="43"/>
      <c r="V7" s="43"/>
      <c r="W7" s="43"/>
      <c r="X7" s="43"/>
      <c r="Y7" s="43"/>
      <c r="Z7" s="43"/>
      <c r="AA7" s="43"/>
      <c r="AB7" s="43"/>
      <c r="AC7" s="43"/>
      <c r="AD7" s="43"/>
      <c r="AE7" s="43"/>
      <c r="AF7" s="43"/>
      <c r="AG7" s="43"/>
      <c r="AH7" s="43"/>
      <c r="AI7" s="43"/>
    </row>
    <row r="8" spans="1:35" s="28" customFormat="1" ht="20.100000000000001" customHeight="1" x14ac:dyDescent="0.25">
      <c r="A8" s="47"/>
      <c r="B8" s="47"/>
      <c r="C8" s="44"/>
      <c r="D8" s="45"/>
      <c r="E8" s="45"/>
      <c r="F8" s="48"/>
      <c r="G8" s="49"/>
      <c r="H8" s="49"/>
      <c r="I8" s="49"/>
      <c r="J8" s="49"/>
      <c r="K8" s="49"/>
      <c r="L8" s="49"/>
      <c r="M8" s="49"/>
      <c r="N8" s="43"/>
      <c r="O8" s="43"/>
      <c r="P8" s="57" t="s">
        <v>2</v>
      </c>
      <c r="Q8" s="370">
        <f>'POA-2026'!M59</f>
        <v>42129</v>
      </c>
      <c r="R8" s="43"/>
      <c r="S8" s="43"/>
      <c r="T8" s="43"/>
      <c r="U8" s="43"/>
      <c r="V8" s="43"/>
      <c r="W8" s="43"/>
      <c r="X8" s="43"/>
      <c r="Y8" s="43"/>
      <c r="Z8" s="43"/>
      <c r="AA8" s="43"/>
      <c r="AB8" s="43"/>
      <c r="AC8" s="43"/>
      <c r="AD8" s="43"/>
      <c r="AE8" s="43"/>
      <c r="AF8" s="43"/>
      <c r="AG8" s="43"/>
      <c r="AH8" s="43"/>
      <c r="AI8" s="43"/>
    </row>
    <row r="9" spans="1:35" s="28" customFormat="1" ht="20.100000000000001" customHeight="1" thickBot="1" x14ac:dyDescent="0.3">
      <c r="A9" s="47"/>
      <c r="B9" s="47"/>
      <c r="C9" s="44"/>
      <c r="D9" s="45"/>
      <c r="E9" s="45"/>
      <c r="F9" s="48"/>
      <c r="G9" s="49"/>
      <c r="H9" s="49"/>
      <c r="I9" s="49"/>
      <c r="J9" s="49"/>
      <c r="K9" s="49"/>
      <c r="L9" s="49"/>
      <c r="M9" s="49"/>
      <c r="N9" s="43"/>
      <c r="O9" s="43"/>
      <c r="P9" s="58" t="s">
        <v>274</v>
      </c>
      <c r="Q9" s="371">
        <f>'POA-2026'!M60</f>
        <v>23</v>
      </c>
      <c r="R9" s="43"/>
      <c r="S9" s="43"/>
      <c r="T9" s="43"/>
      <c r="U9" s="43"/>
      <c r="V9" s="43"/>
      <c r="W9" s="43"/>
      <c r="X9" s="43"/>
      <c r="Y9" s="43"/>
      <c r="Z9" s="43"/>
      <c r="AA9" s="43"/>
      <c r="AB9" s="43"/>
      <c r="AC9" s="43"/>
      <c r="AD9" s="43"/>
      <c r="AE9" s="43"/>
      <c r="AF9" s="43"/>
      <c r="AG9" s="43"/>
      <c r="AH9" s="43"/>
      <c r="AI9" s="43"/>
    </row>
    <row r="10" spans="1:35" s="28" customFormat="1" ht="20.100000000000001" customHeight="1" thickTop="1" x14ac:dyDescent="0.25">
      <c r="A10" s="47"/>
      <c r="B10" s="47"/>
      <c r="C10" s="44"/>
      <c r="D10" s="45"/>
      <c r="E10" s="45"/>
      <c r="F10" s="48"/>
      <c r="G10" s="49"/>
      <c r="H10" s="49"/>
      <c r="I10" s="49"/>
      <c r="J10" s="49"/>
      <c r="K10" s="49"/>
      <c r="L10" s="49"/>
      <c r="M10" s="49"/>
      <c r="N10" s="43"/>
      <c r="O10" s="43"/>
      <c r="P10" s="43"/>
      <c r="Q10" s="43"/>
      <c r="R10" s="43"/>
      <c r="S10" s="43"/>
      <c r="T10" s="43"/>
      <c r="U10" s="43"/>
      <c r="V10" s="43"/>
      <c r="W10" s="43"/>
      <c r="X10" s="43"/>
      <c r="Y10" s="43"/>
      <c r="Z10" s="43"/>
      <c r="AA10" s="43"/>
      <c r="AB10" s="43"/>
      <c r="AC10" s="43"/>
      <c r="AD10" s="43"/>
      <c r="AE10" s="43"/>
      <c r="AF10" s="43"/>
      <c r="AG10" s="43"/>
      <c r="AH10" s="43"/>
      <c r="AI10" s="43"/>
    </row>
    <row r="11" spans="1:35" s="28" customFormat="1" ht="20.100000000000001" customHeight="1" thickBot="1" x14ac:dyDescent="0.3">
      <c r="A11" s="47"/>
      <c r="B11" s="47"/>
      <c r="C11" s="44"/>
      <c r="D11" s="45"/>
      <c r="E11" s="45"/>
      <c r="F11" s="50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3"/>
      <c r="W11" s="43"/>
      <c r="X11" s="43"/>
      <c r="Y11" s="43"/>
      <c r="Z11" s="43"/>
      <c r="AA11" s="43"/>
      <c r="AB11" s="43"/>
      <c r="AC11" s="43"/>
      <c r="AD11" s="43"/>
      <c r="AE11" s="43"/>
      <c r="AF11" s="43"/>
      <c r="AG11" s="43"/>
      <c r="AH11" s="43"/>
      <c r="AI11" s="43"/>
    </row>
    <row r="12" spans="1:35" s="28" customFormat="1" ht="30" customHeight="1" thickBot="1" x14ac:dyDescent="0.3">
      <c r="A12" s="499" t="s">
        <v>352</v>
      </c>
      <c r="B12" s="500"/>
      <c r="C12" s="500"/>
      <c r="D12" s="500"/>
      <c r="E12" s="500"/>
      <c r="F12" s="500"/>
      <c r="G12" s="500"/>
      <c r="H12" s="500"/>
      <c r="I12" s="500"/>
      <c r="J12" s="500"/>
      <c r="K12" s="500"/>
      <c r="L12" s="500"/>
      <c r="M12" s="500"/>
      <c r="N12" s="500"/>
      <c r="O12" s="501"/>
      <c r="P12" s="46"/>
      <c r="Q12" s="46"/>
      <c r="R12" s="46"/>
      <c r="S12" s="46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  <c r="AH12" s="46"/>
      <c r="AI12" s="46"/>
    </row>
    <row r="13" spans="1:35" s="28" customFormat="1" ht="20.100000000000001" customHeight="1" thickTop="1" x14ac:dyDescent="0.25">
      <c r="A13" s="47"/>
      <c r="B13" s="47"/>
      <c r="C13" s="44"/>
      <c r="D13" s="45"/>
      <c r="E13" s="45"/>
      <c r="F13" s="48"/>
      <c r="G13" s="49"/>
      <c r="H13" s="49"/>
      <c r="I13" s="49"/>
      <c r="J13" s="49"/>
      <c r="K13" s="49"/>
      <c r="L13" s="49"/>
      <c r="M13" s="49"/>
      <c r="N13" s="43"/>
      <c r="O13" s="43"/>
      <c r="P13" s="56" t="s">
        <v>335</v>
      </c>
      <c r="Q13" s="369">
        <f>'POA-2026'!M63</f>
        <v>6336</v>
      </c>
      <c r="R13" s="43"/>
      <c r="S13" s="43"/>
      <c r="T13" s="43"/>
      <c r="U13" s="43"/>
      <c r="V13" s="43"/>
      <c r="W13" s="43"/>
      <c r="X13" s="43"/>
      <c r="Y13" s="43"/>
      <c r="Z13" s="43"/>
      <c r="AA13" s="43"/>
      <c r="AB13" s="43"/>
      <c r="AC13" s="43"/>
      <c r="AD13" s="43"/>
      <c r="AE13" s="43"/>
      <c r="AF13" s="43"/>
      <c r="AG13" s="43"/>
      <c r="AH13" s="43"/>
      <c r="AI13" s="43"/>
    </row>
    <row r="14" spans="1:35" s="28" customFormat="1" ht="20.100000000000001" customHeight="1" x14ac:dyDescent="0.25">
      <c r="A14" s="47"/>
      <c r="B14" s="47"/>
      <c r="C14" s="44"/>
      <c r="D14" s="45"/>
      <c r="E14" s="45"/>
      <c r="F14" s="48"/>
      <c r="G14" s="49"/>
      <c r="H14" s="49"/>
      <c r="I14" s="49"/>
      <c r="J14" s="49"/>
      <c r="K14" s="49"/>
      <c r="L14" s="49"/>
      <c r="M14" s="49"/>
      <c r="N14" s="43"/>
      <c r="O14" s="43"/>
      <c r="P14" s="57" t="s">
        <v>2</v>
      </c>
      <c r="Q14" s="370">
        <f>'POA-2026'!M64</f>
        <v>66</v>
      </c>
      <c r="R14" s="43"/>
      <c r="S14" s="43"/>
      <c r="T14" s="43"/>
      <c r="U14" s="43"/>
      <c r="V14" s="43"/>
      <c r="W14" s="43"/>
      <c r="X14" s="43"/>
      <c r="Y14" s="43"/>
      <c r="Z14" s="43"/>
      <c r="AA14" s="43"/>
      <c r="AB14" s="43"/>
      <c r="AC14" s="43"/>
      <c r="AD14" s="43"/>
      <c r="AE14" s="43"/>
      <c r="AF14" s="43"/>
      <c r="AG14" s="43"/>
      <c r="AH14" s="43"/>
      <c r="AI14" s="43"/>
    </row>
    <row r="15" spans="1:35" s="28" customFormat="1" ht="20.100000000000001" customHeight="1" thickBot="1" x14ac:dyDescent="0.3">
      <c r="A15" s="44"/>
      <c r="B15" s="44"/>
      <c r="C15" s="45"/>
      <c r="D15" s="44"/>
      <c r="E15" s="44"/>
      <c r="F15" s="50"/>
      <c r="G15" s="44"/>
      <c r="H15" s="44"/>
      <c r="I15" s="44"/>
      <c r="J15" s="44"/>
      <c r="K15" s="44"/>
      <c r="L15" s="44"/>
      <c r="M15" s="44"/>
      <c r="N15" s="51"/>
      <c r="O15" s="51"/>
      <c r="P15" s="51"/>
      <c r="Q15" s="51"/>
      <c r="R15" s="51"/>
      <c r="S15" s="51"/>
      <c r="T15" s="51"/>
      <c r="U15" s="51"/>
      <c r="V15" s="51"/>
      <c r="W15" s="51"/>
      <c r="X15" s="51"/>
      <c r="Y15" s="51"/>
      <c r="Z15" s="51"/>
      <c r="AA15" s="51"/>
      <c r="AB15" s="51"/>
      <c r="AC15" s="51"/>
      <c r="AD15" s="51"/>
      <c r="AE15" s="51"/>
      <c r="AF15" s="51"/>
      <c r="AG15" s="51"/>
      <c r="AH15" s="51"/>
      <c r="AI15" s="51"/>
    </row>
    <row r="16" spans="1:35" s="28" customFormat="1" ht="30" customHeight="1" thickBot="1" x14ac:dyDescent="0.3">
      <c r="A16" s="499" t="s">
        <v>276</v>
      </c>
      <c r="B16" s="500"/>
      <c r="C16" s="500"/>
      <c r="D16" s="500"/>
      <c r="E16" s="500"/>
      <c r="F16" s="500"/>
      <c r="G16" s="500"/>
      <c r="H16" s="500"/>
      <c r="I16" s="500"/>
      <c r="J16" s="500"/>
      <c r="K16" s="500"/>
      <c r="L16" s="500"/>
      <c r="M16" s="500"/>
      <c r="N16" s="500"/>
      <c r="O16" s="501"/>
      <c r="P16" s="46"/>
      <c r="Q16" s="46"/>
      <c r="R16" s="46"/>
      <c r="S16" s="46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6"/>
      <c r="AH16" s="46"/>
      <c r="AI16" s="46"/>
    </row>
    <row r="17" spans="1:35" s="28" customFormat="1" ht="20.100000000000001" customHeight="1" x14ac:dyDescent="0.25">
      <c r="A17" s="47"/>
      <c r="B17" s="47"/>
      <c r="C17" s="44"/>
      <c r="D17" s="45"/>
      <c r="E17" s="45"/>
      <c r="F17" s="48"/>
      <c r="G17" s="49"/>
      <c r="H17" s="49"/>
      <c r="I17" s="49"/>
      <c r="J17" s="49"/>
      <c r="K17" s="49"/>
      <c r="L17" s="49"/>
      <c r="M17" s="49"/>
      <c r="N17" s="43"/>
      <c r="O17" s="43"/>
      <c r="P17" s="55" t="s">
        <v>1</v>
      </c>
      <c r="Q17" s="59">
        <f>'POA-2026'!M69</f>
        <v>300</v>
      </c>
      <c r="R17" s="43"/>
      <c r="S17" s="43"/>
      <c r="T17" s="43"/>
      <c r="U17" s="43"/>
      <c r="V17" s="43"/>
      <c r="W17" s="43"/>
      <c r="X17" s="43"/>
      <c r="Y17" s="43"/>
      <c r="Z17" s="43"/>
      <c r="AA17" s="43"/>
      <c r="AB17" s="43"/>
      <c r="AC17" s="43"/>
      <c r="AD17" s="43"/>
      <c r="AE17" s="43"/>
      <c r="AF17" s="43"/>
      <c r="AG17" s="43"/>
      <c r="AH17" s="43"/>
      <c r="AI17" s="43"/>
    </row>
    <row r="18" spans="1:35" s="28" customFormat="1" ht="20.100000000000001" customHeight="1" x14ac:dyDescent="0.25">
      <c r="A18" s="44"/>
      <c r="B18" s="44"/>
      <c r="C18" s="44"/>
      <c r="D18" s="44"/>
      <c r="E18" s="44"/>
      <c r="F18" s="44"/>
      <c r="G18" s="44"/>
      <c r="H18" s="44"/>
      <c r="I18" s="44"/>
      <c r="J18" s="44"/>
      <c r="K18" s="44"/>
      <c r="L18" s="44"/>
      <c r="M18" s="44"/>
      <c r="N18" s="51"/>
      <c r="O18" s="51"/>
      <c r="P18" s="51"/>
      <c r="Q18" s="51"/>
      <c r="R18" s="51"/>
      <c r="S18" s="51"/>
      <c r="T18" s="51"/>
      <c r="U18" s="51"/>
      <c r="V18" s="51"/>
      <c r="W18" s="51"/>
      <c r="X18" s="51"/>
      <c r="Y18" s="51"/>
      <c r="Z18" s="51"/>
      <c r="AA18" s="51"/>
      <c r="AB18" s="51"/>
      <c r="AC18" s="51"/>
      <c r="AD18" s="51"/>
      <c r="AE18" s="51"/>
      <c r="AF18" s="51"/>
      <c r="AG18" s="51"/>
      <c r="AH18" s="51"/>
      <c r="AI18" s="51"/>
    </row>
    <row r="19" spans="1:35" s="28" customFormat="1" x14ac:dyDescent="0.25"/>
    <row r="20" spans="1:35" s="28" customFormat="1" x14ac:dyDescent="0.25"/>
    <row r="21" spans="1:35" s="28" customFormat="1" x14ac:dyDescent="0.25"/>
    <row r="22" spans="1:35" s="28" customFormat="1" x14ac:dyDescent="0.25"/>
    <row r="23" spans="1:35" s="28" customFormat="1" x14ac:dyDescent="0.25"/>
    <row r="24" spans="1:35" s="28" customFormat="1" x14ac:dyDescent="0.25"/>
    <row r="25" spans="1:35" s="28" customFormat="1" x14ac:dyDescent="0.25"/>
    <row r="26" spans="1:35" s="28" customFormat="1" x14ac:dyDescent="0.25"/>
    <row r="27" spans="1:35" s="28" customFormat="1" x14ac:dyDescent="0.25"/>
    <row r="28" spans="1:35" s="28" customFormat="1" x14ac:dyDescent="0.25"/>
    <row r="29" spans="1:35" s="28" customFormat="1" x14ac:dyDescent="0.25"/>
  </sheetData>
  <mergeCells count="4">
    <mergeCell ref="A16:O16"/>
    <mergeCell ref="A12:O12"/>
    <mergeCell ref="A5:O5"/>
    <mergeCell ref="A6:O6"/>
  </mergeCells>
  <conditionalFormatting sqref="R3:S29">
    <cfRule type="cellIs" dxfId="185" priority="1" operator="greaterThan">
      <formula>1</formula>
    </cfRule>
  </conditionalFormatting>
  <pageMargins left="0.7" right="0.7" top="0.75" bottom="0.75" header="0.3" footer="0.3"/>
  <pageSetup orientation="portrait" horizontalDpi="4294967294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DE7304-8183-4019-9AF3-CD8C189454D1}">
  <dimension ref="B1:K28"/>
  <sheetViews>
    <sheetView zoomScale="80" zoomScaleNormal="80" workbookViewId="0">
      <selection activeCell="B9" sqref="B9:K15"/>
    </sheetView>
  </sheetViews>
  <sheetFormatPr baseColWidth="10" defaultRowHeight="15" x14ac:dyDescent="0.25"/>
  <cols>
    <col min="1" max="1" width="2" customWidth="1"/>
    <col min="2" max="2" width="35.7109375" customWidth="1"/>
    <col min="3" max="3" width="15.7109375" customWidth="1"/>
    <col min="4" max="4" width="2.7109375" customWidth="1"/>
    <col min="5" max="7" width="16.7109375" customWidth="1"/>
    <col min="8" max="8" width="2.7109375" customWidth="1"/>
    <col min="9" max="9" width="16.7109375" customWidth="1"/>
    <col min="10" max="10" width="14.7109375" customWidth="1"/>
    <col min="11" max="11" width="20.7109375" customWidth="1"/>
    <col min="12" max="12" width="1.42578125" customWidth="1"/>
  </cols>
  <sheetData>
    <row r="1" spans="2:11" ht="8.25" customHeight="1" x14ac:dyDescent="0.25"/>
    <row r="2" spans="2:11" ht="18" x14ac:dyDescent="0.25">
      <c r="C2" s="466" t="s">
        <v>20</v>
      </c>
      <c r="D2" s="466"/>
      <c r="E2" s="466"/>
      <c r="F2" s="466"/>
      <c r="G2" s="466"/>
      <c r="H2" s="466"/>
      <c r="I2" s="466"/>
      <c r="J2" s="466"/>
    </row>
    <row r="3" spans="2:11" ht="18" x14ac:dyDescent="0.25">
      <c r="C3" s="4"/>
      <c r="D3" s="4"/>
      <c r="E3" s="5"/>
      <c r="F3" s="5"/>
      <c r="G3" s="5"/>
      <c r="H3" s="5"/>
      <c r="I3" s="5"/>
    </row>
    <row r="4" spans="2:11" ht="27.75" customHeight="1" x14ac:dyDescent="0.25">
      <c r="B4" s="467" t="s">
        <v>3</v>
      </c>
      <c r="C4" s="468"/>
      <c r="D4" s="468" t="s">
        <v>4</v>
      </c>
      <c r="E4" s="468"/>
      <c r="F4" s="6" t="s">
        <v>5</v>
      </c>
      <c r="G4" s="6" t="s">
        <v>6</v>
      </c>
      <c r="H4" s="468" t="s">
        <v>7</v>
      </c>
      <c r="I4" s="468"/>
      <c r="J4" s="7" t="s">
        <v>8</v>
      </c>
    </row>
    <row r="5" spans="2:11" ht="34.5" customHeight="1" x14ac:dyDescent="0.25">
      <c r="B5" s="469" t="s">
        <v>158</v>
      </c>
      <c r="C5" s="470"/>
      <c r="D5" s="471"/>
      <c r="E5" s="471"/>
      <c r="F5" s="8"/>
      <c r="G5" s="8"/>
      <c r="H5" s="470"/>
      <c r="I5" s="470"/>
      <c r="J5" s="9"/>
    </row>
    <row r="6" spans="2:11" ht="18.75" thickBot="1" x14ac:dyDescent="0.3">
      <c r="B6" s="465"/>
      <c r="C6" s="465"/>
      <c r="D6" s="465"/>
      <c r="E6" s="465"/>
      <c r="F6" s="10"/>
      <c r="G6" s="10"/>
      <c r="H6" s="465"/>
      <c r="I6" s="465"/>
    </row>
    <row r="7" spans="2:11" ht="18.75" thickBot="1" x14ac:dyDescent="0.3">
      <c r="B7" s="435" t="s">
        <v>9</v>
      </c>
      <c r="C7" s="436"/>
      <c r="D7" s="436"/>
      <c r="E7" s="436"/>
      <c r="F7" s="436"/>
      <c r="G7" s="436"/>
      <c r="H7" s="436"/>
      <c r="I7" s="436"/>
      <c r="J7" s="436"/>
      <c r="K7" s="437"/>
    </row>
    <row r="8" spans="2:11" ht="15.75" customHeight="1" thickBot="1" x14ac:dyDescent="0.3">
      <c r="B8" s="335" t="s">
        <v>214</v>
      </c>
      <c r="C8" s="372">
        <f>'1'!AL88+AL88</f>
        <v>0</v>
      </c>
      <c r="D8" s="336"/>
      <c r="E8" s="336" t="s">
        <v>336</v>
      </c>
      <c r="F8" s="336">
        <f>'1'!AL82+AL89+AL89</f>
        <v>0</v>
      </c>
      <c r="G8" s="336"/>
      <c r="H8" s="336"/>
      <c r="I8" s="336" t="s">
        <v>226</v>
      </c>
      <c r="J8" s="336">
        <f>'1'!AL83+AL90+AL90</f>
        <v>453</v>
      </c>
      <c r="K8" s="337"/>
    </row>
    <row r="9" spans="2:11" ht="95.25" customHeight="1" x14ac:dyDescent="0.25">
      <c r="B9" s="456" t="s">
        <v>157</v>
      </c>
      <c r="C9" s="457"/>
      <c r="D9" s="457"/>
      <c r="E9" s="457"/>
      <c r="F9" s="457"/>
      <c r="G9" s="457"/>
      <c r="H9" s="457"/>
      <c r="I9" s="457"/>
      <c r="J9" s="457"/>
      <c r="K9" s="458"/>
    </row>
    <row r="10" spans="2:11" x14ac:dyDescent="0.25">
      <c r="B10" s="459"/>
      <c r="C10" s="460"/>
      <c r="D10" s="460"/>
      <c r="E10" s="460"/>
      <c r="F10" s="460"/>
      <c r="G10" s="460"/>
      <c r="H10" s="460"/>
      <c r="I10" s="460"/>
      <c r="J10" s="460"/>
      <c r="K10" s="461"/>
    </row>
    <row r="11" spans="2:11" x14ac:dyDescent="0.25">
      <c r="B11" s="459"/>
      <c r="C11" s="460"/>
      <c r="D11" s="460"/>
      <c r="E11" s="460"/>
      <c r="F11" s="460"/>
      <c r="G11" s="460"/>
      <c r="H11" s="460"/>
      <c r="I11" s="460"/>
      <c r="J11" s="460"/>
      <c r="K11" s="461"/>
    </row>
    <row r="12" spans="2:11" x14ac:dyDescent="0.25">
      <c r="B12" s="459"/>
      <c r="C12" s="460"/>
      <c r="D12" s="460"/>
      <c r="E12" s="460"/>
      <c r="F12" s="460"/>
      <c r="G12" s="460"/>
      <c r="H12" s="460"/>
      <c r="I12" s="460"/>
      <c r="J12" s="460"/>
      <c r="K12" s="461"/>
    </row>
    <row r="13" spans="2:11" x14ac:dyDescent="0.25">
      <c r="B13" s="459"/>
      <c r="C13" s="460"/>
      <c r="D13" s="460"/>
      <c r="E13" s="460"/>
      <c r="F13" s="460"/>
      <c r="G13" s="460"/>
      <c r="H13" s="460"/>
      <c r="I13" s="460"/>
      <c r="J13" s="460"/>
      <c r="K13" s="461"/>
    </row>
    <row r="14" spans="2:11" x14ac:dyDescent="0.25">
      <c r="B14" s="459"/>
      <c r="C14" s="460"/>
      <c r="D14" s="460"/>
      <c r="E14" s="460"/>
      <c r="F14" s="460"/>
      <c r="G14" s="460"/>
      <c r="H14" s="460"/>
      <c r="I14" s="460"/>
      <c r="J14" s="460"/>
      <c r="K14" s="461"/>
    </row>
    <row r="15" spans="2:11" ht="15.75" thickBot="1" x14ac:dyDescent="0.3">
      <c r="B15" s="462"/>
      <c r="C15" s="463"/>
      <c r="D15" s="463"/>
      <c r="E15" s="463"/>
      <c r="F15" s="463"/>
      <c r="G15" s="463"/>
      <c r="H15" s="463"/>
      <c r="I15" s="463"/>
      <c r="J15" s="463"/>
      <c r="K15" s="464"/>
    </row>
    <row r="16" spans="2:11" ht="15.75" thickBot="1" x14ac:dyDescent="0.3"/>
    <row r="17" spans="2:11" ht="16.5" thickBot="1" x14ac:dyDescent="0.3">
      <c r="B17" s="438" t="s">
        <v>159</v>
      </c>
      <c r="C17" s="439"/>
      <c r="D17" s="439"/>
      <c r="E17" s="439"/>
      <c r="F17" s="439"/>
      <c r="G17" s="439"/>
      <c r="H17" s="439"/>
      <c r="I17" s="439"/>
      <c r="J17" s="439"/>
      <c r="K17" s="440"/>
    </row>
    <row r="18" spans="2:11" x14ac:dyDescent="0.25">
      <c r="B18" s="441" t="s">
        <v>160</v>
      </c>
      <c r="C18" s="442"/>
      <c r="D18" s="442"/>
      <c r="E18" s="442"/>
      <c r="F18" s="442"/>
      <c r="G18" s="442"/>
      <c r="H18" s="442"/>
      <c r="I18" s="442"/>
      <c r="J18" s="442"/>
      <c r="K18" s="443"/>
    </row>
    <row r="19" spans="2:11" x14ac:dyDescent="0.25">
      <c r="B19" s="444"/>
      <c r="C19" s="445"/>
      <c r="D19" s="445"/>
      <c r="E19" s="445"/>
      <c r="F19" s="445"/>
      <c r="G19" s="445"/>
      <c r="H19" s="445"/>
      <c r="I19" s="445"/>
      <c r="J19" s="445"/>
      <c r="K19" s="446"/>
    </row>
    <row r="20" spans="2:11" x14ac:dyDescent="0.25">
      <c r="B20" s="444"/>
      <c r="C20" s="445"/>
      <c r="D20" s="445"/>
      <c r="E20" s="445"/>
      <c r="F20" s="445"/>
      <c r="G20" s="445"/>
      <c r="H20" s="445"/>
      <c r="I20" s="445"/>
      <c r="J20" s="445"/>
      <c r="K20" s="446"/>
    </row>
    <row r="21" spans="2:11" ht="15.75" thickBot="1" x14ac:dyDescent="0.3">
      <c r="B21" s="447"/>
      <c r="C21" s="448"/>
      <c r="D21" s="448"/>
      <c r="E21" s="448"/>
      <c r="F21" s="448"/>
      <c r="G21" s="448"/>
      <c r="H21" s="448"/>
      <c r="I21" s="448"/>
      <c r="J21" s="448"/>
      <c r="K21" s="449"/>
    </row>
    <row r="23" spans="2:11" ht="120" customHeight="1" x14ac:dyDescent="0.25">
      <c r="B23" s="450"/>
      <c r="C23" s="451"/>
      <c r="E23" s="450"/>
      <c r="F23" s="454"/>
      <c r="G23" s="451"/>
      <c r="H23" s="11"/>
      <c r="I23" s="450"/>
      <c r="J23" s="454"/>
      <c r="K23" s="451"/>
    </row>
    <row r="24" spans="2:11" ht="120" customHeight="1" x14ac:dyDescent="0.25">
      <c r="B24" s="452"/>
      <c r="C24" s="453"/>
      <c r="E24" s="452"/>
      <c r="F24" s="455"/>
      <c r="G24" s="453"/>
      <c r="H24" s="11"/>
      <c r="I24" s="452"/>
      <c r="J24" s="455"/>
      <c r="K24" s="453"/>
    </row>
    <row r="26" spans="2:11" ht="15.75" thickBot="1" x14ac:dyDescent="0.3"/>
    <row r="27" spans="2:11" x14ac:dyDescent="0.25">
      <c r="B27" s="431" t="s">
        <v>154</v>
      </c>
      <c r="C27" s="432"/>
      <c r="E27" s="431" t="s">
        <v>155</v>
      </c>
      <c r="F27" s="432"/>
      <c r="I27" s="431" t="s">
        <v>156</v>
      </c>
      <c r="J27" s="432"/>
    </row>
    <row r="28" spans="2:11" ht="33.75" customHeight="1" thickBot="1" x14ac:dyDescent="0.3">
      <c r="B28" s="433"/>
      <c r="C28" s="434"/>
      <c r="E28" s="433"/>
      <c r="F28" s="434"/>
      <c r="I28" s="433"/>
      <c r="J28" s="434"/>
    </row>
  </sheetData>
  <mergeCells count="20">
    <mergeCell ref="B17:K17"/>
    <mergeCell ref="C2:J2"/>
    <mergeCell ref="B4:C4"/>
    <mergeCell ref="D4:E4"/>
    <mergeCell ref="H4:I4"/>
    <mergeCell ref="B5:C5"/>
    <mergeCell ref="D5:E5"/>
    <mergeCell ref="H5:I5"/>
    <mergeCell ref="B6:C6"/>
    <mergeCell ref="D6:E6"/>
    <mergeCell ref="H6:I6"/>
    <mergeCell ref="B7:K7"/>
    <mergeCell ref="B9:K15"/>
    <mergeCell ref="B18:K21"/>
    <mergeCell ref="B23:C24"/>
    <mergeCell ref="E23:G24"/>
    <mergeCell ref="I23:K24"/>
    <mergeCell ref="B27:C28"/>
    <mergeCell ref="E27:F28"/>
    <mergeCell ref="I27:J28"/>
  </mergeCells>
  <conditionalFormatting sqref="T1:U7">
    <cfRule type="cellIs" dxfId="184" priority="3" operator="greaterThan">
      <formula>1</formula>
    </cfRule>
  </conditionalFormatting>
  <conditionalFormatting sqref="T12:U14">
    <cfRule type="cellIs" dxfId="183" priority="1" operator="greaterThan">
      <formula>1</formula>
    </cfRule>
  </conditionalFormatting>
  <pageMargins left="0.7" right="0.7" top="0.75" bottom="0.75" header="0.3" footer="0.3"/>
  <pageSetup orientation="portrait" horizontalDpi="4294967292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X80"/>
  <sheetViews>
    <sheetView topLeftCell="A14" zoomScale="80" zoomScaleNormal="80" workbookViewId="0">
      <selection activeCell="K60" sqref="K60"/>
    </sheetView>
  </sheetViews>
  <sheetFormatPr baseColWidth="10" defaultRowHeight="15" x14ac:dyDescent="0.25"/>
  <sheetData>
    <row r="1" spans="1:24" ht="15.75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3"/>
      <c r="U1" s="3"/>
      <c r="V1" s="3"/>
      <c r="W1" s="3"/>
      <c r="X1" s="3"/>
    </row>
    <row r="2" spans="1:24" ht="15.75" x14ac:dyDescent="0.25">
      <c r="A2" s="1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3"/>
      <c r="U2" s="3"/>
      <c r="V2" s="3"/>
      <c r="W2" s="3"/>
      <c r="X2" s="3"/>
    </row>
    <row r="4" spans="1:24" ht="18" x14ac:dyDescent="0.25">
      <c r="B4" s="14" t="s">
        <v>21</v>
      </c>
    </row>
    <row r="6" spans="1:24" ht="18" x14ac:dyDescent="0.25">
      <c r="B6" s="14" t="s">
        <v>22</v>
      </c>
    </row>
    <row r="8" spans="1:24" ht="33" customHeight="1" x14ac:dyDescent="0.25">
      <c r="A8" s="15" t="s">
        <v>23</v>
      </c>
      <c r="B8" s="15"/>
      <c r="C8" s="15"/>
      <c r="D8" s="15"/>
      <c r="E8" s="3"/>
    </row>
    <row r="10" spans="1:24" x14ac:dyDescent="0.25">
      <c r="E10" t="s">
        <v>24</v>
      </c>
    </row>
    <row r="15" spans="1:24" x14ac:dyDescent="0.25">
      <c r="E15" t="s">
        <v>25</v>
      </c>
    </row>
    <row r="18" spans="1:20" s="16" customFormat="1" ht="31.5" customHeight="1" x14ac:dyDescent="0.3">
      <c r="A18" s="502" t="s">
        <v>26</v>
      </c>
      <c r="B18" s="503"/>
      <c r="C18" s="503"/>
      <c r="D18" s="503"/>
      <c r="E18" s="503"/>
      <c r="F18" s="503"/>
      <c r="G18" s="503"/>
      <c r="H18" s="503"/>
      <c r="I18" s="503"/>
      <c r="J18" s="503"/>
      <c r="K18" s="503"/>
      <c r="L18" s="503"/>
      <c r="M18" s="503"/>
      <c r="N18" s="503"/>
      <c r="O18" s="503"/>
      <c r="P18" s="503"/>
      <c r="Q18" s="503"/>
      <c r="R18" s="503"/>
      <c r="S18" s="503"/>
    </row>
    <row r="19" spans="1:20" s="16" customFormat="1" ht="25.5" customHeight="1" x14ac:dyDescent="0.3">
      <c r="A19" s="519" t="s">
        <v>375</v>
      </c>
      <c r="B19" s="520"/>
      <c r="C19" s="520"/>
      <c r="D19" s="520"/>
      <c r="E19" s="521"/>
      <c r="F19" s="522" t="s">
        <v>243</v>
      </c>
      <c r="G19" s="523"/>
      <c r="H19" s="523"/>
      <c r="I19" s="523"/>
      <c r="J19" s="524"/>
      <c r="K19" s="196"/>
      <c r="L19" s="196"/>
      <c r="M19" s="196"/>
      <c r="N19" s="196"/>
      <c r="O19" s="196"/>
      <c r="P19" s="196"/>
      <c r="Q19" s="196"/>
      <c r="R19" s="196"/>
      <c r="S19" s="196"/>
    </row>
    <row r="20" spans="1:20" s="16" customFormat="1" ht="24.75" customHeight="1" thickBot="1" x14ac:dyDescent="0.35">
      <c r="A20" s="525" t="s">
        <v>27</v>
      </c>
      <c r="B20" s="526"/>
      <c r="C20" s="526"/>
      <c r="D20" s="526"/>
      <c r="E20" s="526"/>
      <c r="F20" s="527" t="s">
        <v>28</v>
      </c>
      <c r="G20" s="528"/>
      <c r="H20" s="529"/>
      <c r="I20" s="529"/>
      <c r="J20" s="530"/>
      <c r="K20" s="197"/>
      <c r="L20" s="197"/>
      <c r="M20" s="197"/>
      <c r="N20" s="197"/>
      <c r="O20" s="197"/>
      <c r="P20" s="197"/>
      <c r="Q20" s="197"/>
      <c r="R20" s="197"/>
      <c r="S20" s="197"/>
    </row>
    <row r="21" spans="1:20" s="16" customFormat="1" x14ac:dyDescent="0.3">
      <c r="A21" s="505"/>
      <c r="B21" s="505"/>
      <c r="C21" s="505"/>
      <c r="D21" s="505"/>
      <c r="E21" s="505"/>
      <c r="F21" s="505"/>
      <c r="G21" s="505"/>
      <c r="H21" s="507" t="s">
        <v>370</v>
      </c>
      <c r="I21" s="508"/>
      <c r="J21" s="509"/>
      <c r="K21" s="507" t="s">
        <v>371</v>
      </c>
      <c r="L21" s="508"/>
      <c r="M21" s="509"/>
      <c r="N21" s="507" t="s">
        <v>372</v>
      </c>
      <c r="O21" s="508"/>
      <c r="P21" s="509"/>
      <c r="Q21" s="507" t="s">
        <v>239</v>
      </c>
      <c r="R21" s="508"/>
      <c r="S21" s="509"/>
    </row>
    <row r="22" spans="1:20" s="16" customFormat="1" ht="15.75" thickBot="1" x14ac:dyDescent="0.35">
      <c r="A22" s="506"/>
      <c r="B22" s="506"/>
      <c r="C22" s="506"/>
      <c r="D22" s="506"/>
      <c r="E22" s="506"/>
      <c r="F22" s="506"/>
      <c r="G22" s="506"/>
      <c r="H22" s="510"/>
      <c r="I22" s="511"/>
      <c r="J22" s="512"/>
      <c r="K22" s="510"/>
      <c r="L22" s="511"/>
      <c r="M22" s="512"/>
      <c r="N22" s="510"/>
      <c r="O22" s="511"/>
      <c r="P22" s="512"/>
      <c r="Q22" s="510"/>
      <c r="R22" s="511"/>
      <c r="S22" s="512"/>
    </row>
    <row r="23" spans="1:20" s="16" customFormat="1" ht="38.25" customHeight="1" x14ac:dyDescent="0.3">
      <c r="A23" s="17" t="s">
        <v>29</v>
      </c>
      <c r="B23" s="18" t="s">
        <v>30</v>
      </c>
      <c r="C23" s="531" t="s">
        <v>31</v>
      </c>
      <c r="D23" s="531"/>
      <c r="E23" s="531"/>
      <c r="F23" s="531"/>
      <c r="G23" s="531"/>
      <c r="H23" s="198" t="s">
        <v>32</v>
      </c>
      <c r="I23" s="514" t="s">
        <v>33</v>
      </c>
      <c r="J23" s="514"/>
      <c r="K23" s="198" t="s">
        <v>32</v>
      </c>
      <c r="L23" s="514" t="s">
        <v>33</v>
      </c>
      <c r="M23" s="514"/>
      <c r="N23" s="198" t="s">
        <v>32</v>
      </c>
      <c r="O23" s="514" t="s">
        <v>33</v>
      </c>
      <c r="P23" s="514"/>
      <c r="Q23" s="198" t="s">
        <v>32</v>
      </c>
      <c r="R23" s="514" t="s">
        <v>33</v>
      </c>
      <c r="S23" s="514"/>
    </row>
    <row r="24" spans="1:20" s="16" customFormat="1" ht="29.25" hidden="1" customHeight="1" x14ac:dyDescent="0.3">
      <c r="A24" s="532" t="s">
        <v>34</v>
      </c>
      <c r="B24" s="19" t="s">
        <v>35</v>
      </c>
      <c r="C24" s="516" t="s">
        <v>36</v>
      </c>
      <c r="D24" s="516"/>
      <c r="E24" s="516"/>
      <c r="F24" s="516"/>
      <c r="G24" s="516"/>
      <c r="H24" s="20"/>
      <c r="I24" s="504"/>
      <c r="J24" s="504"/>
      <c r="K24" s="20"/>
      <c r="L24" s="504"/>
      <c r="M24" s="504"/>
      <c r="N24" s="20"/>
      <c r="O24" s="504"/>
      <c r="P24" s="504"/>
      <c r="Q24" s="20"/>
      <c r="R24" s="504"/>
      <c r="S24" s="504"/>
    </row>
    <row r="25" spans="1:20" s="16" customFormat="1" ht="29.25" hidden="1" customHeight="1" x14ac:dyDescent="0.3">
      <c r="A25" s="532"/>
      <c r="B25" s="19" t="s">
        <v>37</v>
      </c>
      <c r="C25" s="516" t="s">
        <v>38</v>
      </c>
      <c r="D25" s="516"/>
      <c r="E25" s="516"/>
      <c r="F25" s="516"/>
      <c r="G25" s="516"/>
      <c r="H25" s="20"/>
      <c r="I25" s="504"/>
      <c r="J25" s="504"/>
      <c r="K25" s="20"/>
      <c r="L25" s="504"/>
      <c r="M25" s="504"/>
      <c r="N25" s="20"/>
      <c r="O25" s="504"/>
      <c r="P25" s="504"/>
      <c r="Q25" s="20"/>
      <c r="R25" s="504"/>
      <c r="S25" s="504"/>
    </row>
    <row r="26" spans="1:20" s="16" customFormat="1" ht="29.25" hidden="1" customHeight="1" x14ac:dyDescent="0.3">
      <c r="A26" s="532"/>
      <c r="B26" s="19" t="s">
        <v>39</v>
      </c>
      <c r="C26" s="516" t="s">
        <v>40</v>
      </c>
      <c r="D26" s="516"/>
      <c r="E26" s="516"/>
      <c r="F26" s="516"/>
      <c r="G26" s="516"/>
      <c r="H26" s="20"/>
      <c r="I26" s="504"/>
      <c r="J26" s="504"/>
      <c r="K26" s="20"/>
      <c r="L26" s="504"/>
      <c r="M26" s="504"/>
      <c r="N26" s="20"/>
      <c r="O26" s="504"/>
      <c r="P26" s="504"/>
      <c r="Q26" s="20"/>
      <c r="R26" s="504"/>
      <c r="S26" s="504"/>
    </row>
    <row r="27" spans="1:20" s="16" customFormat="1" ht="28.5" hidden="1" customHeight="1" x14ac:dyDescent="0.3">
      <c r="A27" s="532"/>
      <c r="B27" s="19" t="s">
        <v>41</v>
      </c>
      <c r="C27" s="516" t="s">
        <v>42</v>
      </c>
      <c r="D27" s="516"/>
      <c r="E27" s="516"/>
      <c r="F27" s="516"/>
      <c r="G27" s="516"/>
      <c r="H27" s="20"/>
      <c r="I27" s="504"/>
      <c r="J27" s="504"/>
      <c r="K27" s="20"/>
      <c r="L27" s="504"/>
      <c r="M27" s="504"/>
      <c r="N27" s="20"/>
      <c r="O27" s="504"/>
      <c r="P27" s="504"/>
      <c r="Q27" s="20"/>
      <c r="R27" s="504"/>
      <c r="S27" s="504"/>
    </row>
    <row r="28" spans="1:20" s="16" customFormat="1" ht="30" hidden="1" customHeight="1" x14ac:dyDescent="0.3">
      <c r="A28" s="532"/>
      <c r="B28" s="19" t="s">
        <v>43</v>
      </c>
      <c r="C28" s="516" t="s">
        <v>44</v>
      </c>
      <c r="D28" s="516"/>
      <c r="E28" s="516"/>
      <c r="F28" s="516"/>
      <c r="G28" s="516"/>
      <c r="H28" s="20"/>
      <c r="I28" s="504"/>
      <c r="J28" s="504"/>
      <c r="K28" s="20"/>
      <c r="L28" s="504"/>
      <c r="M28" s="504"/>
      <c r="N28" s="20"/>
      <c r="O28" s="504"/>
      <c r="P28" s="504"/>
      <c r="Q28" s="20"/>
      <c r="R28" s="504"/>
      <c r="S28" s="504"/>
    </row>
    <row r="29" spans="1:20" s="16" customFormat="1" ht="30" hidden="1" customHeight="1" x14ac:dyDescent="0.3">
      <c r="A29" s="532"/>
      <c r="B29" s="19" t="s">
        <v>45</v>
      </c>
      <c r="C29" s="516" t="s">
        <v>46</v>
      </c>
      <c r="D29" s="516"/>
      <c r="E29" s="516"/>
      <c r="F29" s="516"/>
      <c r="G29" s="516"/>
      <c r="H29" s="20"/>
      <c r="I29" s="504"/>
      <c r="J29" s="504"/>
      <c r="K29" s="20"/>
      <c r="L29" s="504"/>
      <c r="M29" s="504"/>
      <c r="N29" s="20"/>
      <c r="O29" s="504"/>
      <c r="P29" s="504"/>
      <c r="Q29" s="20"/>
      <c r="R29" s="504"/>
      <c r="S29" s="504"/>
    </row>
    <row r="30" spans="1:20" s="16" customFormat="1" ht="44.25" hidden="1" customHeight="1" x14ac:dyDescent="0.3">
      <c r="A30" s="532"/>
      <c r="B30" s="19" t="s">
        <v>47</v>
      </c>
      <c r="C30" s="516" t="s">
        <v>48</v>
      </c>
      <c r="D30" s="516"/>
      <c r="E30" s="516"/>
      <c r="F30" s="516"/>
      <c r="G30" s="516"/>
      <c r="H30" s="20"/>
      <c r="I30" s="504"/>
      <c r="J30" s="504"/>
      <c r="K30" s="20"/>
      <c r="L30" s="504"/>
      <c r="M30" s="504"/>
      <c r="N30" s="20"/>
      <c r="O30" s="504"/>
      <c r="P30" s="504"/>
      <c r="Q30" s="20"/>
      <c r="R30" s="504"/>
      <c r="S30" s="504"/>
    </row>
    <row r="31" spans="1:20" s="16" customFormat="1" ht="44.25" hidden="1" customHeight="1" x14ac:dyDescent="0.3">
      <c r="A31" s="532"/>
      <c r="B31" s="19" t="s">
        <v>49</v>
      </c>
      <c r="C31" s="516" t="s">
        <v>50</v>
      </c>
      <c r="D31" s="516"/>
      <c r="E31" s="516"/>
      <c r="F31" s="516"/>
      <c r="G31" s="516"/>
      <c r="H31" s="20"/>
      <c r="I31" s="504"/>
      <c r="J31" s="504"/>
      <c r="K31" s="20"/>
      <c r="L31" s="504"/>
      <c r="M31" s="504"/>
      <c r="N31" s="20"/>
      <c r="O31" s="504"/>
      <c r="P31" s="504"/>
      <c r="Q31" s="20"/>
      <c r="R31" s="504"/>
      <c r="S31" s="504"/>
    </row>
    <row r="32" spans="1:20" s="16" customFormat="1" ht="46.5" hidden="1" customHeight="1" x14ac:dyDescent="0.3">
      <c r="A32" s="532"/>
      <c r="B32" s="19" t="s">
        <v>51</v>
      </c>
      <c r="C32" s="516" t="s">
        <v>52</v>
      </c>
      <c r="D32" s="516"/>
      <c r="E32" s="516"/>
      <c r="F32" s="516"/>
      <c r="G32" s="516"/>
      <c r="H32" s="20"/>
      <c r="I32" s="504"/>
      <c r="J32" s="504"/>
      <c r="K32" s="20"/>
      <c r="L32" s="504"/>
      <c r="M32" s="504"/>
      <c r="N32" s="20"/>
      <c r="O32" s="504"/>
      <c r="P32" s="504"/>
      <c r="Q32" s="20"/>
      <c r="R32" s="504"/>
      <c r="S32" s="504"/>
      <c r="T32" s="21"/>
    </row>
    <row r="33" spans="1:19" s="16" customFormat="1" ht="45" hidden="1" customHeight="1" x14ac:dyDescent="0.3">
      <c r="A33" s="518" t="s">
        <v>53</v>
      </c>
      <c r="B33" s="19" t="s">
        <v>54</v>
      </c>
      <c r="C33" s="515" t="s">
        <v>55</v>
      </c>
      <c r="D33" s="515"/>
      <c r="E33" s="515"/>
      <c r="F33" s="515"/>
      <c r="G33" s="515"/>
      <c r="H33" s="20"/>
      <c r="I33" s="504"/>
      <c r="J33" s="504"/>
      <c r="K33" s="20"/>
      <c r="L33" s="504"/>
      <c r="M33" s="504"/>
      <c r="N33" s="20"/>
      <c r="O33" s="504"/>
      <c r="P33" s="504"/>
      <c r="Q33" s="20"/>
      <c r="R33" s="504"/>
      <c r="S33" s="504"/>
    </row>
    <row r="34" spans="1:19" s="16" customFormat="1" ht="48.75" hidden="1" customHeight="1" x14ac:dyDescent="0.3">
      <c r="A34" s="518"/>
      <c r="B34" s="19" t="s">
        <v>56</v>
      </c>
      <c r="C34" s="515" t="s">
        <v>57</v>
      </c>
      <c r="D34" s="515"/>
      <c r="E34" s="515"/>
      <c r="F34" s="515"/>
      <c r="G34" s="515"/>
      <c r="H34" s="20"/>
      <c r="I34" s="504"/>
      <c r="J34" s="504"/>
      <c r="K34" s="20"/>
      <c r="L34" s="504"/>
      <c r="M34" s="504"/>
      <c r="N34" s="20"/>
      <c r="O34" s="504"/>
      <c r="P34" s="504"/>
      <c r="Q34" s="20"/>
      <c r="R34" s="504"/>
      <c r="S34" s="504"/>
    </row>
    <row r="35" spans="1:19" s="16" customFormat="1" ht="43.5" hidden="1" customHeight="1" x14ac:dyDescent="0.3">
      <c r="A35" s="518"/>
      <c r="B35" s="19" t="s">
        <v>58</v>
      </c>
      <c r="C35" s="515" t="s">
        <v>59</v>
      </c>
      <c r="D35" s="515"/>
      <c r="E35" s="515"/>
      <c r="F35" s="515"/>
      <c r="G35" s="515"/>
      <c r="H35" s="20"/>
      <c r="I35" s="504"/>
      <c r="J35" s="504"/>
      <c r="K35" s="20"/>
      <c r="L35" s="504"/>
      <c r="M35" s="504"/>
      <c r="N35" s="20"/>
      <c r="O35" s="504"/>
      <c r="P35" s="504"/>
      <c r="Q35" s="20"/>
      <c r="R35" s="504"/>
      <c r="S35" s="504"/>
    </row>
    <row r="36" spans="1:19" s="16" customFormat="1" ht="43.5" hidden="1" customHeight="1" x14ac:dyDescent="0.3">
      <c r="A36" s="518"/>
      <c r="B36" s="19" t="s">
        <v>60</v>
      </c>
      <c r="C36" s="515" t="s">
        <v>61</v>
      </c>
      <c r="D36" s="515"/>
      <c r="E36" s="515"/>
      <c r="F36" s="515"/>
      <c r="G36" s="515"/>
      <c r="H36" s="20"/>
      <c r="I36" s="504"/>
      <c r="J36" s="504"/>
      <c r="K36" s="20"/>
      <c r="L36" s="504"/>
      <c r="M36" s="504"/>
      <c r="N36" s="20"/>
      <c r="O36" s="504"/>
      <c r="P36" s="504"/>
      <c r="Q36" s="20"/>
      <c r="R36" s="504"/>
      <c r="S36" s="504"/>
    </row>
    <row r="37" spans="1:19" s="16" customFormat="1" ht="28.5" hidden="1" customHeight="1" x14ac:dyDescent="0.3">
      <c r="A37" s="518"/>
      <c r="B37" s="19" t="s">
        <v>62</v>
      </c>
      <c r="C37" s="515" t="s">
        <v>63</v>
      </c>
      <c r="D37" s="515"/>
      <c r="E37" s="515"/>
      <c r="F37" s="515"/>
      <c r="G37" s="515"/>
      <c r="H37" s="20"/>
      <c r="I37" s="504"/>
      <c r="J37" s="504"/>
      <c r="K37" s="20"/>
      <c r="L37" s="504"/>
      <c r="M37" s="504"/>
      <c r="N37" s="20"/>
      <c r="O37" s="504"/>
      <c r="P37" s="504"/>
      <c r="Q37" s="20"/>
      <c r="R37" s="504"/>
      <c r="S37" s="504"/>
    </row>
    <row r="38" spans="1:19" s="16" customFormat="1" ht="44.25" hidden="1" customHeight="1" x14ac:dyDescent="0.3">
      <c r="A38" s="518"/>
      <c r="B38" s="19" t="s">
        <v>64</v>
      </c>
      <c r="C38" s="515" t="s">
        <v>65</v>
      </c>
      <c r="D38" s="515"/>
      <c r="E38" s="515"/>
      <c r="F38" s="515"/>
      <c r="G38" s="515"/>
      <c r="H38" s="20"/>
      <c r="I38" s="504"/>
      <c r="J38" s="504"/>
      <c r="K38" s="20"/>
      <c r="L38" s="504"/>
      <c r="M38" s="504"/>
      <c r="N38" s="20"/>
      <c r="O38" s="504"/>
      <c r="P38" s="504"/>
      <c r="Q38" s="20"/>
      <c r="R38" s="504"/>
      <c r="S38" s="504"/>
    </row>
    <row r="39" spans="1:19" s="16" customFormat="1" ht="47.25" hidden="1" customHeight="1" x14ac:dyDescent="0.3">
      <c r="A39" s="518"/>
      <c r="B39" s="19" t="s">
        <v>66</v>
      </c>
      <c r="C39" s="515" t="s">
        <v>67</v>
      </c>
      <c r="D39" s="515"/>
      <c r="E39" s="515"/>
      <c r="F39" s="515"/>
      <c r="G39" s="515"/>
      <c r="H39" s="20"/>
      <c r="I39" s="504"/>
      <c r="J39" s="504"/>
      <c r="K39" s="20"/>
      <c r="L39" s="504"/>
      <c r="M39" s="504"/>
      <c r="N39" s="20"/>
      <c r="O39" s="504"/>
      <c r="P39" s="504"/>
      <c r="Q39" s="20"/>
      <c r="R39" s="504"/>
      <c r="S39" s="504"/>
    </row>
    <row r="40" spans="1:19" s="16" customFormat="1" ht="45" hidden="1" customHeight="1" x14ac:dyDescent="0.3">
      <c r="A40" s="518"/>
      <c r="B40" s="19" t="s">
        <v>68</v>
      </c>
      <c r="C40" s="515" t="s">
        <v>69</v>
      </c>
      <c r="D40" s="515"/>
      <c r="E40" s="515"/>
      <c r="F40" s="515"/>
      <c r="G40" s="515"/>
      <c r="H40" s="20"/>
      <c r="I40" s="504"/>
      <c r="J40" s="504"/>
      <c r="K40" s="20"/>
      <c r="L40" s="504"/>
      <c r="M40" s="504"/>
      <c r="N40" s="20"/>
      <c r="O40" s="504"/>
      <c r="P40" s="504"/>
      <c r="Q40" s="20"/>
      <c r="R40" s="504"/>
      <c r="S40" s="504"/>
    </row>
    <row r="41" spans="1:19" s="16" customFormat="1" ht="45.75" hidden="1" customHeight="1" x14ac:dyDescent="0.3">
      <c r="A41" s="518"/>
      <c r="B41" s="19" t="s">
        <v>70</v>
      </c>
      <c r="C41" s="515" t="s">
        <v>71</v>
      </c>
      <c r="D41" s="515"/>
      <c r="E41" s="515"/>
      <c r="F41" s="515"/>
      <c r="G41" s="515"/>
      <c r="H41" s="20"/>
      <c r="I41" s="504"/>
      <c r="J41" s="504"/>
      <c r="K41" s="20"/>
      <c r="L41" s="504"/>
      <c r="M41" s="504"/>
      <c r="N41" s="20"/>
      <c r="O41" s="504"/>
      <c r="P41" s="504"/>
      <c r="Q41" s="20"/>
      <c r="R41" s="504"/>
      <c r="S41" s="504"/>
    </row>
    <row r="42" spans="1:19" s="16" customFormat="1" ht="30.75" hidden="1" customHeight="1" x14ac:dyDescent="0.3">
      <c r="A42" s="518"/>
      <c r="B42" s="19" t="s">
        <v>72</v>
      </c>
      <c r="C42" s="515" t="s">
        <v>73</v>
      </c>
      <c r="D42" s="515"/>
      <c r="E42" s="515"/>
      <c r="F42" s="515"/>
      <c r="G42" s="515"/>
      <c r="H42" s="20"/>
      <c r="I42" s="504"/>
      <c r="J42" s="504"/>
      <c r="K42" s="20"/>
      <c r="L42" s="504"/>
      <c r="M42" s="504"/>
      <c r="N42" s="20"/>
      <c r="O42" s="504"/>
      <c r="P42" s="504"/>
      <c r="Q42" s="20"/>
      <c r="R42" s="504"/>
      <c r="S42" s="504"/>
    </row>
    <row r="43" spans="1:19" s="16" customFormat="1" ht="30.75" hidden="1" customHeight="1" x14ac:dyDescent="0.3">
      <c r="A43" s="518"/>
      <c r="B43" s="19" t="s">
        <v>74</v>
      </c>
      <c r="C43" s="515" t="s">
        <v>75</v>
      </c>
      <c r="D43" s="515"/>
      <c r="E43" s="515"/>
      <c r="F43" s="515"/>
      <c r="G43" s="515"/>
      <c r="H43" s="20"/>
      <c r="I43" s="504"/>
      <c r="J43" s="504"/>
      <c r="K43" s="20"/>
      <c r="L43" s="504"/>
      <c r="M43" s="504"/>
      <c r="N43" s="20"/>
      <c r="O43" s="504"/>
      <c r="P43" s="504"/>
      <c r="Q43" s="20"/>
      <c r="R43" s="504"/>
      <c r="S43" s="504"/>
    </row>
    <row r="44" spans="1:19" s="16" customFormat="1" ht="31.5" hidden="1" customHeight="1" x14ac:dyDescent="0.3">
      <c r="A44" s="518"/>
      <c r="B44" s="19" t="s">
        <v>76</v>
      </c>
      <c r="C44" s="515" t="s">
        <v>77</v>
      </c>
      <c r="D44" s="515"/>
      <c r="E44" s="515"/>
      <c r="F44" s="515"/>
      <c r="G44" s="515"/>
      <c r="H44" s="20"/>
      <c r="I44" s="504"/>
      <c r="J44" s="504"/>
      <c r="K44" s="20"/>
      <c r="L44" s="504"/>
      <c r="M44" s="504"/>
      <c r="N44" s="20"/>
      <c r="O44" s="504"/>
      <c r="P44" s="504"/>
      <c r="Q44" s="20"/>
      <c r="R44" s="504"/>
      <c r="S44" s="504"/>
    </row>
    <row r="45" spans="1:19" s="16" customFormat="1" ht="31.5" hidden="1" customHeight="1" x14ac:dyDescent="0.3">
      <c r="A45" s="518"/>
      <c r="B45" s="19" t="s">
        <v>78</v>
      </c>
      <c r="C45" s="515" t="s">
        <v>79</v>
      </c>
      <c r="D45" s="515"/>
      <c r="E45" s="515"/>
      <c r="F45" s="515"/>
      <c r="G45" s="515"/>
      <c r="H45" s="20"/>
      <c r="I45" s="504"/>
      <c r="J45" s="504"/>
      <c r="K45" s="20"/>
      <c r="L45" s="504"/>
      <c r="M45" s="504"/>
      <c r="N45" s="20"/>
      <c r="O45" s="504"/>
      <c r="P45" s="504"/>
      <c r="Q45" s="20"/>
      <c r="R45" s="504"/>
      <c r="S45" s="504"/>
    </row>
    <row r="46" spans="1:19" s="16" customFormat="1" ht="48.75" hidden="1" customHeight="1" x14ac:dyDescent="0.3">
      <c r="A46" s="518"/>
      <c r="B46" s="19" t="s">
        <v>80</v>
      </c>
      <c r="C46" s="515" t="s">
        <v>81</v>
      </c>
      <c r="D46" s="515"/>
      <c r="E46" s="515"/>
      <c r="F46" s="515"/>
      <c r="G46" s="515"/>
      <c r="H46" s="20"/>
      <c r="I46" s="504"/>
      <c r="J46" s="504"/>
      <c r="K46" s="20"/>
      <c r="L46" s="504"/>
      <c r="M46" s="504"/>
      <c r="N46" s="20"/>
      <c r="O46" s="504"/>
      <c r="P46" s="504"/>
      <c r="Q46" s="20"/>
      <c r="R46" s="504"/>
      <c r="S46" s="504"/>
    </row>
    <row r="47" spans="1:19" s="16" customFormat="1" ht="48" hidden="1" customHeight="1" x14ac:dyDescent="0.3">
      <c r="A47" s="518"/>
      <c r="B47" s="19" t="s">
        <v>82</v>
      </c>
      <c r="C47" s="515" t="s">
        <v>83</v>
      </c>
      <c r="D47" s="515"/>
      <c r="E47" s="515"/>
      <c r="F47" s="515"/>
      <c r="G47" s="515"/>
      <c r="H47" s="20"/>
      <c r="I47" s="504"/>
      <c r="J47" s="504"/>
      <c r="K47" s="20"/>
      <c r="L47" s="504"/>
      <c r="M47" s="504"/>
      <c r="N47" s="20"/>
      <c r="O47" s="504"/>
      <c r="P47" s="504"/>
      <c r="Q47" s="20"/>
      <c r="R47" s="504"/>
      <c r="S47" s="504"/>
    </row>
    <row r="48" spans="1:19" s="16" customFormat="1" ht="45.75" hidden="1" customHeight="1" x14ac:dyDescent="0.3">
      <c r="A48" s="518"/>
      <c r="B48" s="19" t="s">
        <v>84</v>
      </c>
      <c r="C48" s="515" t="s">
        <v>85</v>
      </c>
      <c r="D48" s="515"/>
      <c r="E48" s="515"/>
      <c r="F48" s="515"/>
      <c r="G48" s="515"/>
      <c r="H48" s="20"/>
      <c r="I48" s="504"/>
      <c r="J48" s="504"/>
      <c r="K48" s="20"/>
      <c r="L48" s="504"/>
      <c r="M48" s="504"/>
      <c r="N48" s="20"/>
      <c r="O48" s="504"/>
      <c r="P48" s="504"/>
      <c r="Q48" s="20"/>
      <c r="R48" s="504"/>
      <c r="S48" s="504"/>
    </row>
    <row r="49" spans="1:19" s="16" customFormat="1" ht="42" hidden="1" customHeight="1" x14ac:dyDescent="0.3">
      <c r="A49" s="518"/>
      <c r="B49" s="19" t="s">
        <v>86</v>
      </c>
      <c r="C49" s="515" t="s">
        <v>87</v>
      </c>
      <c r="D49" s="515"/>
      <c r="E49" s="515"/>
      <c r="F49" s="515"/>
      <c r="G49" s="515"/>
      <c r="H49" s="20"/>
      <c r="I49" s="504"/>
      <c r="J49" s="504"/>
      <c r="K49" s="20"/>
      <c r="L49" s="504"/>
      <c r="M49" s="504"/>
      <c r="N49" s="20"/>
      <c r="O49" s="504"/>
      <c r="P49" s="504"/>
      <c r="Q49" s="20"/>
      <c r="R49" s="504"/>
      <c r="S49" s="504"/>
    </row>
    <row r="50" spans="1:19" s="16" customFormat="1" ht="47.25" hidden="1" customHeight="1" x14ac:dyDescent="0.3">
      <c r="A50" s="518"/>
      <c r="B50" s="19" t="s">
        <v>88</v>
      </c>
      <c r="C50" s="515" t="s">
        <v>89</v>
      </c>
      <c r="D50" s="515"/>
      <c r="E50" s="515"/>
      <c r="F50" s="515"/>
      <c r="G50" s="515"/>
      <c r="H50" s="20"/>
      <c r="I50" s="504"/>
      <c r="J50" s="504"/>
      <c r="K50" s="20"/>
      <c r="L50" s="504"/>
      <c r="M50" s="504"/>
      <c r="N50" s="20"/>
      <c r="O50" s="504"/>
      <c r="P50" s="504"/>
      <c r="Q50" s="20"/>
      <c r="R50" s="504"/>
      <c r="S50" s="504"/>
    </row>
    <row r="51" spans="1:19" s="16" customFormat="1" ht="45.75" hidden="1" customHeight="1" x14ac:dyDescent="0.3">
      <c r="A51" s="518"/>
      <c r="B51" s="19" t="s">
        <v>90</v>
      </c>
      <c r="C51" s="515" t="s">
        <v>91</v>
      </c>
      <c r="D51" s="515"/>
      <c r="E51" s="515"/>
      <c r="F51" s="515"/>
      <c r="G51" s="515"/>
      <c r="H51" s="20"/>
      <c r="I51" s="504"/>
      <c r="J51" s="504"/>
      <c r="K51" s="20"/>
      <c r="L51" s="504"/>
      <c r="M51" s="504"/>
      <c r="N51" s="20"/>
      <c r="O51" s="504"/>
      <c r="P51" s="504"/>
      <c r="Q51" s="20"/>
      <c r="R51" s="504"/>
      <c r="S51" s="504"/>
    </row>
    <row r="52" spans="1:19" s="16" customFormat="1" ht="61.5" hidden="1" customHeight="1" x14ac:dyDescent="0.3">
      <c r="A52" s="518"/>
      <c r="B52" s="19" t="s">
        <v>92</v>
      </c>
      <c r="C52" s="515" t="s">
        <v>93</v>
      </c>
      <c r="D52" s="515"/>
      <c r="E52" s="515"/>
      <c r="F52" s="515"/>
      <c r="G52" s="515"/>
      <c r="H52" s="20"/>
      <c r="I52" s="504"/>
      <c r="J52" s="504"/>
      <c r="K52" s="20"/>
      <c r="L52" s="504"/>
      <c r="M52" s="504"/>
      <c r="N52" s="20"/>
      <c r="O52" s="504"/>
      <c r="P52" s="504"/>
      <c r="Q52" s="20"/>
      <c r="R52" s="504"/>
      <c r="S52" s="504"/>
    </row>
    <row r="53" spans="1:19" s="16" customFormat="1" ht="61.5" hidden="1" customHeight="1" x14ac:dyDescent="0.3">
      <c r="A53" s="518"/>
      <c r="B53" s="19" t="s">
        <v>94</v>
      </c>
      <c r="C53" s="515" t="s">
        <v>95</v>
      </c>
      <c r="D53" s="515"/>
      <c r="E53" s="515"/>
      <c r="F53" s="515"/>
      <c r="G53" s="515"/>
      <c r="H53" s="20"/>
      <c r="I53" s="504"/>
      <c r="J53" s="504"/>
      <c r="K53" s="20"/>
      <c r="L53" s="504"/>
      <c r="M53" s="504"/>
      <c r="N53" s="20"/>
      <c r="O53" s="504"/>
      <c r="P53" s="504"/>
      <c r="Q53" s="20"/>
      <c r="R53" s="504"/>
      <c r="S53" s="504"/>
    </row>
    <row r="54" spans="1:19" s="16" customFormat="1" ht="45" hidden="1" customHeight="1" x14ac:dyDescent="0.3">
      <c r="A54" s="518"/>
      <c r="B54" s="19" t="s">
        <v>96</v>
      </c>
      <c r="C54" s="515" t="s">
        <v>97</v>
      </c>
      <c r="D54" s="515"/>
      <c r="E54" s="515"/>
      <c r="F54" s="515"/>
      <c r="G54" s="515"/>
      <c r="H54" s="20"/>
      <c r="I54" s="504"/>
      <c r="J54" s="504"/>
      <c r="K54" s="20"/>
      <c r="L54" s="504"/>
      <c r="M54" s="504"/>
      <c r="N54" s="20"/>
      <c r="O54" s="504"/>
      <c r="P54" s="504"/>
      <c r="Q54" s="20"/>
      <c r="R54" s="504"/>
      <c r="S54" s="504"/>
    </row>
    <row r="55" spans="1:19" s="16" customFormat="1" ht="45.75" hidden="1" customHeight="1" x14ac:dyDescent="0.3">
      <c r="A55" s="518"/>
      <c r="B55" s="19" t="s">
        <v>98</v>
      </c>
      <c r="C55" s="515" t="s">
        <v>99</v>
      </c>
      <c r="D55" s="515"/>
      <c r="E55" s="515"/>
      <c r="F55" s="515"/>
      <c r="G55" s="515"/>
      <c r="H55" s="20"/>
      <c r="I55" s="504"/>
      <c r="J55" s="504"/>
      <c r="K55" s="20"/>
      <c r="L55" s="504"/>
      <c r="M55" s="504"/>
      <c r="N55" s="20"/>
      <c r="O55" s="504"/>
      <c r="P55" s="504"/>
      <c r="Q55" s="20"/>
      <c r="R55" s="504"/>
      <c r="S55" s="504"/>
    </row>
    <row r="56" spans="1:19" s="16" customFormat="1" ht="44.25" customHeight="1" x14ac:dyDescent="0.3">
      <c r="A56" s="518" t="s">
        <v>100</v>
      </c>
      <c r="B56" s="19" t="s">
        <v>101</v>
      </c>
      <c r="C56" s="516" t="s">
        <v>102</v>
      </c>
      <c r="D56" s="516"/>
      <c r="E56" s="516"/>
      <c r="F56" s="516"/>
      <c r="G56" s="516"/>
      <c r="H56" s="338">
        <f>'1'!AN18</f>
        <v>6</v>
      </c>
      <c r="I56" s="504"/>
      <c r="J56" s="504"/>
      <c r="K56" s="338"/>
      <c r="L56" s="504"/>
      <c r="M56" s="504"/>
      <c r="N56" s="338" t="e">
        <f>#REF!</f>
        <v>#REF!</v>
      </c>
      <c r="O56" s="504"/>
      <c r="P56" s="504"/>
      <c r="Q56" s="338" t="e">
        <f>H56+K56+N56</f>
        <v>#REF!</v>
      </c>
      <c r="R56" s="504"/>
      <c r="S56" s="504"/>
    </row>
    <row r="57" spans="1:19" s="16" customFormat="1" ht="51" customHeight="1" x14ac:dyDescent="0.3">
      <c r="A57" s="518"/>
      <c r="B57" s="19" t="s">
        <v>103</v>
      </c>
      <c r="C57" s="516" t="s">
        <v>104</v>
      </c>
      <c r="D57" s="516"/>
      <c r="E57" s="516"/>
      <c r="F57" s="516"/>
      <c r="G57" s="516"/>
      <c r="H57" s="20"/>
      <c r="I57" s="504"/>
      <c r="J57" s="504"/>
      <c r="K57" s="20"/>
      <c r="L57" s="504"/>
      <c r="M57" s="504"/>
      <c r="N57" s="20"/>
      <c r="O57" s="504"/>
      <c r="P57" s="504"/>
      <c r="Q57" s="20"/>
      <c r="R57" s="504"/>
      <c r="S57" s="504"/>
    </row>
    <row r="58" spans="1:19" s="16" customFormat="1" ht="66" customHeight="1" x14ac:dyDescent="0.3">
      <c r="A58" s="518"/>
      <c r="B58" s="19" t="s">
        <v>105</v>
      </c>
      <c r="C58" s="516" t="s">
        <v>106</v>
      </c>
      <c r="D58" s="516"/>
      <c r="E58" s="516"/>
      <c r="F58" s="516"/>
      <c r="G58" s="516"/>
      <c r="H58" s="338">
        <f>'1'!AN21</f>
        <v>12</v>
      </c>
      <c r="I58" s="504"/>
      <c r="J58" s="504"/>
      <c r="K58" s="338"/>
      <c r="L58" s="504"/>
      <c r="M58" s="504"/>
      <c r="N58" s="338" t="e">
        <f>#REF!</f>
        <v>#REF!</v>
      </c>
      <c r="O58" s="504"/>
      <c r="P58" s="504"/>
      <c r="Q58" s="338" t="e">
        <f>H58+K58+N58</f>
        <v>#REF!</v>
      </c>
      <c r="R58" s="504"/>
      <c r="S58" s="504"/>
    </row>
    <row r="59" spans="1:19" s="16" customFormat="1" ht="66" customHeight="1" x14ac:dyDescent="0.3">
      <c r="A59" s="518"/>
      <c r="B59" s="19" t="s">
        <v>107</v>
      </c>
      <c r="C59" s="516" t="s">
        <v>108</v>
      </c>
      <c r="D59" s="516"/>
      <c r="E59" s="516"/>
      <c r="F59" s="516"/>
      <c r="G59" s="516"/>
      <c r="H59" s="20"/>
      <c r="I59" s="504"/>
      <c r="J59" s="504"/>
      <c r="K59" s="20"/>
      <c r="L59" s="504"/>
      <c r="M59" s="504"/>
      <c r="N59" s="20"/>
      <c r="O59" s="504"/>
      <c r="P59" s="504"/>
      <c r="Q59" s="20"/>
      <c r="R59" s="504"/>
      <c r="S59" s="504"/>
    </row>
    <row r="60" spans="1:19" s="16" customFormat="1" ht="61.5" customHeight="1" x14ac:dyDescent="0.3">
      <c r="A60" s="518"/>
      <c r="B60" s="19" t="s">
        <v>109</v>
      </c>
      <c r="C60" s="516" t="s">
        <v>110</v>
      </c>
      <c r="D60" s="516"/>
      <c r="E60" s="516"/>
      <c r="F60" s="516"/>
      <c r="G60" s="516"/>
      <c r="H60" s="20"/>
      <c r="I60" s="504"/>
      <c r="J60" s="504"/>
      <c r="K60" s="20"/>
      <c r="L60" s="504"/>
      <c r="M60" s="504"/>
      <c r="N60" s="20"/>
      <c r="O60" s="504"/>
      <c r="P60" s="504"/>
      <c r="Q60" s="20"/>
      <c r="R60" s="504"/>
      <c r="S60" s="504"/>
    </row>
    <row r="61" spans="1:19" s="16" customFormat="1" ht="49.5" customHeight="1" x14ac:dyDescent="0.3">
      <c r="A61" s="518"/>
      <c r="B61" s="19" t="s">
        <v>111</v>
      </c>
      <c r="C61" s="516" t="s">
        <v>112</v>
      </c>
      <c r="D61" s="516"/>
      <c r="E61" s="516"/>
      <c r="F61" s="516"/>
      <c r="G61" s="516"/>
      <c r="H61" s="20"/>
      <c r="I61" s="504"/>
      <c r="J61" s="504"/>
      <c r="K61" s="20"/>
      <c r="L61" s="504"/>
      <c r="M61" s="504"/>
      <c r="N61" s="20"/>
      <c r="O61" s="504"/>
      <c r="P61" s="504"/>
      <c r="Q61" s="20"/>
      <c r="R61" s="504"/>
      <c r="S61" s="504"/>
    </row>
    <row r="62" spans="1:19" s="16" customFormat="1" ht="48" customHeight="1" x14ac:dyDescent="0.3">
      <c r="A62" s="518"/>
      <c r="B62" s="19" t="s">
        <v>113</v>
      </c>
      <c r="C62" s="516" t="s">
        <v>114</v>
      </c>
      <c r="D62" s="516"/>
      <c r="E62" s="516"/>
      <c r="F62" s="516"/>
      <c r="G62" s="516"/>
      <c r="H62" s="20"/>
      <c r="I62" s="504"/>
      <c r="J62" s="504"/>
      <c r="K62" s="20"/>
      <c r="L62" s="504"/>
      <c r="M62" s="504"/>
      <c r="N62" s="20"/>
      <c r="O62" s="504"/>
      <c r="P62" s="504"/>
      <c r="Q62" s="20"/>
      <c r="R62" s="504"/>
      <c r="S62" s="504"/>
    </row>
    <row r="63" spans="1:19" s="16" customFormat="1" ht="49.5" customHeight="1" x14ac:dyDescent="0.3">
      <c r="A63" s="518"/>
      <c r="B63" s="19" t="s">
        <v>115</v>
      </c>
      <c r="C63" s="516" t="s">
        <v>116</v>
      </c>
      <c r="D63" s="516"/>
      <c r="E63" s="516"/>
      <c r="F63" s="516"/>
      <c r="G63" s="516"/>
      <c r="H63" s="20"/>
      <c r="I63" s="504"/>
      <c r="J63" s="504"/>
      <c r="K63" s="20"/>
      <c r="L63" s="504"/>
      <c r="M63" s="504"/>
      <c r="N63" s="20"/>
      <c r="O63" s="504"/>
      <c r="P63" s="504"/>
      <c r="Q63" s="20"/>
      <c r="R63" s="504"/>
      <c r="S63" s="504"/>
    </row>
    <row r="64" spans="1:19" s="16" customFormat="1" ht="44.25" customHeight="1" x14ac:dyDescent="0.3">
      <c r="A64" s="518" t="s">
        <v>117</v>
      </c>
      <c r="B64" s="19" t="s">
        <v>118</v>
      </c>
      <c r="C64" s="515" t="s">
        <v>119</v>
      </c>
      <c r="D64" s="515"/>
      <c r="E64" s="515"/>
      <c r="F64" s="515"/>
      <c r="G64" s="515"/>
      <c r="H64" s="20"/>
      <c r="I64" s="504"/>
      <c r="J64" s="504"/>
      <c r="K64" s="20"/>
      <c r="L64" s="504"/>
      <c r="M64" s="504"/>
      <c r="N64" s="20"/>
      <c r="O64" s="504"/>
      <c r="P64" s="504"/>
      <c r="Q64" s="20"/>
      <c r="R64" s="504"/>
      <c r="S64" s="504"/>
    </row>
    <row r="65" spans="1:20" s="16" customFormat="1" ht="38.25" customHeight="1" x14ac:dyDescent="0.3">
      <c r="A65" s="518"/>
      <c r="B65" s="19" t="s">
        <v>120</v>
      </c>
      <c r="C65" s="517" t="s">
        <v>121</v>
      </c>
      <c r="D65" s="517"/>
      <c r="E65" s="517"/>
      <c r="F65" s="517"/>
      <c r="G65" s="517"/>
      <c r="H65" s="20"/>
      <c r="I65" s="504"/>
      <c r="J65" s="504"/>
      <c r="K65" s="20"/>
      <c r="L65" s="504"/>
      <c r="M65" s="504"/>
      <c r="N65" s="20"/>
      <c r="O65" s="504"/>
      <c r="P65" s="504"/>
      <c r="Q65" s="20"/>
      <c r="R65" s="504"/>
      <c r="S65" s="504"/>
    </row>
    <row r="66" spans="1:20" s="16" customFormat="1" ht="36" customHeight="1" x14ac:dyDescent="0.3">
      <c r="A66" s="518"/>
      <c r="B66" s="19" t="s">
        <v>122</v>
      </c>
      <c r="C66" s="515" t="s">
        <v>123</v>
      </c>
      <c r="D66" s="515"/>
      <c r="E66" s="515"/>
      <c r="F66" s="515"/>
      <c r="G66" s="515"/>
      <c r="H66" s="20"/>
      <c r="I66" s="504"/>
      <c r="J66" s="504"/>
      <c r="K66" s="20"/>
      <c r="L66" s="504"/>
      <c r="M66" s="504"/>
      <c r="N66" s="20"/>
      <c r="O66" s="504"/>
      <c r="P66" s="504"/>
      <c r="Q66" s="20"/>
      <c r="R66" s="504"/>
      <c r="S66" s="504"/>
    </row>
    <row r="67" spans="1:20" s="16" customFormat="1" ht="33" customHeight="1" x14ac:dyDescent="0.3">
      <c r="A67" s="518"/>
      <c r="B67" s="19" t="s">
        <v>124</v>
      </c>
      <c r="C67" s="515" t="s">
        <v>125</v>
      </c>
      <c r="D67" s="515"/>
      <c r="E67" s="515"/>
      <c r="F67" s="515"/>
      <c r="G67" s="515"/>
      <c r="H67" s="20"/>
      <c r="I67" s="504"/>
      <c r="J67" s="504"/>
      <c r="K67" s="20"/>
      <c r="L67" s="504"/>
      <c r="M67" s="504"/>
      <c r="N67" s="20"/>
      <c r="O67" s="504"/>
      <c r="P67" s="504"/>
      <c r="Q67" s="20"/>
      <c r="R67" s="504"/>
      <c r="S67" s="504"/>
    </row>
    <row r="68" spans="1:20" s="16" customFormat="1" ht="29.25" customHeight="1" x14ac:dyDescent="0.3">
      <c r="A68" s="518"/>
      <c r="B68" s="19" t="s">
        <v>126</v>
      </c>
      <c r="C68" s="515" t="s">
        <v>127</v>
      </c>
      <c r="D68" s="515"/>
      <c r="E68" s="515"/>
      <c r="F68" s="515"/>
      <c r="G68" s="515"/>
      <c r="H68" s="20"/>
      <c r="I68" s="504"/>
      <c r="J68" s="504"/>
      <c r="K68" s="20"/>
      <c r="L68" s="504"/>
      <c r="M68" s="504"/>
      <c r="N68" s="20"/>
      <c r="O68" s="504"/>
      <c r="P68" s="504"/>
      <c r="Q68" s="20"/>
      <c r="R68" s="504"/>
      <c r="S68" s="504"/>
    </row>
    <row r="69" spans="1:20" s="16" customFormat="1" ht="32.25" customHeight="1" x14ac:dyDescent="0.3">
      <c r="A69" s="518"/>
      <c r="B69" s="19" t="s">
        <v>128</v>
      </c>
      <c r="C69" s="515" t="s">
        <v>129</v>
      </c>
      <c r="D69" s="515"/>
      <c r="E69" s="515"/>
      <c r="F69" s="515"/>
      <c r="G69" s="515"/>
      <c r="H69" s="20"/>
      <c r="I69" s="504"/>
      <c r="J69" s="504"/>
      <c r="K69" s="20"/>
      <c r="L69" s="504"/>
      <c r="M69" s="504"/>
      <c r="N69" s="20"/>
      <c r="O69" s="504"/>
      <c r="P69" s="504"/>
      <c r="Q69" s="20"/>
      <c r="R69" s="504"/>
      <c r="S69" s="504"/>
      <c r="T69" s="22" t="s">
        <v>130</v>
      </c>
    </row>
    <row r="70" spans="1:20" s="16" customFormat="1" ht="31.5" customHeight="1" x14ac:dyDescent="0.3">
      <c r="A70" s="518"/>
      <c r="B70" s="19" t="s">
        <v>131</v>
      </c>
      <c r="C70" s="515" t="s">
        <v>132</v>
      </c>
      <c r="D70" s="515"/>
      <c r="E70" s="515"/>
      <c r="F70" s="515"/>
      <c r="G70" s="515"/>
      <c r="H70" s="20"/>
      <c r="I70" s="504"/>
      <c r="J70" s="504"/>
      <c r="K70" s="20"/>
      <c r="L70" s="504"/>
      <c r="M70" s="504"/>
      <c r="N70" s="20"/>
      <c r="O70" s="504"/>
      <c r="P70" s="504"/>
      <c r="Q70" s="20"/>
      <c r="R70" s="504"/>
      <c r="S70" s="504"/>
    </row>
    <row r="71" spans="1:20" s="16" customFormat="1" ht="29.25" customHeight="1" x14ac:dyDescent="0.3">
      <c r="A71" s="518"/>
      <c r="B71" s="19" t="s">
        <v>133</v>
      </c>
      <c r="C71" s="515" t="s">
        <v>134</v>
      </c>
      <c r="D71" s="515"/>
      <c r="E71" s="515"/>
      <c r="F71" s="515"/>
      <c r="G71" s="515"/>
      <c r="H71" s="20"/>
      <c r="I71" s="504"/>
      <c r="J71" s="504"/>
      <c r="K71" s="20"/>
      <c r="L71" s="504"/>
      <c r="M71" s="504"/>
      <c r="N71" s="20"/>
      <c r="O71" s="504"/>
      <c r="P71" s="504"/>
      <c r="Q71" s="20"/>
      <c r="R71" s="504"/>
      <c r="S71" s="504"/>
    </row>
    <row r="72" spans="1:20" s="16" customFormat="1" ht="33.75" customHeight="1" x14ac:dyDescent="0.3">
      <c r="A72" s="518"/>
      <c r="B72" s="19" t="s">
        <v>135</v>
      </c>
      <c r="C72" s="515" t="s">
        <v>136</v>
      </c>
      <c r="D72" s="515"/>
      <c r="E72" s="515"/>
      <c r="F72" s="515"/>
      <c r="G72" s="515"/>
      <c r="H72" s="20"/>
      <c r="I72" s="504"/>
      <c r="J72" s="504"/>
      <c r="K72" s="20"/>
      <c r="L72" s="504"/>
      <c r="M72" s="504"/>
      <c r="N72" s="20"/>
      <c r="O72" s="504"/>
      <c r="P72" s="504"/>
      <c r="Q72" s="20"/>
      <c r="R72" s="504"/>
      <c r="S72" s="504"/>
      <c r="T72" s="23"/>
    </row>
    <row r="73" spans="1:20" s="16" customFormat="1" ht="49.5" customHeight="1" x14ac:dyDescent="0.3">
      <c r="A73" s="518"/>
      <c r="B73" s="19" t="s">
        <v>137</v>
      </c>
      <c r="C73" s="515" t="s">
        <v>138</v>
      </c>
      <c r="D73" s="515"/>
      <c r="E73" s="515"/>
      <c r="F73" s="515"/>
      <c r="G73" s="515"/>
      <c r="H73" s="20"/>
      <c r="I73" s="513"/>
      <c r="J73" s="513"/>
      <c r="K73" s="20"/>
      <c r="L73" s="513"/>
      <c r="M73" s="513"/>
      <c r="N73" s="20"/>
      <c r="O73" s="513"/>
      <c r="P73" s="513"/>
      <c r="Q73" s="20"/>
      <c r="R73" s="513"/>
      <c r="S73" s="513"/>
      <c r="T73" s="24" t="s">
        <v>139</v>
      </c>
    </row>
    <row r="74" spans="1:20" s="16" customFormat="1" ht="46.5" customHeight="1" x14ac:dyDescent="0.3">
      <c r="A74" s="518"/>
      <c r="B74" s="19" t="s">
        <v>140</v>
      </c>
      <c r="C74" s="515" t="s">
        <v>141</v>
      </c>
      <c r="D74" s="515"/>
      <c r="E74" s="515"/>
      <c r="F74" s="515"/>
      <c r="G74" s="515"/>
      <c r="H74" s="20"/>
      <c r="I74" s="504"/>
      <c r="J74" s="504"/>
      <c r="K74" s="20"/>
      <c r="L74" s="504"/>
      <c r="M74" s="504"/>
      <c r="N74" s="20"/>
      <c r="O74" s="504"/>
      <c r="P74" s="504"/>
      <c r="Q74" s="20"/>
      <c r="R74" s="504"/>
      <c r="S74" s="504"/>
      <c r="T74" s="23"/>
    </row>
    <row r="75" spans="1:20" s="16" customFormat="1" ht="79.5" customHeight="1" x14ac:dyDescent="0.3">
      <c r="A75" s="518"/>
      <c r="B75" s="19" t="s">
        <v>142</v>
      </c>
      <c r="C75" s="515" t="s">
        <v>143</v>
      </c>
      <c r="D75" s="515"/>
      <c r="E75" s="515"/>
      <c r="F75" s="515"/>
      <c r="G75" s="515"/>
      <c r="H75" s="20"/>
      <c r="I75" s="504"/>
      <c r="J75" s="504"/>
      <c r="K75" s="20"/>
      <c r="L75" s="504"/>
      <c r="M75" s="504"/>
      <c r="N75" s="20"/>
      <c r="O75" s="504"/>
      <c r="P75" s="504"/>
      <c r="Q75" s="20"/>
      <c r="R75" s="504"/>
      <c r="S75" s="504"/>
    </row>
    <row r="76" spans="1:20" s="16" customFormat="1" ht="65.25" customHeight="1" x14ac:dyDescent="0.3">
      <c r="A76" s="518"/>
      <c r="B76" s="19" t="s">
        <v>144</v>
      </c>
      <c r="C76" s="515" t="s">
        <v>145</v>
      </c>
      <c r="D76" s="515"/>
      <c r="E76" s="515"/>
      <c r="F76" s="515"/>
      <c r="G76" s="515"/>
      <c r="H76" s="20"/>
      <c r="I76" s="504"/>
      <c r="J76" s="504"/>
      <c r="K76" s="20"/>
      <c r="L76" s="504"/>
      <c r="M76" s="504"/>
      <c r="N76" s="20"/>
      <c r="O76" s="504"/>
      <c r="P76" s="504"/>
      <c r="Q76" s="20"/>
      <c r="R76" s="504"/>
      <c r="S76" s="504"/>
    </row>
    <row r="77" spans="1:20" s="16" customFormat="1" ht="41.25" customHeight="1" x14ac:dyDescent="0.3">
      <c r="A77" s="518"/>
      <c r="B77" s="19" t="s">
        <v>146</v>
      </c>
      <c r="C77" s="517" t="s">
        <v>147</v>
      </c>
      <c r="D77" s="517"/>
      <c r="E77" s="517"/>
      <c r="F77" s="517"/>
      <c r="G77" s="517"/>
      <c r="H77" s="20"/>
      <c r="I77" s="504"/>
      <c r="J77" s="504"/>
      <c r="K77" s="20"/>
      <c r="L77" s="504"/>
      <c r="M77" s="504"/>
      <c r="N77" s="20"/>
      <c r="O77" s="504"/>
      <c r="P77" s="504"/>
      <c r="Q77" s="20"/>
      <c r="R77" s="504"/>
      <c r="S77" s="504"/>
    </row>
    <row r="78" spans="1:20" s="16" customFormat="1" ht="51.75" customHeight="1" x14ac:dyDescent="0.3">
      <c r="A78" s="518"/>
      <c r="B78" s="19" t="s">
        <v>148</v>
      </c>
      <c r="C78" s="516" t="s">
        <v>149</v>
      </c>
      <c r="D78" s="516"/>
      <c r="E78" s="516"/>
      <c r="F78" s="516"/>
      <c r="G78" s="516"/>
      <c r="H78" s="20"/>
      <c r="I78" s="504"/>
      <c r="J78" s="504"/>
      <c r="K78" s="20"/>
      <c r="L78" s="504"/>
      <c r="M78" s="504"/>
      <c r="N78" s="20"/>
      <c r="O78" s="504"/>
      <c r="P78" s="504"/>
      <c r="Q78" s="20"/>
      <c r="R78" s="504"/>
      <c r="S78" s="504"/>
    </row>
    <row r="79" spans="1:20" s="16" customFormat="1" ht="46.5" customHeight="1" x14ac:dyDescent="0.3">
      <c r="A79" s="518"/>
      <c r="B79" s="19" t="s">
        <v>150</v>
      </c>
      <c r="C79" s="515" t="s">
        <v>151</v>
      </c>
      <c r="D79" s="515"/>
      <c r="E79" s="515"/>
      <c r="F79" s="515"/>
      <c r="G79" s="515"/>
      <c r="H79" s="20"/>
      <c r="I79" s="504"/>
      <c r="J79" s="504"/>
      <c r="K79" s="20"/>
      <c r="L79" s="504"/>
      <c r="M79" s="504"/>
      <c r="N79" s="20"/>
      <c r="O79" s="504"/>
      <c r="P79" s="504"/>
      <c r="Q79" s="20"/>
      <c r="R79" s="504"/>
      <c r="S79" s="504"/>
    </row>
    <row r="80" spans="1:20" s="16" customFormat="1" ht="30.75" customHeight="1" x14ac:dyDescent="0.3">
      <c r="A80" s="518"/>
      <c r="B80" s="19" t="s">
        <v>152</v>
      </c>
      <c r="C80" s="516" t="s">
        <v>153</v>
      </c>
      <c r="D80" s="516"/>
      <c r="E80" s="516"/>
      <c r="F80" s="516"/>
      <c r="G80" s="516"/>
      <c r="H80" s="20"/>
      <c r="I80" s="504"/>
      <c r="J80" s="504"/>
      <c r="K80" s="20"/>
      <c r="L80" s="504"/>
      <c r="M80" s="504"/>
      <c r="N80" s="20"/>
      <c r="O80" s="504"/>
      <c r="P80" s="504"/>
      <c r="Q80" s="20"/>
      <c r="R80" s="504"/>
      <c r="S80" s="504"/>
    </row>
  </sheetData>
  <mergeCells count="304">
    <mergeCell ref="A19:E19"/>
    <mergeCell ref="F19:J19"/>
    <mergeCell ref="A20:E20"/>
    <mergeCell ref="F20:J20"/>
    <mergeCell ref="C23:G23"/>
    <mergeCell ref="I23:J23"/>
    <mergeCell ref="A24:A32"/>
    <mergeCell ref="C24:G24"/>
    <mergeCell ref="I24:J24"/>
    <mergeCell ref="C25:G25"/>
    <mergeCell ref="I25:J25"/>
    <mergeCell ref="C26:G26"/>
    <mergeCell ref="I26:J26"/>
    <mergeCell ref="C30:G30"/>
    <mergeCell ref="I30:J30"/>
    <mergeCell ref="C31:G31"/>
    <mergeCell ref="I31:J31"/>
    <mergeCell ref="C32:G32"/>
    <mergeCell ref="I32:J32"/>
    <mergeCell ref="C27:G27"/>
    <mergeCell ref="I27:J27"/>
    <mergeCell ref="C28:G28"/>
    <mergeCell ref="I28:J28"/>
    <mergeCell ref="C29:G29"/>
    <mergeCell ref="I29:J29"/>
    <mergeCell ref="A33:A55"/>
    <mergeCell ref="C33:G33"/>
    <mergeCell ref="I33:J33"/>
    <mergeCell ref="C34:G34"/>
    <mergeCell ref="I34:J34"/>
    <mergeCell ref="C35:G35"/>
    <mergeCell ref="I35:J35"/>
    <mergeCell ref="C36:G36"/>
    <mergeCell ref="I36:J36"/>
    <mergeCell ref="C37:G37"/>
    <mergeCell ref="C41:G41"/>
    <mergeCell ref="I41:J41"/>
    <mergeCell ref="C42:G42"/>
    <mergeCell ref="I42:J42"/>
    <mergeCell ref="C43:G43"/>
    <mergeCell ref="I43:J43"/>
    <mergeCell ref="I37:J37"/>
    <mergeCell ref="C38:G38"/>
    <mergeCell ref="I38:J38"/>
    <mergeCell ref="C39:G39"/>
    <mergeCell ref="I39:J39"/>
    <mergeCell ref="C40:G40"/>
    <mergeCell ref="I40:J40"/>
    <mergeCell ref="C47:G47"/>
    <mergeCell ref="I47:J47"/>
    <mergeCell ref="C48:G48"/>
    <mergeCell ref="I48:J48"/>
    <mergeCell ref="C49:G49"/>
    <mergeCell ref="I49:J49"/>
    <mergeCell ref="C44:G44"/>
    <mergeCell ref="I44:J44"/>
    <mergeCell ref="C45:G45"/>
    <mergeCell ref="I45:J45"/>
    <mergeCell ref="C46:G46"/>
    <mergeCell ref="I46:J46"/>
    <mergeCell ref="C53:G53"/>
    <mergeCell ref="I53:J53"/>
    <mergeCell ref="C54:G54"/>
    <mergeCell ref="I54:J54"/>
    <mergeCell ref="C55:G55"/>
    <mergeCell ref="I55:J55"/>
    <mergeCell ref="C50:G50"/>
    <mergeCell ref="I50:J50"/>
    <mergeCell ref="C51:G51"/>
    <mergeCell ref="I51:J51"/>
    <mergeCell ref="C52:G52"/>
    <mergeCell ref="I52:J52"/>
    <mergeCell ref="I60:J60"/>
    <mergeCell ref="C61:G61"/>
    <mergeCell ref="I61:J61"/>
    <mergeCell ref="C62:G62"/>
    <mergeCell ref="I62:J62"/>
    <mergeCell ref="C63:G63"/>
    <mergeCell ref="I63:J63"/>
    <mergeCell ref="A56:A63"/>
    <mergeCell ref="C56:G56"/>
    <mergeCell ref="I56:J56"/>
    <mergeCell ref="C57:G57"/>
    <mergeCell ref="I57:J57"/>
    <mergeCell ref="C58:G58"/>
    <mergeCell ref="I58:J58"/>
    <mergeCell ref="C59:G59"/>
    <mergeCell ref="I59:J59"/>
    <mergeCell ref="C60:G60"/>
    <mergeCell ref="A64:A80"/>
    <mergeCell ref="C64:G64"/>
    <mergeCell ref="I64:J64"/>
    <mergeCell ref="C65:G65"/>
    <mergeCell ref="I65:J65"/>
    <mergeCell ref="C66:G66"/>
    <mergeCell ref="I66:J66"/>
    <mergeCell ref="C67:G67"/>
    <mergeCell ref="I67:J67"/>
    <mergeCell ref="C68:G68"/>
    <mergeCell ref="C72:G72"/>
    <mergeCell ref="I72:J72"/>
    <mergeCell ref="C73:G73"/>
    <mergeCell ref="I73:J73"/>
    <mergeCell ref="C74:G74"/>
    <mergeCell ref="I74:J74"/>
    <mergeCell ref="I68:J68"/>
    <mergeCell ref="C69:G69"/>
    <mergeCell ref="I69:J69"/>
    <mergeCell ref="C70:G70"/>
    <mergeCell ref="I70:J70"/>
    <mergeCell ref="C71:G71"/>
    <mergeCell ref="I71:J71"/>
    <mergeCell ref="C78:G78"/>
    <mergeCell ref="I78:J78"/>
    <mergeCell ref="C79:G79"/>
    <mergeCell ref="I79:J79"/>
    <mergeCell ref="C80:G80"/>
    <mergeCell ref="I80:J80"/>
    <mergeCell ref="C75:G75"/>
    <mergeCell ref="I75:J75"/>
    <mergeCell ref="C76:G76"/>
    <mergeCell ref="I76:J76"/>
    <mergeCell ref="C77:G77"/>
    <mergeCell ref="I77:J77"/>
    <mergeCell ref="L23:M23"/>
    <mergeCell ref="L24:M24"/>
    <mergeCell ref="L25:M25"/>
    <mergeCell ref="L26:M26"/>
    <mergeCell ref="L27:M27"/>
    <mergeCell ref="L28:M28"/>
    <mergeCell ref="L29:M29"/>
    <mergeCell ref="L30:M30"/>
    <mergeCell ref="L31:M31"/>
    <mergeCell ref="L32:M32"/>
    <mergeCell ref="L33:M33"/>
    <mergeCell ref="L34:M34"/>
    <mergeCell ref="L35:M35"/>
    <mergeCell ref="L36:M36"/>
    <mergeCell ref="L37:M37"/>
    <mergeCell ref="L38:M38"/>
    <mergeCell ref="L39:M39"/>
    <mergeCell ref="L40:M40"/>
    <mergeCell ref="L41:M41"/>
    <mergeCell ref="L42:M42"/>
    <mergeCell ref="L43:M43"/>
    <mergeCell ref="L44:M44"/>
    <mergeCell ref="L45:M45"/>
    <mergeCell ref="L46:M46"/>
    <mergeCell ref="L47:M47"/>
    <mergeCell ref="L48:M48"/>
    <mergeCell ref="L49:M49"/>
    <mergeCell ref="L50:M50"/>
    <mergeCell ref="L51:M51"/>
    <mergeCell ref="L52:M52"/>
    <mergeCell ref="L53:M53"/>
    <mergeCell ref="L54:M54"/>
    <mergeCell ref="L55:M55"/>
    <mergeCell ref="L56:M56"/>
    <mergeCell ref="L57:M57"/>
    <mergeCell ref="L58:M58"/>
    <mergeCell ref="L59:M59"/>
    <mergeCell ref="L60:M60"/>
    <mergeCell ref="L61:M61"/>
    <mergeCell ref="L62:M62"/>
    <mergeCell ref="L63:M63"/>
    <mergeCell ref="L64:M64"/>
    <mergeCell ref="L65:M65"/>
    <mergeCell ref="L66:M66"/>
    <mergeCell ref="L67:M67"/>
    <mergeCell ref="L68:M68"/>
    <mergeCell ref="L69:M69"/>
    <mergeCell ref="L70:M70"/>
    <mergeCell ref="L71:M71"/>
    <mergeCell ref="L72:M72"/>
    <mergeCell ref="L73:M73"/>
    <mergeCell ref="L74:M74"/>
    <mergeCell ref="L75:M75"/>
    <mergeCell ref="L76:M76"/>
    <mergeCell ref="L77:M77"/>
    <mergeCell ref="L78:M78"/>
    <mergeCell ref="L79:M79"/>
    <mergeCell ref="L80:M80"/>
    <mergeCell ref="O23:P23"/>
    <mergeCell ref="R23:S23"/>
    <mergeCell ref="O24:P24"/>
    <mergeCell ref="R24:S24"/>
    <mergeCell ref="O25:P25"/>
    <mergeCell ref="R25:S25"/>
    <mergeCell ref="O26:P26"/>
    <mergeCell ref="R26:S26"/>
    <mergeCell ref="O27:P27"/>
    <mergeCell ref="R27:S27"/>
    <mergeCell ref="O28:P28"/>
    <mergeCell ref="R28:S28"/>
    <mergeCell ref="O29:P29"/>
    <mergeCell ref="R29:S29"/>
    <mergeCell ref="O30:P30"/>
    <mergeCell ref="R30:S30"/>
    <mergeCell ref="O31:P31"/>
    <mergeCell ref="R31:S31"/>
    <mergeCell ref="O32:P32"/>
    <mergeCell ref="R32:S32"/>
    <mergeCell ref="O33:P33"/>
    <mergeCell ref="R33:S33"/>
    <mergeCell ref="O34:P34"/>
    <mergeCell ref="R34:S34"/>
    <mergeCell ref="O35:P35"/>
    <mergeCell ref="R35:S35"/>
    <mergeCell ref="O36:P36"/>
    <mergeCell ref="R36:S36"/>
    <mergeCell ref="O37:P37"/>
    <mergeCell ref="R37:S37"/>
    <mergeCell ref="O38:P38"/>
    <mergeCell ref="R38:S38"/>
    <mergeCell ref="O39:P39"/>
    <mergeCell ref="R39:S39"/>
    <mergeCell ref="O40:P40"/>
    <mergeCell ref="R40:S40"/>
    <mergeCell ref="O41:P41"/>
    <mergeCell ref="R41:S41"/>
    <mergeCell ref="O42:P42"/>
    <mergeCell ref="R42:S42"/>
    <mergeCell ref="O43:P43"/>
    <mergeCell ref="R43:S43"/>
    <mergeCell ref="O44:P44"/>
    <mergeCell ref="R44:S44"/>
    <mergeCell ref="O45:P45"/>
    <mergeCell ref="R45:S45"/>
    <mergeCell ref="O46:P46"/>
    <mergeCell ref="R46:S46"/>
    <mergeCell ref="O47:P47"/>
    <mergeCell ref="R47:S47"/>
    <mergeCell ref="O48:P48"/>
    <mergeCell ref="R48:S48"/>
    <mergeCell ref="O49:P49"/>
    <mergeCell ref="R49:S49"/>
    <mergeCell ref="O50:P50"/>
    <mergeCell ref="R50:S50"/>
    <mergeCell ref="O51:P51"/>
    <mergeCell ref="R51:S51"/>
    <mergeCell ref="O52:P52"/>
    <mergeCell ref="R52:S52"/>
    <mergeCell ref="O53:P53"/>
    <mergeCell ref="R53:S53"/>
    <mergeCell ref="O54:P54"/>
    <mergeCell ref="R54:S54"/>
    <mergeCell ref="O55:P55"/>
    <mergeCell ref="R55:S55"/>
    <mergeCell ref="O56:P56"/>
    <mergeCell ref="R56:S56"/>
    <mergeCell ref="O57:P57"/>
    <mergeCell ref="R57:S57"/>
    <mergeCell ref="O58:P58"/>
    <mergeCell ref="R58:S58"/>
    <mergeCell ref="O59:P59"/>
    <mergeCell ref="R59:S59"/>
    <mergeCell ref="O60:P60"/>
    <mergeCell ref="R60:S60"/>
    <mergeCell ref="O61:P61"/>
    <mergeCell ref="R61:S61"/>
    <mergeCell ref="O62:P62"/>
    <mergeCell ref="R62:S62"/>
    <mergeCell ref="O69:P69"/>
    <mergeCell ref="R69:S69"/>
    <mergeCell ref="O70:P70"/>
    <mergeCell ref="R70:S70"/>
    <mergeCell ref="O71:P71"/>
    <mergeCell ref="R71:S71"/>
    <mergeCell ref="O72:P72"/>
    <mergeCell ref="R72:S72"/>
    <mergeCell ref="O63:P63"/>
    <mergeCell ref="R63:S63"/>
    <mergeCell ref="O64:P64"/>
    <mergeCell ref="R64:S64"/>
    <mergeCell ref="O65:P65"/>
    <mergeCell ref="R65:S65"/>
    <mergeCell ref="O66:P66"/>
    <mergeCell ref="R66:S66"/>
    <mergeCell ref="O67:P67"/>
    <mergeCell ref="R67:S67"/>
    <mergeCell ref="A18:S18"/>
    <mergeCell ref="O78:P78"/>
    <mergeCell ref="R78:S78"/>
    <mergeCell ref="O79:P79"/>
    <mergeCell ref="R79:S79"/>
    <mergeCell ref="O80:P80"/>
    <mergeCell ref="R80:S80"/>
    <mergeCell ref="A21:G22"/>
    <mergeCell ref="H21:J22"/>
    <mergeCell ref="K21:M22"/>
    <mergeCell ref="N21:P22"/>
    <mergeCell ref="Q21:S22"/>
    <mergeCell ref="O73:P73"/>
    <mergeCell ref="R73:S73"/>
    <mergeCell ref="O74:P74"/>
    <mergeCell ref="R74:S74"/>
    <mergeCell ref="O75:P75"/>
    <mergeCell ref="R75:S75"/>
    <mergeCell ref="O76:P76"/>
    <mergeCell ref="R76:S76"/>
    <mergeCell ref="O77:P77"/>
    <mergeCell ref="R77:S77"/>
    <mergeCell ref="O68:P68"/>
    <mergeCell ref="R68:S68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A312D8-BEA7-4C75-88C7-39E8841919A6}">
  <dimension ref="A1:V73"/>
  <sheetViews>
    <sheetView topLeftCell="A22" zoomScale="80" zoomScaleNormal="80" workbookViewId="0">
      <selection activeCell="M58" sqref="M58"/>
    </sheetView>
  </sheetViews>
  <sheetFormatPr baseColWidth="10" defaultRowHeight="15" x14ac:dyDescent="0.25"/>
  <cols>
    <col min="1" max="1" width="10.42578125" customWidth="1"/>
    <col min="2" max="2" width="28.42578125" customWidth="1"/>
    <col min="3" max="3" width="12.28515625" customWidth="1"/>
    <col min="4" max="5" width="9.28515625" customWidth="1"/>
    <col min="6" max="10" width="8.7109375" customWidth="1"/>
    <col min="11" max="11" width="9.7109375" customWidth="1"/>
    <col min="12" max="12" width="11.85546875" customWidth="1"/>
    <col min="13" max="13" width="9.140625" bestFit="1" customWidth="1"/>
    <col min="14" max="16" width="8.7109375" customWidth="1"/>
    <col min="17" max="17" width="12.140625" customWidth="1"/>
    <col min="18" max="19" width="8.7109375" customWidth="1"/>
    <col min="20" max="20" width="11.28515625" bestFit="1" customWidth="1"/>
  </cols>
  <sheetData>
    <row r="1" spans="1:20" ht="18.75" x14ac:dyDescent="0.3">
      <c r="E1" s="534" t="s">
        <v>280</v>
      </c>
      <c r="F1" s="534"/>
      <c r="G1" s="534"/>
      <c r="H1" s="534"/>
      <c r="I1" s="534"/>
      <c r="J1" s="534"/>
      <c r="K1" s="534"/>
      <c r="L1" s="534"/>
      <c r="M1" s="271"/>
      <c r="N1" s="271"/>
      <c r="O1" s="271"/>
    </row>
    <row r="2" spans="1:20" ht="18.75" x14ac:dyDescent="0.3">
      <c r="E2" s="534" t="s">
        <v>380</v>
      </c>
      <c r="F2" s="534"/>
      <c r="G2" s="534"/>
      <c r="H2" s="534"/>
      <c r="I2" s="534"/>
      <c r="J2" s="534"/>
      <c r="K2" s="534"/>
      <c r="L2" s="534"/>
    </row>
    <row r="3" spans="1:20" x14ac:dyDescent="0.25">
      <c r="H3" s="271"/>
      <c r="I3" s="271"/>
      <c r="J3" s="271"/>
      <c r="K3" s="271"/>
      <c r="L3" s="271"/>
    </row>
    <row r="4" spans="1:20" x14ac:dyDescent="0.25">
      <c r="A4" s="272" t="s">
        <v>281</v>
      </c>
      <c r="B4" s="272"/>
      <c r="P4" s="535" t="s">
        <v>282</v>
      </c>
      <c r="Q4" s="535"/>
      <c r="R4" s="536">
        <v>14028446</v>
      </c>
      <c r="S4" s="536"/>
      <c r="T4" s="536"/>
    </row>
    <row r="5" spans="1:20" x14ac:dyDescent="0.25">
      <c r="A5" s="272" t="s">
        <v>283</v>
      </c>
      <c r="B5" s="272" t="s">
        <v>284</v>
      </c>
      <c r="P5" s="272" t="s">
        <v>285</v>
      </c>
    </row>
    <row r="6" spans="1:20" x14ac:dyDescent="0.25">
      <c r="A6" s="272" t="s">
        <v>286</v>
      </c>
      <c r="B6" s="272" t="s">
        <v>284</v>
      </c>
      <c r="P6" s="272"/>
    </row>
    <row r="7" spans="1:20" ht="27.75" customHeight="1" x14ac:dyDescent="0.25">
      <c r="A7" s="537" t="s">
        <v>287</v>
      </c>
      <c r="B7" s="537"/>
      <c r="C7" s="537"/>
      <c r="D7" s="537"/>
      <c r="E7" s="537"/>
      <c r="F7" s="537"/>
      <c r="G7" s="537"/>
      <c r="H7" s="537"/>
      <c r="I7" s="537"/>
      <c r="J7" s="537"/>
      <c r="K7" s="537"/>
      <c r="L7" s="537"/>
      <c r="M7" s="537"/>
      <c r="N7" s="537"/>
      <c r="O7" s="537"/>
      <c r="P7" s="537"/>
      <c r="Q7" s="537"/>
      <c r="R7" s="537"/>
      <c r="S7" s="273"/>
    </row>
    <row r="8" spans="1:20" ht="15" customHeight="1" x14ac:dyDescent="0.25">
      <c r="A8" s="537" t="s">
        <v>288</v>
      </c>
      <c r="B8" s="537"/>
      <c r="C8" s="537"/>
      <c r="D8" s="537"/>
      <c r="E8" s="537"/>
      <c r="F8" s="537"/>
      <c r="P8" s="272"/>
    </row>
    <row r="9" spans="1:20" ht="15" customHeight="1" x14ac:dyDescent="0.25">
      <c r="A9" s="274" t="s">
        <v>289</v>
      </c>
      <c r="B9" s="275"/>
      <c r="D9" s="143"/>
      <c r="E9" s="143"/>
      <c r="P9" s="272"/>
    </row>
    <row r="10" spans="1:20" x14ac:dyDescent="0.25">
      <c r="A10" t="s">
        <v>290</v>
      </c>
      <c r="P10" s="272"/>
    </row>
    <row r="11" spans="1:20" ht="24" customHeight="1" x14ac:dyDescent="0.25">
      <c r="A11" s="538" t="s">
        <v>291</v>
      </c>
      <c r="B11" s="538" t="s">
        <v>10</v>
      </c>
      <c r="C11" s="538" t="s">
        <v>0</v>
      </c>
      <c r="D11" s="538" t="s">
        <v>292</v>
      </c>
      <c r="E11" s="538"/>
      <c r="F11" s="533" t="s">
        <v>252</v>
      </c>
      <c r="G11" s="533" t="s">
        <v>253</v>
      </c>
      <c r="H11" s="533" t="s">
        <v>254</v>
      </c>
      <c r="I11" s="533" t="s">
        <v>293</v>
      </c>
      <c r="J11" s="533" t="s">
        <v>294</v>
      </c>
      <c r="K11" s="533" t="s">
        <v>295</v>
      </c>
      <c r="L11" s="533" t="s">
        <v>296</v>
      </c>
      <c r="M11" s="533" t="s">
        <v>297</v>
      </c>
      <c r="N11" s="533" t="s">
        <v>298</v>
      </c>
      <c r="O11" s="533" t="s">
        <v>299</v>
      </c>
      <c r="P11" s="533" t="s">
        <v>300</v>
      </c>
      <c r="Q11" s="533" t="s">
        <v>301</v>
      </c>
      <c r="R11" s="538" t="s">
        <v>233</v>
      </c>
      <c r="S11" s="555" t="s">
        <v>302</v>
      </c>
      <c r="T11" s="538" t="s">
        <v>303</v>
      </c>
    </row>
    <row r="12" spans="1:20" ht="21.75" customHeight="1" x14ac:dyDescent="0.25">
      <c r="A12" s="538"/>
      <c r="B12" s="538"/>
      <c r="C12" s="538"/>
      <c r="D12" s="276" t="s">
        <v>163</v>
      </c>
      <c r="E12" s="276" t="s">
        <v>164</v>
      </c>
      <c r="F12" s="533"/>
      <c r="G12" s="533"/>
      <c r="H12" s="533"/>
      <c r="I12" s="533"/>
      <c r="J12" s="533"/>
      <c r="K12" s="533"/>
      <c r="L12" s="533"/>
      <c r="M12" s="533"/>
      <c r="N12" s="533"/>
      <c r="O12" s="533"/>
      <c r="P12" s="533"/>
      <c r="Q12" s="533"/>
      <c r="R12" s="538"/>
      <c r="S12" s="556"/>
      <c r="T12" s="538"/>
    </row>
    <row r="13" spans="1:20" ht="15" customHeight="1" x14ac:dyDescent="0.25">
      <c r="A13" s="538"/>
      <c r="B13" s="277" t="s">
        <v>304</v>
      </c>
      <c r="C13" s="278"/>
      <c r="D13" s="279"/>
      <c r="E13" s="279"/>
      <c r="F13" s="279"/>
      <c r="G13" s="279"/>
      <c r="H13" s="279"/>
      <c r="I13" s="279"/>
      <c r="J13" s="279"/>
      <c r="K13" s="279"/>
      <c r="L13" s="279"/>
      <c r="M13" s="279"/>
      <c r="N13" s="279"/>
      <c r="O13" s="279"/>
      <c r="P13" s="279"/>
      <c r="Q13" s="279"/>
      <c r="R13" s="280"/>
      <c r="S13" s="280"/>
      <c r="T13" s="280"/>
    </row>
    <row r="14" spans="1:20" x14ac:dyDescent="0.25">
      <c r="A14" s="543">
        <v>1.2</v>
      </c>
      <c r="B14" s="343" t="s">
        <v>347</v>
      </c>
      <c r="C14" s="340" t="s">
        <v>305</v>
      </c>
      <c r="D14" s="344"/>
      <c r="E14" s="341" t="s">
        <v>306</v>
      </c>
      <c r="F14" s="342">
        <v>23</v>
      </c>
      <c r="G14" s="342">
        <v>2</v>
      </c>
      <c r="H14" s="342">
        <v>2</v>
      </c>
      <c r="I14" s="342">
        <v>2</v>
      </c>
      <c r="J14" s="342">
        <v>2</v>
      </c>
      <c r="K14" s="342">
        <v>2</v>
      </c>
      <c r="L14" s="342">
        <v>2</v>
      </c>
      <c r="M14" s="342">
        <v>2</v>
      </c>
      <c r="N14" s="342">
        <v>2</v>
      </c>
      <c r="O14" s="342">
        <v>2</v>
      </c>
      <c r="P14" s="342">
        <v>2</v>
      </c>
      <c r="Q14" s="353">
        <v>2</v>
      </c>
      <c r="R14" s="345">
        <f>MAX(F14:Q14)</f>
        <v>23</v>
      </c>
      <c r="S14" s="345">
        <f>R14</f>
        <v>23</v>
      </c>
      <c r="T14" s="346">
        <f>R14/S14</f>
        <v>1</v>
      </c>
    </row>
    <row r="15" spans="1:20" x14ac:dyDescent="0.25">
      <c r="A15" s="544"/>
      <c r="B15" s="281" t="s">
        <v>307</v>
      </c>
      <c r="C15" s="282" t="s">
        <v>308</v>
      </c>
      <c r="D15" s="283"/>
      <c r="E15" s="284" t="s">
        <v>306</v>
      </c>
      <c r="F15" s="285">
        <v>2</v>
      </c>
      <c r="G15" s="285">
        <v>2</v>
      </c>
      <c r="H15" s="285">
        <v>2</v>
      </c>
      <c r="I15" s="285">
        <v>2</v>
      </c>
      <c r="J15" s="285">
        <v>2</v>
      </c>
      <c r="K15" s="285">
        <v>2</v>
      </c>
      <c r="L15" s="415">
        <v>2</v>
      </c>
      <c r="M15" s="415">
        <v>2</v>
      </c>
      <c r="N15" s="415">
        <v>2</v>
      </c>
      <c r="O15" s="415">
        <v>2</v>
      </c>
      <c r="P15" s="415">
        <v>2</v>
      </c>
      <c r="Q15" s="415">
        <v>2</v>
      </c>
      <c r="R15" s="287">
        <f>SUM(F15:Q15)</f>
        <v>24</v>
      </c>
      <c r="S15" s="287">
        <f t="shared" ref="S15:S19" si="0">R15</f>
        <v>24</v>
      </c>
      <c r="T15" s="288">
        <f t="shared" ref="T15:T49" si="1">R15/S15</f>
        <v>1</v>
      </c>
    </row>
    <row r="16" spans="1:20" x14ac:dyDescent="0.25">
      <c r="A16" s="544"/>
      <c r="B16" s="281" t="s">
        <v>348</v>
      </c>
      <c r="C16" s="282" t="s">
        <v>308</v>
      </c>
      <c r="D16" s="283"/>
      <c r="E16" s="284" t="s">
        <v>306</v>
      </c>
      <c r="F16" s="285">
        <v>1</v>
      </c>
      <c r="G16" s="285">
        <v>0</v>
      </c>
      <c r="H16" s="285">
        <v>0</v>
      </c>
      <c r="I16" s="285">
        <v>0</v>
      </c>
      <c r="J16" s="285">
        <v>0</v>
      </c>
      <c r="K16" s="285">
        <v>0</v>
      </c>
      <c r="L16" s="415">
        <v>1</v>
      </c>
      <c r="M16" s="415">
        <v>0</v>
      </c>
      <c r="N16" s="415">
        <v>0</v>
      </c>
      <c r="O16" s="415">
        <v>0</v>
      </c>
      <c r="P16" s="415">
        <v>0</v>
      </c>
      <c r="Q16" s="415">
        <v>0</v>
      </c>
      <c r="R16" s="287">
        <f t="shared" ref="R16:R17" si="2">SUM(F16:Q16)</f>
        <v>2</v>
      </c>
      <c r="S16" s="287">
        <f t="shared" si="0"/>
        <v>2</v>
      </c>
      <c r="T16" s="288">
        <f t="shared" si="1"/>
        <v>1</v>
      </c>
    </row>
    <row r="17" spans="1:20" x14ac:dyDescent="0.25">
      <c r="A17" s="544"/>
      <c r="B17" s="281" t="s">
        <v>309</v>
      </c>
      <c r="C17" s="282" t="s">
        <v>308</v>
      </c>
      <c r="D17" s="283"/>
      <c r="E17" s="284" t="s">
        <v>306</v>
      </c>
      <c r="F17" s="285">
        <v>0</v>
      </c>
      <c r="G17" s="285">
        <v>0</v>
      </c>
      <c r="H17" s="285">
        <v>0</v>
      </c>
      <c r="I17" s="285">
        <v>0</v>
      </c>
      <c r="J17" s="285">
        <v>0</v>
      </c>
      <c r="K17" s="285">
        <v>0</v>
      </c>
      <c r="L17" s="415">
        <v>1</v>
      </c>
      <c r="M17" s="415">
        <v>0</v>
      </c>
      <c r="N17" s="415">
        <v>0</v>
      </c>
      <c r="O17" s="415">
        <v>0</v>
      </c>
      <c r="P17" s="415">
        <v>0</v>
      </c>
      <c r="Q17" s="415">
        <v>1</v>
      </c>
      <c r="R17" s="287">
        <f t="shared" si="2"/>
        <v>2</v>
      </c>
      <c r="S17" s="287">
        <f t="shared" si="0"/>
        <v>2</v>
      </c>
      <c r="T17" s="288">
        <f t="shared" si="1"/>
        <v>1</v>
      </c>
    </row>
    <row r="18" spans="1:20" x14ac:dyDescent="0.25">
      <c r="A18" s="544"/>
      <c r="B18" s="281" t="s">
        <v>312</v>
      </c>
      <c r="C18" s="281" t="s">
        <v>308</v>
      </c>
      <c r="D18" s="281"/>
      <c r="E18" s="416" t="s">
        <v>306</v>
      </c>
      <c r="F18" s="416">
        <v>23</v>
      </c>
      <c r="G18" s="416">
        <v>23</v>
      </c>
      <c r="H18" s="416">
        <v>23</v>
      </c>
      <c r="I18" s="416">
        <v>23</v>
      </c>
      <c r="J18" s="416">
        <v>23</v>
      </c>
      <c r="K18" s="416">
        <v>23</v>
      </c>
      <c r="L18" s="416">
        <v>23</v>
      </c>
      <c r="M18" s="416">
        <v>23</v>
      </c>
      <c r="N18" s="416">
        <v>23</v>
      </c>
      <c r="O18" s="416">
        <v>23</v>
      </c>
      <c r="P18" s="416">
        <v>23</v>
      </c>
      <c r="Q18" s="416">
        <v>23</v>
      </c>
      <c r="R18" s="417">
        <f>SUM(F18:Q18)</f>
        <v>276</v>
      </c>
      <c r="S18" s="417">
        <f t="shared" si="0"/>
        <v>276</v>
      </c>
      <c r="T18" s="288">
        <f>R18/S18</f>
        <v>1</v>
      </c>
    </row>
    <row r="19" spans="1:20" x14ac:dyDescent="0.25">
      <c r="A19" s="545"/>
      <c r="B19" s="301" t="s">
        <v>313</v>
      </c>
      <c r="C19" s="302" t="s">
        <v>314</v>
      </c>
      <c r="D19" s="303"/>
      <c r="E19" s="304" t="s">
        <v>306</v>
      </c>
      <c r="F19" s="305">
        <v>3565</v>
      </c>
      <c r="G19" s="305">
        <v>3220</v>
      </c>
      <c r="H19" s="305">
        <v>3565</v>
      </c>
      <c r="I19" s="305">
        <v>3450</v>
      </c>
      <c r="J19" s="305">
        <v>3565</v>
      </c>
      <c r="K19" s="305">
        <v>3450</v>
      </c>
      <c r="L19" s="305">
        <v>3565</v>
      </c>
      <c r="M19" s="305">
        <v>3565</v>
      </c>
      <c r="N19" s="305">
        <v>3450</v>
      </c>
      <c r="O19" s="305">
        <v>3565</v>
      </c>
      <c r="P19" s="305">
        <v>3450</v>
      </c>
      <c r="Q19" s="305">
        <v>3450</v>
      </c>
      <c r="R19" s="306">
        <f>SUM(F19:Q19)</f>
        <v>41860</v>
      </c>
      <c r="S19" s="310">
        <f t="shared" si="0"/>
        <v>41860</v>
      </c>
      <c r="T19" s="307">
        <f>R19/S19</f>
        <v>1</v>
      </c>
    </row>
    <row r="20" spans="1:20" x14ac:dyDescent="0.25">
      <c r="A20" s="289"/>
      <c r="B20" s="277" t="s">
        <v>310</v>
      </c>
      <c r="C20" s="278"/>
      <c r="D20" s="290"/>
      <c r="E20" s="279"/>
      <c r="F20" s="291"/>
      <c r="G20" s="291"/>
      <c r="H20" s="291"/>
      <c r="I20" s="291"/>
      <c r="J20" s="291"/>
      <c r="K20" s="291"/>
      <c r="L20" s="291"/>
      <c r="M20" s="291"/>
      <c r="N20" s="291"/>
      <c r="O20" s="291"/>
      <c r="P20" s="291"/>
      <c r="Q20" s="291"/>
      <c r="R20" s="292"/>
      <c r="S20" s="292"/>
      <c r="T20" s="292"/>
    </row>
    <row r="21" spans="1:20" x14ac:dyDescent="0.25">
      <c r="A21" s="546">
        <v>1.2</v>
      </c>
      <c r="B21" s="293" t="s">
        <v>340</v>
      </c>
      <c r="C21" s="282" t="s">
        <v>308</v>
      </c>
      <c r="D21" s="294" t="s">
        <v>306</v>
      </c>
      <c r="E21" s="295"/>
      <c r="F21" s="296">
        <v>23</v>
      </c>
      <c r="G21" s="296">
        <v>2</v>
      </c>
      <c r="H21" s="296">
        <v>2</v>
      </c>
      <c r="I21" s="296">
        <v>2</v>
      </c>
      <c r="J21" s="296">
        <v>2</v>
      </c>
      <c r="K21" s="296">
        <v>2</v>
      </c>
      <c r="L21" s="415">
        <v>25</v>
      </c>
      <c r="M21" s="415">
        <v>2</v>
      </c>
      <c r="N21" s="415">
        <v>2</v>
      </c>
      <c r="O21" s="415">
        <v>2</v>
      </c>
      <c r="P21" s="415">
        <v>2</v>
      </c>
      <c r="Q21" s="415">
        <v>2</v>
      </c>
      <c r="R21" s="287">
        <f>SUM(F21:Q21)</f>
        <v>68</v>
      </c>
      <c r="S21" s="287">
        <f>R21</f>
        <v>68</v>
      </c>
      <c r="T21" s="288">
        <f t="shared" si="1"/>
        <v>1</v>
      </c>
    </row>
    <row r="22" spans="1:20" x14ac:dyDescent="0.25">
      <c r="A22" s="547"/>
      <c r="B22" s="297" t="s">
        <v>311</v>
      </c>
      <c r="C22" s="282" t="s">
        <v>308</v>
      </c>
      <c r="D22" s="298" t="s">
        <v>306</v>
      </c>
      <c r="E22" s="299"/>
      <c r="F22" s="296">
        <v>15</v>
      </c>
      <c r="G22" s="296">
        <v>15</v>
      </c>
      <c r="H22" s="296">
        <v>15</v>
      </c>
      <c r="I22" s="296">
        <v>15</v>
      </c>
      <c r="J22" s="296">
        <v>15</v>
      </c>
      <c r="K22" s="296">
        <v>15</v>
      </c>
      <c r="L22" s="415">
        <v>15</v>
      </c>
      <c r="M22" s="415">
        <v>15</v>
      </c>
      <c r="N22" s="415">
        <v>15</v>
      </c>
      <c r="O22" s="415">
        <v>15</v>
      </c>
      <c r="P22" s="415">
        <v>15</v>
      </c>
      <c r="Q22" s="415">
        <v>15</v>
      </c>
      <c r="R22" s="287">
        <f>SUM(F22:Q22)</f>
        <v>180</v>
      </c>
      <c r="S22" s="287">
        <f t="shared" ref="S22:S24" si="3">R22</f>
        <v>180</v>
      </c>
      <c r="T22" s="288">
        <f t="shared" si="1"/>
        <v>1</v>
      </c>
    </row>
    <row r="23" spans="1:20" x14ac:dyDescent="0.25">
      <c r="A23" s="547"/>
      <c r="B23" s="297" t="s">
        <v>379</v>
      </c>
      <c r="C23" s="282" t="s">
        <v>308</v>
      </c>
      <c r="D23" s="300"/>
      <c r="E23" s="295" t="s">
        <v>306</v>
      </c>
      <c r="F23" s="296">
        <v>25</v>
      </c>
      <c r="G23" s="296">
        <v>25</v>
      </c>
      <c r="H23" s="296">
        <v>25</v>
      </c>
      <c r="I23" s="296">
        <v>25</v>
      </c>
      <c r="J23" s="296">
        <v>25</v>
      </c>
      <c r="K23" s="296">
        <v>25</v>
      </c>
      <c r="L23" s="415">
        <v>25</v>
      </c>
      <c r="M23" s="415">
        <v>25</v>
      </c>
      <c r="N23" s="415">
        <v>25</v>
      </c>
      <c r="O23" s="415">
        <v>25</v>
      </c>
      <c r="P23" s="415">
        <v>25</v>
      </c>
      <c r="Q23" s="415">
        <v>25</v>
      </c>
      <c r="R23" s="287">
        <f>SUM(F23:Q23)</f>
        <v>300</v>
      </c>
      <c r="S23" s="287">
        <f t="shared" si="3"/>
        <v>300</v>
      </c>
      <c r="T23" s="288">
        <f t="shared" si="1"/>
        <v>1</v>
      </c>
    </row>
    <row r="24" spans="1:20" x14ac:dyDescent="0.25">
      <c r="A24" s="548"/>
      <c r="B24" s="297" t="s">
        <v>341</v>
      </c>
      <c r="C24" s="282" t="s">
        <v>308</v>
      </c>
      <c r="D24" s="300"/>
      <c r="E24" s="295" t="s">
        <v>306</v>
      </c>
      <c r="F24" s="296">
        <v>6</v>
      </c>
      <c r="G24" s="296">
        <v>6</v>
      </c>
      <c r="H24" s="296">
        <v>6</v>
      </c>
      <c r="I24" s="296">
        <v>6</v>
      </c>
      <c r="J24" s="296">
        <v>6</v>
      </c>
      <c r="K24" s="296">
        <v>6</v>
      </c>
      <c r="L24" s="415">
        <v>6</v>
      </c>
      <c r="M24" s="415">
        <v>6</v>
      </c>
      <c r="N24" s="415">
        <v>6</v>
      </c>
      <c r="O24" s="415">
        <v>6</v>
      </c>
      <c r="P24" s="415">
        <v>6</v>
      </c>
      <c r="Q24" s="415">
        <v>6</v>
      </c>
      <c r="R24" s="287">
        <f>SUM(F24:Q24)</f>
        <v>72</v>
      </c>
      <c r="S24" s="287">
        <f t="shared" si="3"/>
        <v>72</v>
      </c>
      <c r="T24" s="288">
        <f t="shared" si="1"/>
        <v>1</v>
      </c>
    </row>
    <row r="25" spans="1:20" x14ac:dyDescent="0.25">
      <c r="A25" s="289"/>
      <c r="B25" s="277" t="s">
        <v>315</v>
      </c>
      <c r="C25" s="278"/>
      <c r="D25" s="290"/>
      <c r="E25" s="279"/>
      <c r="F25" s="291"/>
      <c r="G25" s="291"/>
      <c r="H25" s="291"/>
      <c r="I25" s="291"/>
      <c r="J25" s="291"/>
      <c r="K25" s="291"/>
      <c r="L25" s="291"/>
      <c r="M25" s="291"/>
      <c r="N25" s="291"/>
      <c r="O25" s="291"/>
      <c r="P25" s="291"/>
      <c r="Q25" s="291"/>
      <c r="R25" s="292"/>
      <c r="S25" s="292"/>
      <c r="T25" s="292"/>
    </row>
    <row r="26" spans="1:20" x14ac:dyDescent="0.25">
      <c r="A26" s="549">
        <v>1.2</v>
      </c>
      <c r="B26" s="418" t="s">
        <v>342</v>
      </c>
      <c r="C26" s="282" t="s">
        <v>308</v>
      </c>
      <c r="D26" s="296" t="s">
        <v>306</v>
      </c>
      <c r="E26" s="296"/>
      <c r="F26" s="296">
        <v>23</v>
      </c>
      <c r="G26" s="296">
        <v>3</v>
      </c>
      <c r="H26" s="296">
        <v>3</v>
      </c>
      <c r="I26" s="296">
        <v>3</v>
      </c>
      <c r="J26" s="296">
        <v>3</v>
      </c>
      <c r="K26" s="296">
        <v>3</v>
      </c>
      <c r="L26" s="296">
        <v>3</v>
      </c>
      <c r="M26" s="296">
        <v>26</v>
      </c>
      <c r="N26" s="296">
        <v>3</v>
      </c>
      <c r="O26" s="296">
        <v>3</v>
      </c>
      <c r="P26" s="296">
        <v>3</v>
      </c>
      <c r="Q26" s="296">
        <v>3</v>
      </c>
      <c r="R26" s="287">
        <f>SUM(F26:Q26)</f>
        <v>79</v>
      </c>
      <c r="S26" s="287">
        <f>R26</f>
        <v>79</v>
      </c>
      <c r="T26" s="288">
        <f t="shared" si="1"/>
        <v>1</v>
      </c>
    </row>
    <row r="27" spans="1:20" x14ac:dyDescent="0.25">
      <c r="A27" s="550"/>
      <c r="B27" s="293" t="s">
        <v>337</v>
      </c>
      <c r="C27" s="282" t="s">
        <v>308</v>
      </c>
      <c r="D27" s="295" t="s">
        <v>306</v>
      </c>
      <c r="E27" s="295"/>
      <c r="F27" s="296">
        <v>92</v>
      </c>
      <c r="G27" s="296">
        <v>92</v>
      </c>
      <c r="H27" s="296">
        <v>92</v>
      </c>
      <c r="I27" s="296">
        <v>92</v>
      </c>
      <c r="J27" s="296">
        <v>92</v>
      </c>
      <c r="K27" s="296">
        <v>92</v>
      </c>
      <c r="L27" s="296">
        <v>92</v>
      </c>
      <c r="M27" s="296">
        <v>92</v>
      </c>
      <c r="N27" s="296">
        <v>92</v>
      </c>
      <c r="O27" s="296">
        <v>92</v>
      </c>
      <c r="P27" s="296">
        <v>92</v>
      </c>
      <c r="Q27" s="296">
        <v>92</v>
      </c>
      <c r="R27" s="287">
        <f>SUM(F27:Q27)</f>
        <v>1104</v>
      </c>
      <c r="S27" s="355">
        <f t="shared" ref="S27:S29" si="4">R27</f>
        <v>1104</v>
      </c>
      <c r="T27" s="288">
        <f t="shared" si="1"/>
        <v>1</v>
      </c>
    </row>
    <row r="28" spans="1:20" x14ac:dyDescent="0.25">
      <c r="A28" s="550"/>
      <c r="B28" s="293" t="s">
        <v>349</v>
      </c>
      <c r="C28" s="282" t="s">
        <v>308</v>
      </c>
      <c r="D28" s="295"/>
      <c r="E28" s="295" t="s">
        <v>306</v>
      </c>
      <c r="F28" s="296">
        <v>7</v>
      </c>
      <c r="G28" s="296">
        <v>7</v>
      </c>
      <c r="H28" s="296">
        <v>7</v>
      </c>
      <c r="I28" s="296">
        <v>7</v>
      </c>
      <c r="J28" s="296">
        <v>7</v>
      </c>
      <c r="K28" s="296">
        <v>7</v>
      </c>
      <c r="L28" s="296">
        <v>7</v>
      </c>
      <c r="M28" s="296">
        <v>7</v>
      </c>
      <c r="N28" s="296">
        <v>7</v>
      </c>
      <c r="O28" s="296">
        <v>7</v>
      </c>
      <c r="P28" s="296">
        <v>7</v>
      </c>
      <c r="Q28" s="296">
        <v>7</v>
      </c>
      <c r="R28" s="287">
        <f>SUM(F28:Q28)</f>
        <v>84</v>
      </c>
      <c r="S28" s="355">
        <f t="shared" si="4"/>
        <v>84</v>
      </c>
      <c r="T28" s="288">
        <f t="shared" si="1"/>
        <v>1</v>
      </c>
    </row>
    <row r="29" spans="1:20" x14ac:dyDescent="0.25">
      <c r="A29" s="551"/>
      <c r="B29" s="293" t="s">
        <v>338</v>
      </c>
      <c r="C29" s="282" t="s">
        <v>308</v>
      </c>
      <c r="D29" s="300"/>
      <c r="E29" s="295" t="s">
        <v>306</v>
      </c>
      <c r="F29" s="296">
        <v>12</v>
      </c>
      <c r="G29" s="296">
        <v>12</v>
      </c>
      <c r="H29" s="296">
        <v>12</v>
      </c>
      <c r="I29" s="296">
        <v>12</v>
      </c>
      <c r="J29" s="296">
        <v>12</v>
      </c>
      <c r="K29" s="296">
        <v>12</v>
      </c>
      <c r="L29" s="415">
        <v>12</v>
      </c>
      <c r="M29" s="415">
        <v>12</v>
      </c>
      <c r="N29" s="415">
        <v>12</v>
      </c>
      <c r="O29" s="415">
        <v>12</v>
      </c>
      <c r="P29" s="415">
        <v>12</v>
      </c>
      <c r="Q29" s="415">
        <v>12</v>
      </c>
      <c r="R29" s="287">
        <f>SUM(F29:Q29)</f>
        <v>144</v>
      </c>
      <c r="S29" s="355">
        <f t="shared" si="4"/>
        <v>144</v>
      </c>
      <c r="T29" s="288">
        <f t="shared" si="1"/>
        <v>1</v>
      </c>
    </row>
    <row r="30" spans="1:20" x14ac:dyDescent="0.25">
      <c r="A30" s="289"/>
      <c r="B30" s="277" t="s">
        <v>318</v>
      </c>
      <c r="C30" s="278"/>
      <c r="D30" s="290"/>
      <c r="E30" s="279"/>
      <c r="F30" s="291"/>
      <c r="G30" s="291"/>
      <c r="H30" s="291"/>
      <c r="I30" s="291"/>
      <c r="J30" s="291"/>
      <c r="K30" s="291"/>
      <c r="L30" s="291"/>
      <c r="M30" s="291"/>
      <c r="N30" s="291"/>
      <c r="O30" s="291"/>
      <c r="P30" s="291"/>
      <c r="Q30" s="291"/>
      <c r="R30" s="292"/>
      <c r="S30" s="292"/>
      <c r="T30" s="292"/>
    </row>
    <row r="31" spans="1:20" x14ac:dyDescent="0.25">
      <c r="A31" s="549">
        <v>1.2</v>
      </c>
      <c r="B31" s="418" t="s">
        <v>346</v>
      </c>
      <c r="C31" s="282" t="s">
        <v>308</v>
      </c>
      <c r="D31" s="296" t="s">
        <v>306</v>
      </c>
      <c r="E31" s="296"/>
      <c r="F31" s="296">
        <v>23</v>
      </c>
      <c r="G31" s="296">
        <v>2</v>
      </c>
      <c r="H31" s="296">
        <v>2</v>
      </c>
      <c r="I31" s="296">
        <v>2</v>
      </c>
      <c r="J31" s="296">
        <v>2</v>
      </c>
      <c r="K31" s="296">
        <v>2</v>
      </c>
      <c r="L31" s="296">
        <v>2</v>
      </c>
      <c r="M31" s="296">
        <v>2</v>
      </c>
      <c r="N31" s="296">
        <v>2</v>
      </c>
      <c r="O31" s="296">
        <v>2</v>
      </c>
      <c r="P31" s="296">
        <v>2</v>
      </c>
      <c r="Q31" s="296">
        <v>2</v>
      </c>
      <c r="R31" s="287">
        <f t="shared" ref="R31:R33" si="5">SUM(F31:Q31)</f>
        <v>45</v>
      </c>
      <c r="S31" s="287">
        <f>R31</f>
        <v>45</v>
      </c>
      <c r="T31" s="288">
        <f>R31/S31</f>
        <v>1</v>
      </c>
    </row>
    <row r="32" spans="1:20" x14ac:dyDescent="0.25">
      <c r="A32" s="550"/>
      <c r="B32" s="347" t="s">
        <v>339</v>
      </c>
      <c r="C32" s="282" t="s">
        <v>308</v>
      </c>
      <c r="D32" s="300"/>
      <c r="E32" s="295" t="s">
        <v>306</v>
      </c>
      <c r="F32" s="296">
        <v>1</v>
      </c>
      <c r="G32" s="296">
        <v>1</v>
      </c>
      <c r="H32" s="296">
        <v>1</v>
      </c>
      <c r="I32" s="296">
        <v>1</v>
      </c>
      <c r="J32" s="296">
        <v>1</v>
      </c>
      <c r="K32" s="296">
        <v>1</v>
      </c>
      <c r="L32" s="415">
        <v>1</v>
      </c>
      <c r="M32" s="415">
        <v>1</v>
      </c>
      <c r="N32" s="415">
        <v>1</v>
      </c>
      <c r="O32" s="415">
        <v>1</v>
      </c>
      <c r="P32" s="415">
        <v>1</v>
      </c>
      <c r="Q32" s="415">
        <v>1</v>
      </c>
      <c r="R32" s="287">
        <f t="shared" si="5"/>
        <v>12</v>
      </c>
      <c r="S32" s="355">
        <f>R32</f>
        <v>12</v>
      </c>
      <c r="T32" s="288">
        <f>R32/S32</f>
        <v>1</v>
      </c>
    </row>
    <row r="33" spans="1:20" x14ac:dyDescent="0.25">
      <c r="A33" s="550"/>
      <c r="B33" s="301" t="s">
        <v>350</v>
      </c>
      <c r="C33" s="348" t="s">
        <v>314</v>
      </c>
      <c r="D33" s="349"/>
      <c r="E33" s="350" t="s">
        <v>306</v>
      </c>
      <c r="F33" s="351">
        <v>23</v>
      </c>
      <c r="G33" s="351">
        <v>3</v>
      </c>
      <c r="H33" s="351">
        <v>3</v>
      </c>
      <c r="I33" s="351">
        <v>10</v>
      </c>
      <c r="J33" s="351">
        <v>3</v>
      </c>
      <c r="K33" s="351">
        <v>3</v>
      </c>
      <c r="L33" s="305">
        <v>3</v>
      </c>
      <c r="M33" s="305">
        <v>10</v>
      </c>
      <c r="N33" s="305">
        <v>3</v>
      </c>
      <c r="O33" s="305">
        <v>3</v>
      </c>
      <c r="P33" s="305">
        <v>3</v>
      </c>
      <c r="Q33" s="305">
        <v>10</v>
      </c>
      <c r="R33" s="310">
        <f t="shared" si="5"/>
        <v>77</v>
      </c>
      <c r="S33" s="356">
        <f>R33</f>
        <v>77</v>
      </c>
      <c r="T33" s="307">
        <f>R33/S33</f>
        <v>1</v>
      </c>
    </row>
    <row r="34" spans="1:20" x14ac:dyDescent="0.25">
      <c r="A34" s="550"/>
      <c r="B34" s="347" t="s">
        <v>319</v>
      </c>
      <c r="C34" s="282" t="s">
        <v>308</v>
      </c>
      <c r="D34" s="300"/>
      <c r="E34" s="295" t="s">
        <v>306</v>
      </c>
      <c r="F34" s="296">
        <v>50</v>
      </c>
      <c r="G34" s="296">
        <v>50</v>
      </c>
      <c r="H34" s="296">
        <v>50</v>
      </c>
      <c r="I34" s="296">
        <v>50</v>
      </c>
      <c r="J34" s="296">
        <v>50</v>
      </c>
      <c r="K34" s="296">
        <v>50</v>
      </c>
      <c r="L34" s="415">
        <v>50</v>
      </c>
      <c r="M34" s="415">
        <v>50</v>
      </c>
      <c r="N34" s="415">
        <v>50</v>
      </c>
      <c r="O34" s="415">
        <v>50</v>
      </c>
      <c r="P34" s="415">
        <v>50</v>
      </c>
      <c r="Q34" s="415">
        <v>50</v>
      </c>
      <c r="R34" s="287">
        <f>SUM(F34:Q34)</f>
        <v>600</v>
      </c>
      <c r="S34" s="355">
        <f t="shared" ref="S34:S38" si="6">R34</f>
        <v>600</v>
      </c>
      <c r="T34" s="288">
        <f t="shared" si="1"/>
        <v>1</v>
      </c>
    </row>
    <row r="35" spans="1:20" x14ac:dyDescent="0.25">
      <c r="A35" s="550"/>
      <c r="B35" s="347" t="s">
        <v>345</v>
      </c>
      <c r="C35" s="282" t="s">
        <v>308</v>
      </c>
      <c r="D35" s="300"/>
      <c r="E35" s="295" t="s">
        <v>306</v>
      </c>
      <c r="F35" s="296">
        <v>10</v>
      </c>
      <c r="G35" s="296">
        <v>10</v>
      </c>
      <c r="H35" s="296">
        <v>10</v>
      </c>
      <c r="I35" s="296">
        <v>10</v>
      </c>
      <c r="J35" s="296">
        <v>10</v>
      </c>
      <c r="K35" s="296">
        <v>10</v>
      </c>
      <c r="L35" s="415">
        <v>10</v>
      </c>
      <c r="M35" s="415">
        <v>10</v>
      </c>
      <c r="N35" s="415">
        <v>10</v>
      </c>
      <c r="O35" s="415">
        <v>10</v>
      </c>
      <c r="P35" s="415">
        <v>10</v>
      </c>
      <c r="Q35" s="415">
        <v>10</v>
      </c>
      <c r="R35" s="287">
        <f>SUM(F35:Q35)</f>
        <v>120</v>
      </c>
      <c r="S35" s="355">
        <f t="shared" si="6"/>
        <v>120</v>
      </c>
      <c r="T35" s="288">
        <f t="shared" si="1"/>
        <v>1</v>
      </c>
    </row>
    <row r="36" spans="1:20" x14ac:dyDescent="0.25">
      <c r="A36" s="550"/>
      <c r="B36" s="347" t="s">
        <v>320</v>
      </c>
      <c r="C36" s="282" t="s">
        <v>308</v>
      </c>
      <c r="D36" s="300"/>
      <c r="E36" s="295" t="s">
        <v>306</v>
      </c>
      <c r="F36" s="296">
        <v>23</v>
      </c>
      <c r="G36" s="296">
        <v>23</v>
      </c>
      <c r="H36" s="296">
        <v>23</v>
      </c>
      <c r="I36" s="296">
        <v>23</v>
      </c>
      <c r="J36" s="296">
        <v>23</v>
      </c>
      <c r="K36" s="296">
        <v>23</v>
      </c>
      <c r="L36" s="415">
        <v>23</v>
      </c>
      <c r="M36" s="415">
        <v>23</v>
      </c>
      <c r="N36" s="415">
        <v>23</v>
      </c>
      <c r="O36" s="415">
        <v>23</v>
      </c>
      <c r="P36" s="415">
        <v>23</v>
      </c>
      <c r="Q36" s="415">
        <v>23</v>
      </c>
      <c r="R36" s="287">
        <f>SUM(F36:Q36)</f>
        <v>276</v>
      </c>
      <c r="S36" s="355">
        <f t="shared" si="6"/>
        <v>276</v>
      </c>
      <c r="T36" s="288">
        <f t="shared" si="1"/>
        <v>1</v>
      </c>
    </row>
    <row r="37" spans="1:20" x14ac:dyDescent="0.25">
      <c r="A37" s="550"/>
      <c r="B37" s="347" t="s">
        <v>381</v>
      </c>
      <c r="C37" s="282" t="s">
        <v>308</v>
      </c>
      <c r="D37" s="300"/>
      <c r="E37" s="295" t="s">
        <v>306</v>
      </c>
      <c r="F37" s="296">
        <v>3</v>
      </c>
      <c r="G37" s="296">
        <v>3</v>
      </c>
      <c r="H37" s="296">
        <v>3</v>
      </c>
      <c r="I37" s="296">
        <v>3</v>
      </c>
      <c r="J37" s="296">
        <v>3</v>
      </c>
      <c r="K37" s="296">
        <v>3</v>
      </c>
      <c r="L37" s="415">
        <v>3</v>
      </c>
      <c r="M37" s="415">
        <v>3</v>
      </c>
      <c r="N37" s="415">
        <v>3</v>
      </c>
      <c r="O37" s="415">
        <v>3</v>
      </c>
      <c r="P37" s="415">
        <v>3</v>
      </c>
      <c r="Q37" s="415">
        <v>3</v>
      </c>
      <c r="R37" s="287">
        <f>SUM(F37:Q37)</f>
        <v>36</v>
      </c>
      <c r="S37" s="355">
        <f t="shared" si="6"/>
        <v>36</v>
      </c>
      <c r="T37" s="288">
        <f t="shared" si="1"/>
        <v>1</v>
      </c>
    </row>
    <row r="38" spans="1:20" x14ac:dyDescent="0.25">
      <c r="A38" s="551"/>
      <c r="B38" s="301" t="s">
        <v>321</v>
      </c>
      <c r="C38" s="302" t="s">
        <v>314</v>
      </c>
      <c r="D38" s="303"/>
      <c r="E38" s="304" t="s">
        <v>306</v>
      </c>
      <c r="F38" s="309">
        <v>16</v>
      </c>
      <c r="G38" s="309">
        <v>16</v>
      </c>
      <c r="H38" s="309">
        <v>16</v>
      </c>
      <c r="I38" s="309">
        <v>16</v>
      </c>
      <c r="J38" s="309">
        <v>16</v>
      </c>
      <c r="K38" s="309">
        <v>16</v>
      </c>
      <c r="L38" s="305">
        <v>16</v>
      </c>
      <c r="M38" s="305">
        <v>16</v>
      </c>
      <c r="N38" s="305">
        <v>16</v>
      </c>
      <c r="O38" s="305">
        <v>16</v>
      </c>
      <c r="P38" s="305">
        <v>16</v>
      </c>
      <c r="Q38" s="305">
        <v>16</v>
      </c>
      <c r="R38" s="310">
        <f>SUM(F38:Q38)</f>
        <v>192</v>
      </c>
      <c r="S38" s="356">
        <f t="shared" si="6"/>
        <v>192</v>
      </c>
      <c r="T38" s="307">
        <f t="shared" si="1"/>
        <v>1</v>
      </c>
    </row>
    <row r="39" spans="1:20" x14ac:dyDescent="0.25">
      <c r="A39" s="289"/>
      <c r="B39" s="277" t="s">
        <v>322</v>
      </c>
      <c r="C39" s="278"/>
      <c r="D39" s="290"/>
      <c r="E39" s="279"/>
      <c r="F39" s="291"/>
      <c r="G39" s="291"/>
      <c r="H39" s="291"/>
      <c r="I39" s="291"/>
      <c r="J39" s="291"/>
      <c r="K39" s="291"/>
      <c r="L39" s="279"/>
      <c r="M39" s="279"/>
      <c r="N39" s="279"/>
      <c r="O39" s="279"/>
      <c r="P39" s="279"/>
      <c r="Q39" s="279"/>
      <c r="R39" s="292"/>
      <c r="S39" s="292"/>
      <c r="T39" s="292"/>
    </row>
    <row r="40" spans="1:20" x14ac:dyDescent="0.25">
      <c r="A40" s="552" t="s">
        <v>323</v>
      </c>
      <c r="B40" s="352" t="s">
        <v>343</v>
      </c>
      <c r="C40" s="348" t="s">
        <v>314</v>
      </c>
      <c r="D40" s="349"/>
      <c r="E40" s="350" t="s">
        <v>306</v>
      </c>
      <c r="F40" s="351">
        <v>23</v>
      </c>
      <c r="G40" s="351">
        <v>2</v>
      </c>
      <c r="H40" s="351">
        <v>2</v>
      </c>
      <c r="I40" s="351">
        <v>2</v>
      </c>
      <c r="J40" s="351">
        <v>2</v>
      </c>
      <c r="K40" s="351">
        <v>2</v>
      </c>
      <c r="L40" s="305">
        <v>23</v>
      </c>
      <c r="M40" s="305">
        <v>2</v>
      </c>
      <c r="N40" s="305">
        <v>2</v>
      </c>
      <c r="O40" s="305">
        <v>2</v>
      </c>
      <c r="P40" s="305">
        <v>2</v>
      </c>
      <c r="Q40" s="305">
        <v>2</v>
      </c>
      <c r="R40" s="310">
        <f t="shared" ref="R40:R45" si="7">SUM(F40:Q40)</f>
        <v>66</v>
      </c>
      <c r="S40" s="310">
        <f>R40</f>
        <v>66</v>
      </c>
      <c r="T40" s="307">
        <f>R40/S40</f>
        <v>1</v>
      </c>
    </row>
    <row r="41" spans="1:20" x14ac:dyDescent="0.25">
      <c r="A41" s="553"/>
      <c r="B41" s="293" t="s">
        <v>316</v>
      </c>
      <c r="C41" s="282" t="s">
        <v>308</v>
      </c>
      <c r="D41" s="300"/>
      <c r="E41" s="295" t="s">
        <v>306</v>
      </c>
      <c r="F41" s="296">
        <v>460</v>
      </c>
      <c r="G41" s="296">
        <v>460</v>
      </c>
      <c r="H41" s="296">
        <v>460</v>
      </c>
      <c r="I41" s="296">
        <v>460</v>
      </c>
      <c r="J41" s="296">
        <v>460</v>
      </c>
      <c r="K41" s="296">
        <v>460</v>
      </c>
      <c r="L41" s="296">
        <v>460</v>
      </c>
      <c r="M41" s="296">
        <v>460</v>
      </c>
      <c r="N41" s="296">
        <v>460</v>
      </c>
      <c r="O41" s="296">
        <v>460</v>
      </c>
      <c r="P41" s="296">
        <v>460</v>
      </c>
      <c r="Q41" s="296">
        <v>460</v>
      </c>
      <c r="R41" s="287">
        <f t="shared" si="7"/>
        <v>5520</v>
      </c>
      <c r="S41" s="287">
        <f t="shared" ref="S41:S45" si="8">R41</f>
        <v>5520</v>
      </c>
      <c r="T41" s="288">
        <f>R41/S41</f>
        <v>1</v>
      </c>
    </row>
    <row r="42" spans="1:20" x14ac:dyDescent="0.25">
      <c r="A42" s="553"/>
      <c r="B42" s="293" t="s">
        <v>317</v>
      </c>
      <c r="C42" s="419" t="s">
        <v>308</v>
      </c>
      <c r="D42" s="293"/>
      <c r="E42" s="295" t="s">
        <v>306</v>
      </c>
      <c r="F42" s="420">
        <v>7</v>
      </c>
      <c r="G42" s="420">
        <v>7</v>
      </c>
      <c r="H42" s="420">
        <v>7</v>
      </c>
      <c r="I42" s="420">
        <v>7</v>
      </c>
      <c r="J42" s="420">
        <v>7</v>
      </c>
      <c r="K42" s="420">
        <v>7</v>
      </c>
      <c r="L42" s="420">
        <v>7</v>
      </c>
      <c r="M42" s="420">
        <v>7</v>
      </c>
      <c r="N42" s="420">
        <v>7</v>
      </c>
      <c r="O42" s="420">
        <v>7</v>
      </c>
      <c r="P42" s="420">
        <v>7</v>
      </c>
      <c r="Q42" s="420">
        <v>7</v>
      </c>
      <c r="R42" s="421">
        <f t="shared" si="7"/>
        <v>84</v>
      </c>
      <c r="S42" s="421">
        <f t="shared" si="8"/>
        <v>84</v>
      </c>
      <c r="T42" s="288">
        <f>R42/S42</f>
        <v>1</v>
      </c>
    </row>
    <row r="43" spans="1:20" x14ac:dyDescent="0.25">
      <c r="A43" s="553"/>
      <c r="B43" s="293" t="s">
        <v>344</v>
      </c>
      <c r="C43" s="419" t="s">
        <v>308</v>
      </c>
      <c r="D43" s="293"/>
      <c r="E43" s="295" t="s">
        <v>306</v>
      </c>
      <c r="F43" s="420">
        <v>12</v>
      </c>
      <c r="G43" s="420">
        <v>12</v>
      </c>
      <c r="H43" s="420">
        <v>12</v>
      </c>
      <c r="I43" s="420">
        <v>12</v>
      </c>
      <c r="J43" s="420">
        <v>12</v>
      </c>
      <c r="K43" s="420">
        <v>12</v>
      </c>
      <c r="L43" s="420">
        <v>12</v>
      </c>
      <c r="M43" s="420">
        <v>12</v>
      </c>
      <c r="N43" s="420">
        <v>12</v>
      </c>
      <c r="O43" s="420">
        <v>12</v>
      </c>
      <c r="P43" s="420">
        <v>12</v>
      </c>
      <c r="Q43" s="420">
        <v>12</v>
      </c>
      <c r="R43" s="421">
        <f t="shared" si="7"/>
        <v>144</v>
      </c>
      <c r="S43" s="421">
        <f t="shared" si="8"/>
        <v>144</v>
      </c>
      <c r="T43" s="288">
        <f>R43/S43</f>
        <v>1</v>
      </c>
    </row>
    <row r="44" spans="1:20" x14ac:dyDescent="0.25">
      <c r="A44" s="553"/>
      <c r="B44" s="347" t="s">
        <v>324</v>
      </c>
      <c r="C44" s="282" t="s">
        <v>308</v>
      </c>
      <c r="D44" s="300"/>
      <c r="E44" s="295" t="s">
        <v>306</v>
      </c>
      <c r="F44" s="296">
        <v>68</v>
      </c>
      <c r="G44" s="296">
        <v>68</v>
      </c>
      <c r="H44" s="296">
        <v>68</v>
      </c>
      <c r="I44" s="296">
        <v>68</v>
      </c>
      <c r="J44" s="296">
        <v>68</v>
      </c>
      <c r="K44" s="296">
        <v>68</v>
      </c>
      <c r="L44" s="296">
        <v>68</v>
      </c>
      <c r="M44" s="296">
        <v>68</v>
      </c>
      <c r="N44" s="296">
        <v>68</v>
      </c>
      <c r="O44" s="296">
        <v>68</v>
      </c>
      <c r="P44" s="296">
        <v>68</v>
      </c>
      <c r="Q44" s="296">
        <v>68</v>
      </c>
      <c r="R44" s="287">
        <f t="shared" si="7"/>
        <v>816</v>
      </c>
      <c r="S44" s="287">
        <f t="shared" si="8"/>
        <v>816</v>
      </c>
      <c r="T44" s="288">
        <f t="shared" si="1"/>
        <v>1</v>
      </c>
    </row>
    <row r="45" spans="1:20" x14ac:dyDescent="0.25">
      <c r="A45" s="554"/>
      <c r="B45" s="347" t="s">
        <v>325</v>
      </c>
      <c r="C45" s="282" t="s">
        <v>308</v>
      </c>
      <c r="D45" s="300"/>
      <c r="E45" s="295" t="s">
        <v>306</v>
      </c>
      <c r="F45" s="296">
        <v>2</v>
      </c>
      <c r="G45" s="296">
        <v>2</v>
      </c>
      <c r="H45" s="296">
        <v>2</v>
      </c>
      <c r="I45" s="296">
        <v>2</v>
      </c>
      <c r="J45" s="296">
        <v>2</v>
      </c>
      <c r="K45" s="296">
        <v>2</v>
      </c>
      <c r="L45" s="296">
        <v>2</v>
      </c>
      <c r="M45" s="296">
        <v>2</v>
      </c>
      <c r="N45" s="296">
        <v>2</v>
      </c>
      <c r="O45" s="296">
        <v>2</v>
      </c>
      <c r="P45" s="296">
        <v>2</v>
      </c>
      <c r="Q45" s="296">
        <v>2</v>
      </c>
      <c r="R45" s="287">
        <f t="shared" si="7"/>
        <v>24</v>
      </c>
      <c r="S45" s="287">
        <f t="shared" si="8"/>
        <v>24</v>
      </c>
      <c r="T45" s="288">
        <f t="shared" si="1"/>
        <v>1</v>
      </c>
    </row>
    <row r="46" spans="1:20" x14ac:dyDescent="0.25">
      <c r="A46" s="289"/>
      <c r="B46" s="277" t="s">
        <v>326</v>
      </c>
      <c r="C46" s="278"/>
      <c r="D46" s="290"/>
      <c r="E46" s="279"/>
      <c r="F46" s="291"/>
      <c r="G46" s="291"/>
      <c r="H46" s="291"/>
      <c r="I46" s="291"/>
      <c r="J46" s="291"/>
      <c r="K46" s="291"/>
      <c r="L46" s="279"/>
      <c r="M46" s="279"/>
      <c r="N46" s="279"/>
      <c r="O46" s="279"/>
      <c r="P46" s="279"/>
      <c r="Q46" s="279"/>
      <c r="R46" s="292"/>
      <c r="S46" s="292"/>
      <c r="T46" s="292"/>
    </row>
    <row r="47" spans="1:20" x14ac:dyDescent="0.25">
      <c r="A47" s="546" t="s">
        <v>327</v>
      </c>
      <c r="B47" s="347" t="s">
        <v>328</v>
      </c>
      <c r="C47" s="282" t="s">
        <v>308</v>
      </c>
      <c r="D47" s="295" t="s">
        <v>306</v>
      </c>
      <c r="E47" s="299"/>
      <c r="F47" s="296">
        <v>100</v>
      </c>
      <c r="G47" s="296">
        <v>100</v>
      </c>
      <c r="H47" s="296">
        <v>100</v>
      </c>
      <c r="I47" s="296">
        <v>100</v>
      </c>
      <c r="J47" s="296">
        <v>100</v>
      </c>
      <c r="K47" s="296">
        <v>100</v>
      </c>
      <c r="L47" s="286">
        <v>100</v>
      </c>
      <c r="M47" s="286">
        <v>100</v>
      </c>
      <c r="N47" s="286">
        <v>100</v>
      </c>
      <c r="O47" s="286">
        <v>100</v>
      </c>
      <c r="P47" s="286">
        <v>100</v>
      </c>
      <c r="Q47" s="286">
        <v>100</v>
      </c>
      <c r="R47" s="287">
        <f>MAX(F47:Q47)</f>
        <v>100</v>
      </c>
      <c r="S47" s="287">
        <v>100</v>
      </c>
      <c r="T47" s="354">
        <f t="shared" si="1"/>
        <v>1</v>
      </c>
    </row>
    <row r="48" spans="1:20" x14ac:dyDescent="0.25">
      <c r="A48" s="547"/>
      <c r="B48" s="347" t="s">
        <v>329</v>
      </c>
      <c r="C48" s="282" t="s">
        <v>308</v>
      </c>
      <c r="D48" s="295" t="s">
        <v>306</v>
      </c>
      <c r="E48" s="299"/>
      <c r="F48" s="296">
        <v>100</v>
      </c>
      <c r="G48" s="296">
        <v>100</v>
      </c>
      <c r="H48" s="296">
        <v>100</v>
      </c>
      <c r="I48" s="296">
        <v>100</v>
      </c>
      <c r="J48" s="296">
        <v>100</v>
      </c>
      <c r="K48" s="296">
        <v>100</v>
      </c>
      <c r="L48" s="286">
        <v>100</v>
      </c>
      <c r="M48" s="286">
        <v>100</v>
      </c>
      <c r="N48" s="286">
        <v>100</v>
      </c>
      <c r="O48" s="286">
        <v>100</v>
      </c>
      <c r="P48" s="286">
        <v>100</v>
      </c>
      <c r="Q48" s="286">
        <v>100</v>
      </c>
      <c r="R48" s="287">
        <f t="shared" ref="R48:R49" si="9">MAX(F48:Q48)</f>
        <v>100</v>
      </c>
      <c r="S48" s="287">
        <f t="shared" ref="S48:S49" si="10">R48</f>
        <v>100</v>
      </c>
      <c r="T48" s="288">
        <f t="shared" si="1"/>
        <v>1</v>
      </c>
    </row>
    <row r="49" spans="1:20" x14ac:dyDescent="0.25">
      <c r="A49" s="548"/>
      <c r="B49" s="347" t="s">
        <v>330</v>
      </c>
      <c r="C49" s="282" t="s">
        <v>308</v>
      </c>
      <c r="D49" s="311" t="s">
        <v>306</v>
      </c>
      <c r="E49" s="300"/>
      <c r="F49" s="312">
        <v>100</v>
      </c>
      <c r="G49" s="312">
        <v>100</v>
      </c>
      <c r="H49" s="312">
        <v>100</v>
      </c>
      <c r="I49" s="312">
        <v>100</v>
      </c>
      <c r="J49" s="312">
        <v>100</v>
      </c>
      <c r="K49" s="312">
        <v>100</v>
      </c>
      <c r="L49" s="286">
        <v>100</v>
      </c>
      <c r="M49" s="286">
        <v>100</v>
      </c>
      <c r="N49" s="286">
        <v>100</v>
      </c>
      <c r="O49" s="286">
        <v>100</v>
      </c>
      <c r="P49" s="286">
        <v>100</v>
      </c>
      <c r="Q49" s="286">
        <v>100</v>
      </c>
      <c r="R49" s="287">
        <f t="shared" si="9"/>
        <v>100</v>
      </c>
      <c r="S49" s="287">
        <f t="shared" si="10"/>
        <v>100</v>
      </c>
      <c r="T49" s="288">
        <f t="shared" si="1"/>
        <v>1</v>
      </c>
    </row>
    <row r="50" spans="1:20" x14ac:dyDescent="0.25">
      <c r="A50" s="308" t="s">
        <v>331</v>
      </c>
      <c r="B50" s="308"/>
      <c r="C50" s="308"/>
      <c r="D50" s="308"/>
      <c r="E50" s="308"/>
      <c r="F50" s="313"/>
      <c r="G50" s="313"/>
      <c r="H50" s="308"/>
      <c r="I50" s="313"/>
      <c r="J50" s="313"/>
      <c r="K50" s="313"/>
      <c r="L50" s="308"/>
      <c r="M50" s="308"/>
      <c r="N50" s="308"/>
      <c r="O50" s="308"/>
      <c r="P50" s="308"/>
      <c r="Q50" s="308"/>
      <c r="R50" s="314"/>
      <c r="S50" s="314"/>
      <c r="T50" s="308"/>
    </row>
    <row r="51" spans="1:20" ht="15.75" thickBot="1" x14ac:dyDescent="0.3">
      <c r="A51" s="315"/>
    </row>
    <row r="52" spans="1:20" ht="15.75" thickBot="1" x14ac:dyDescent="0.3">
      <c r="A52" s="315"/>
      <c r="B52" s="316" t="s">
        <v>332</v>
      </c>
      <c r="C52" s="317">
        <f>SUM(S15:S17)+SUM(S21:S23)+SUM(S27:S41)+SUM(S32:S37)+SUM(S40:S45)+SUM(S47:S49)</f>
        <v>16927</v>
      </c>
      <c r="L52" s="144"/>
    </row>
    <row r="53" spans="1:20" ht="15.75" thickBot="1" x14ac:dyDescent="0.3">
      <c r="A53" s="315"/>
      <c r="B53" s="316" t="s">
        <v>14</v>
      </c>
      <c r="C53" s="318">
        <f>S14</f>
        <v>23</v>
      </c>
    </row>
    <row r="54" spans="1:20" ht="15.75" thickBot="1" x14ac:dyDescent="0.3">
      <c r="A54" s="315"/>
      <c r="B54" s="319" t="s">
        <v>311</v>
      </c>
      <c r="C54" s="318">
        <f>S22</f>
        <v>180</v>
      </c>
    </row>
    <row r="55" spans="1:20" x14ac:dyDescent="0.25">
      <c r="A55" s="320" t="s">
        <v>333</v>
      </c>
      <c r="B55" s="321"/>
      <c r="C55" s="321"/>
      <c r="D55" s="321"/>
      <c r="E55" s="321"/>
      <c r="F55" s="321"/>
      <c r="G55" s="321"/>
      <c r="H55" s="321"/>
      <c r="I55" s="321"/>
      <c r="J55" s="322"/>
    </row>
    <row r="56" spans="1:20" x14ac:dyDescent="0.25">
      <c r="A56" s="320" t="s">
        <v>334</v>
      </c>
      <c r="B56" s="321"/>
      <c r="C56" s="321"/>
      <c r="D56" s="321"/>
      <c r="E56" s="321"/>
      <c r="F56" s="321"/>
      <c r="G56" s="321"/>
      <c r="H56" s="321"/>
      <c r="I56" s="321"/>
      <c r="J56" s="322"/>
      <c r="P56" s="542"/>
      <c r="Q56" s="542"/>
      <c r="R56" s="542"/>
      <c r="S56" s="542"/>
      <c r="T56" s="542"/>
    </row>
    <row r="57" spans="1:20" ht="15" customHeight="1" thickBot="1" x14ac:dyDescent="0.3">
      <c r="A57" s="323"/>
      <c r="B57" s="323"/>
      <c r="C57" s="323"/>
      <c r="D57" s="323"/>
      <c r="E57" s="323"/>
      <c r="F57" s="323"/>
      <c r="G57" s="323"/>
      <c r="H57" s="323"/>
      <c r="I57" s="323"/>
      <c r="J57" s="323"/>
      <c r="L57" s="324"/>
      <c r="M57" s="324"/>
      <c r="P57" s="542"/>
      <c r="Q57" s="542"/>
      <c r="R57" s="542"/>
      <c r="S57" s="542"/>
      <c r="T57" s="542"/>
    </row>
    <row r="58" spans="1:20" ht="14.25" customHeight="1" thickBot="1" x14ac:dyDescent="0.3">
      <c r="A58" s="539" t="s">
        <v>273</v>
      </c>
      <c r="B58" s="540"/>
      <c r="C58" s="540"/>
      <c r="D58" s="540"/>
      <c r="E58" s="540"/>
      <c r="F58" s="540"/>
      <c r="G58" s="540"/>
      <c r="H58" s="540"/>
      <c r="I58" s="540"/>
      <c r="J58" s="541"/>
      <c r="K58" s="11"/>
      <c r="L58" s="422" t="s">
        <v>335</v>
      </c>
      <c r="M58" s="423">
        <f>SUM(S15:S18)+SUM(S21:S24)+SUM(S27:S29)+S32+SUM(S34:S37)</f>
        <v>3300</v>
      </c>
      <c r="P58" s="542"/>
      <c r="Q58" s="542"/>
      <c r="R58" s="542"/>
      <c r="S58" s="542"/>
      <c r="T58" s="542"/>
    </row>
    <row r="59" spans="1:20" ht="15.75" customHeight="1" thickBot="1" x14ac:dyDescent="0.3">
      <c r="A59" s="325"/>
      <c r="B59" s="326"/>
      <c r="C59" s="326"/>
      <c r="D59" s="326"/>
      <c r="E59" s="326"/>
      <c r="F59" s="326"/>
      <c r="G59" s="326"/>
      <c r="H59" s="326"/>
      <c r="I59" s="326"/>
      <c r="J59" s="326"/>
      <c r="K59" s="11"/>
      <c r="L59" s="424" t="s">
        <v>2</v>
      </c>
      <c r="M59" s="425">
        <f>S19+S33+S38</f>
        <v>42129</v>
      </c>
      <c r="P59" s="542"/>
      <c r="Q59" s="542"/>
      <c r="R59" s="542"/>
      <c r="S59" s="542"/>
      <c r="T59" s="542"/>
    </row>
    <row r="60" spans="1:20" ht="12.75" customHeight="1" thickBot="1" x14ac:dyDescent="0.3">
      <c r="A60" s="325"/>
      <c r="B60" s="326"/>
      <c r="C60" s="326"/>
      <c r="D60" s="326"/>
      <c r="E60" s="326"/>
      <c r="F60" s="326"/>
      <c r="G60" s="326"/>
      <c r="H60" s="326"/>
      <c r="I60" s="326"/>
      <c r="J60" s="326"/>
      <c r="K60" s="11"/>
      <c r="L60" s="426" t="s">
        <v>274</v>
      </c>
      <c r="M60" s="427">
        <f>S14</f>
        <v>23</v>
      </c>
      <c r="N60" s="271"/>
      <c r="P60" s="542"/>
      <c r="Q60" s="542"/>
      <c r="R60" s="542"/>
      <c r="S60" s="542"/>
      <c r="T60" s="542"/>
    </row>
    <row r="61" spans="1:20" ht="15.75" customHeight="1" x14ac:dyDescent="0.25">
      <c r="A61" s="327"/>
      <c r="B61" s="566"/>
      <c r="C61" s="567"/>
      <c r="D61" s="567"/>
      <c r="E61" s="567"/>
      <c r="F61" s="567"/>
      <c r="G61" s="328"/>
      <c r="H61" s="328"/>
      <c r="I61" s="328"/>
      <c r="J61" s="328"/>
      <c r="K61" s="11"/>
      <c r="L61" s="329"/>
      <c r="M61" s="11"/>
      <c r="R61" s="542"/>
      <c r="S61" s="542"/>
      <c r="T61" s="542"/>
    </row>
    <row r="62" spans="1:20" ht="14.25" customHeight="1" thickBot="1" x14ac:dyDescent="0.3">
      <c r="A62" s="323"/>
      <c r="B62" s="326"/>
      <c r="C62" s="330"/>
      <c r="D62" s="330"/>
      <c r="E62" s="330"/>
      <c r="F62" s="330"/>
      <c r="G62" s="326"/>
      <c r="H62" s="326"/>
      <c r="I62" s="326"/>
      <c r="J62" s="326"/>
      <c r="K62" s="11"/>
      <c r="L62" s="328"/>
      <c r="M62" s="11"/>
    </row>
    <row r="63" spans="1:20" ht="14.25" customHeight="1" thickBot="1" x14ac:dyDescent="0.3">
      <c r="A63" s="557" t="s">
        <v>352</v>
      </c>
      <c r="B63" s="558"/>
      <c r="C63" s="558"/>
      <c r="D63" s="558"/>
      <c r="E63" s="558"/>
      <c r="F63" s="558"/>
      <c r="G63" s="558"/>
      <c r="H63" s="558"/>
      <c r="I63" s="558"/>
      <c r="J63" s="559"/>
      <c r="K63" s="11"/>
      <c r="L63" s="422" t="s">
        <v>335</v>
      </c>
      <c r="M63" s="423">
        <f>R41+R44</f>
        <v>6336</v>
      </c>
    </row>
    <row r="64" spans="1:20" ht="14.25" customHeight="1" thickBot="1" x14ac:dyDescent="0.3">
      <c r="A64" s="331"/>
      <c r="B64" s="331"/>
      <c r="C64" s="330"/>
      <c r="D64" s="330"/>
      <c r="E64" s="330"/>
      <c r="F64" s="330"/>
      <c r="G64" s="326"/>
      <c r="H64" s="326"/>
      <c r="I64" s="326"/>
      <c r="J64" s="326"/>
      <c r="K64" s="11"/>
      <c r="L64" s="424" t="s">
        <v>2</v>
      </c>
      <c r="M64" s="425">
        <f>S40</f>
        <v>66</v>
      </c>
    </row>
    <row r="65" spans="1:22" ht="14.25" customHeight="1" x14ac:dyDescent="0.25">
      <c r="A65" s="331"/>
      <c r="B65" s="331"/>
      <c r="C65" s="330"/>
      <c r="D65" s="330"/>
      <c r="E65" s="330"/>
      <c r="F65" s="330"/>
      <c r="G65" s="326"/>
      <c r="H65" s="326"/>
      <c r="I65" s="326"/>
      <c r="J65" s="326"/>
      <c r="K65" s="11"/>
      <c r="L65" s="11"/>
      <c r="M65" s="11"/>
    </row>
    <row r="66" spans="1:22" ht="14.25" customHeight="1" x14ac:dyDescent="0.25">
      <c r="A66" s="332"/>
      <c r="B66" s="327"/>
      <c r="C66" s="333"/>
      <c r="D66" s="333"/>
      <c r="E66" s="333"/>
      <c r="F66" s="333"/>
      <c r="G66" s="328"/>
      <c r="H66" s="328"/>
      <c r="I66" s="328"/>
      <c r="J66" s="328"/>
      <c r="K66" s="11"/>
      <c r="L66" s="329"/>
      <c r="M66" s="11"/>
    </row>
    <row r="67" spans="1:22" ht="15" customHeight="1" x14ac:dyDescent="0.25">
      <c r="A67" s="329"/>
      <c r="B67" s="327"/>
      <c r="C67" s="329"/>
      <c r="D67" s="327"/>
      <c r="E67" s="327"/>
      <c r="F67" s="328"/>
      <c r="G67" s="328"/>
      <c r="H67" s="328"/>
      <c r="I67" s="328"/>
      <c r="J67" s="328"/>
      <c r="K67" s="11"/>
      <c r="L67" s="329"/>
      <c r="M67" s="367"/>
    </row>
    <row r="68" spans="1:22" ht="15" customHeight="1" thickBot="1" x14ac:dyDescent="0.3">
      <c r="A68" s="329"/>
      <c r="B68" s="327"/>
      <c r="C68" s="329"/>
      <c r="D68" s="327"/>
      <c r="E68" s="327"/>
      <c r="F68" s="328"/>
      <c r="G68" s="328"/>
      <c r="H68" s="328"/>
      <c r="I68" s="328"/>
      <c r="J68" s="328"/>
      <c r="K68" s="11"/>
      <c r="L68" s="329"/>
      <c r="M68" s="367"/>
    </row>
    <row r="69" spans="1:22" ht="15" customHeight="1" thickBot="1" x14ac:dyDescent="0.3">
      <c r="A69" s="560" t="s">
        <v>382</v>
      </c>
      <c r="B69" s="561"/>
      <c r="C69" s="561"/>
      <c r="D69" s="561"/>
      <c r="E69" s="561"/>
      <c r="F69" s="561"/>
      <c r="G69" s="561"/>
      <c r="H69" s="561"/>
      <c r="I69" s="561"/>
      <c r="J69" s="562"/>
      <c r="L69" s="422" t="s">
        <v>1</v>
      </c>
      <c r="M69" s="428">
        <f>R47+R48+R49</f>
        <v>300</v>
      </c>
    </row>
    <row r="70" spans="1:22" ht="11.25" customHeight="1" thickBot="1" x14ac:dyDescent="0.3">
      <c r="A70" s="563"/>
      <c r="B70" s="564"/>
      <c r="C70" s="564"/>
      <c r="D70" s="564"/>
      <c r="E70" s="564"/>
      <c r="F70" s="564"/>
      <c r="G70" s="564"/>
      <c r="H70" s="564"/>
      <c r="I70" s="564"/>
      <c r="J70" s="565"/>
      <c r="K70" s="11"/>
      <c r="L70" s="11"/>
      <c r="M70" s="11"/>
      <c r="N70" s="11"/>
      <c r="O70" s="11"/>
      <c r="P70" s="11"/>
      <c r="Q70" s="11"/>
      <c r="R70" s="11"/>
      <c r="S70" s="11"/>
      <c r="T70" s="334"/>
      <c r="V70" s="11"/>
    </row>
    <row r="71" spans="1:22" x14ac:dyDescent="0.25">
      <c r="B71" s="272"/>
      <c r="S71" s="334"/>
    </row>
    <row r="72" spans="1:22" x14ac:dyDescent="0.25">
      <c r="T72" s="334"/>
    </row>
    <row r="73" spans="1:22" x14ac:dyDescent="0.25">
      <c r="B73" s="272"/>
      <c r="P73" s="334"/>
      <c r="Q73" s="334"/>
      <c r="R73" s="334"/>
      <c r="S73" s="334"/>
    </row>
  </sheetData>
  <mergeCells count="46">
    <mergeCell ref="A63:J63"/>
    <mergeCell ref="A69:J70"/>
    <mergeCell ref="P59:Q59"/>
    <mergeCell ref="R59:T59"/>
    <mergeCell ref="P60:Q60"/>
    <mergeCell ref="R60:T60"/>
    <mergeCell ref="B61:F61"/>
    <mergeCell ref="R61:T61"/>
    <mergeCell ref="H11:H12"/>
    <mergeCell ref="A47:A49"/>
    <mergeCell ref="P56:Q56"/>
    <mergeCell ref="R56:T56"/>
    <mergeCell ref="P57:Q57"/>
    <mergeCell ref="R57:T57"/>
    <mergeCell ref="M11:M12"/>
    <mergeCell ref="A58:J58"/>
    <mergeCell ref="P58:Q58"/>
    <mergeCell ref="R58:T58"/>
    <mergeCell ref="T11:T12"/>
    <mergeCell ref="A14:A19"/>
    <mergeCell ref="A21:A24"/>
    <mergeCell ref="A26:A29"/>
    <mergeCell ref="A31:A38"/>
    <mergeCell ref="A40:A45"/>
    <mergeCell ref="N11:N12"/>
    <mergeCell ref="O11:O12"/>
    <mergeCell ref="P11:P12"/>
    <mergeCell ref="Q11:Q12"/>
    <mergeCell ref="R11:R12"/>
    <mergeCell ref="S11:S12"/>
    <mergeCell ref="G11:G12"/>
    <mergeCell ref="E1:L1"/>
    <mergeCell ref="E2:L2"/>
    <mergeCell ref="P4:Q4"/>
    <mergeCell ref="R4:T4"/>
    <mergeCell ref="A7:R7"/>
    <mergeCell ref="A8:F8"/>
    <mergeCell ref="A11:A13"/>
    <mergeCell ref="B11:B12"/>
    <mergeCell ref="C11:C12"/>
    <mergeCell ref="D11:E11"/>
    <mergeCell ref="F11:F12"/>
    <mergeCell ref="I11:I12"/>
    <mergeCell ref="J11:J12"/>
    <mergeCell ref="K11:K12"/>
    <mergeCell ref="L11:L12"/>
  </mergeCells>
  <pageMargins left="0.25" right="0.25" top="0.75" bottom="0.75" header="0.3" footer="0.3"/>
  <pageSetup scale="50" fitToWidth="0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6A4B9E-38C4-424F-8498-906D7088CD80}">
  <sheetPr>
    <pageSetUpPr fitToPage="1"/>
  </sheetPr>
  <dimension ref="A1:BT220"/>
  <sheetViews>
    <sheetView topLeftCell="A108" zoomScale="60" zoomScaleNormal="60" zoomScaleSheetLayoutView="100" workbookViewId="0">
      <selection activeCell="F119" sqref="F119"/>
    </sheetView>
  </sheetViews>
  <sheetFormatPr baseColWidth="10" defaultRowHeight="15" x14ac:dyDescent="0.25"/>
  <cols>
    <col min="1" max="1" width="67.28515625" style="28" bestFit="1" customWidth="1"/>
    <col min="2" max="2" width="19.7109375" style="28" bestFit="1" customWidth="1"/>
    <col min="3" max="3" width="11.42578125" style="28" bestFit="1" customWidth="1"/>
    <col min="4" max="5" width="7.7109375" style="28" customWidth="1"/>
    <col min="6" max="14" width="8.7109375" style="28" customWidth="1"/>
    <col min="15" max="15" width="11.28515625" style="28" bestFit="1" customWidth="1"/>
    <col min="16" max="37" width="8.7109375" style="28" customWidth="1"/>
    <col min="38" max="38" width="13" style="28" bestFit="1" customWidth="1"/>
    <col min="39" max="16384" width="11.42578125" style="28"/>
  </cols>
  <sheetData>
    <row r="1" spans="1:48" s="25" customFormat="1" ht="12" x14ac:dyDescent="0.2">
      <c r="A1" s="574"/>
      <c r="B1" s="574"/>
      <c r="C1" s="574"/>
      <c r="D1" s="574"/>
      <c r="E1" s="574"/>
      <c r="F1" s="574"/>
      <c r="G1" s="574"/>
      <c r="H1" s="574"/>
      <c r="I1" s="574"/>
      <c r="J1" s="574"/>
      <c r="K1" s="574"/>
      <c r="L1" s="574"/>
      <c r="M1" s="574"/>
      <c r="N1" s="574"/>
      <c r="O1" s="574"/>
    </row>
    <row r="2" spans="1:48" s="25" customFormat="1" ht="23.25" customHeight="1" x14ac:dyDescent="0.2">
      <c r="A2" s="26"/>
      <c r="B2" s="575" t="s">
        <v>161</v>
      </c>
      <c r="C2" s="575"/>
      <c r="D2" s="575"/>
      <c r="E2" s="575"/>
      <c r="F2" s="575"/>
      <c r="G2" s="575"/>
      <c r="H2" s="575"/>
      <c r="I2" s="575"/>
      <c r="J2" s="575"/>
      <c r="K2" s="575"/>
      <c r="L2" s="575"/>
      <c r="M2" s="575"/>
      <c r="N2" s="575"/>
      <c r="O2" s="575"/>
      <c r="P2" s="575"/>
    </row>
    <row r="3" spans="1:48" s="25" customFormat="1" ht="12" x14ac:dyDescent="0.2">
      <c r="A3" s="27" t="s">
        <v>177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</row>
    <row r="4" spans="1:48" s="25" customFormat="1" ht="12" x14ac:dyDescent="0.2">
      <c r="A4" s="32"/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</row>
    <row r="5" spans="1:48" s="25" customFormat="1" ht="12" x14ac:dyDescent="0.2">
      <c r="A5" s="27"/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</row>
    <row r="6" spans="1:48" s="25" customFormat="1" ht="6.75" customHeight="1" x14ac:dyDescent="0.2"/>
    <row r="7" spans="1:48" s="25" customFormat="1" ht="20.100000000000001" customHeight="1" x14ac:dyDescent="0.3">
      <c r="A7" s="576" t="s">
        <v>238</v>
      </c>
      <c r="B7" s="576"/>
      <c r="C7" s="576"/>
      <c r="D7" s="576"/>
      <c r="E7" s="576"/>
      <c r="F7" s="576"/>
      <c r="G7" s="576"/>
      <c r="H7" s="576"/>
      <c r="I7" s="576"/>
      <c r="J7" s="576"/>
      <c r="K7" s="576"/>
      <c r="L7" s="576"/>
      <c r="M7" s="576"/>
      <c r="N7" s="576"/>
      <c r="O7" s="576"/>
      <c r="P7" s="576"/>
      <c r="Q7" s="576"/>
      <c r="R7" s="576"/>
      <c r="S7" s="576"/>
      <c r="T7" s="576"/>
      <c r="U7" s="576"/>
      <c r="V7" s="576"/>
      <c r="W7" s="576"/>
      <c r="X7" s="576"/>
      <c r="Y7" s="576"/>
      <c r="Z7" s="576"/>
      <c r="AA7" s="576"/>
      <c r="AB7" s="576"/>
      <c r="AC7" s="576"/>
      <c r="AD7" s="576"/>
      <c r="AE7" s="576"/>
      <c r="AF7" s="576"/>
      <c r="AG7" s="576"/>
      <c r="AH7" s="576"/>
      <c r="AI7" s="576"/>
      <c r="AJ7" s="576"/>
      <c r="AK7" s="576"/>
    </row>
    <row r="8" spans="1:48" s="25" customFormat="1" ht="3.75" customHeight="1" thickBot="1" x14ac:dyDescent="0.25"/>
    <row r="9" spans="1:48" s="25" customFormat="1" ht="21.75" customHeight="1" thickBot="1" x14ac:dyDescent="0.3">
      <c r="A9" s="195" t="s">
        <v>357</v>
      </c>
      <c r="B9" s="577" t="s">
        <v>356</v>
      </c>
      <c r="C9" s="578"/>
      <c r="D9" s="578"/>
      <c r="E9" s="578"/>
      <c r="F9" s="578"/>
      <c r="G9" s="578"/>
      <c r="H9" s="578"/>
      <c r="I9" s="578"/>
      <c r="J9" s="578"/>
      <c r="K9" s="578"/>
      <c r="L9" s="578"/>
      <c r="M9" s="578"/>
      <c r="N9" s="578"/>
      <c r="O9" s="578"/>
      <c r="P9" s="578"/>
      <c r="Q9" s="578"/>
      <c r="R9" s="578"/>
      <c r="S9" s="578"/>
      <c r="T9" s="578"/>
      <c r="U9" s="578"/>
      <c r="V9" s="578"/>
      <c r="W9" s="578"/>
      <c r="X9" s="578"/>
      <c r="Y9" s="578"/>
      <c r="Z9" s="578"/>
      <c r="AA9" s="578"/>
      <c r="AB9" s="578"/>
      <c r="AC9" s="578"/>
      <c r="AD9" s="578"/>
      <c r="AE9" s="578"/>
      <c r="AF9" s="578"/>
      <c r="AG9" s="578"/>
      <c r="AH9" s="578"/>
      <c r="AI9" s="578"/>
      <c r="AJ9" s="578"/>
      <c r="AK9" s="579"/>
    </row>
    <row r="10" spans="1:48" ht="20.100000000000001" customHeight="1" thickBot="1" x14ac:dyDescent="0.3">
      <c r="A10" s="88" t="s">
        <v>359</v>
      </c>
      <c r="B10" s="580" t="s">
        <v>358</v>
      </c>
      <c r="C10" s="581"/>
      <c r="D10" s="581"/>
      <c r="E10" s="581"/>
      <c r="F10" s="581"/>
      <c r="G10" s="581"/>
      <c r="H10" s="581"/>
      <c r="I10" s="581"/>
      <c r="J10" s="581"/>
      <c r="K10" s="581"/>
      <c r="L10" s="581"/>
      <c r="M10" s="581"/>
      <c r="N10" s="581"/>
      <c r="O10" s="581"/>
      <c r="P10" s="581"/>
      <c r="Q10" s="581"/>
      <c r="R10" s="581"/>
      <c r="S10" s="581"/>
      <c r="T10" s="581"/>
      <c r="U10" s="581"/>
      <c r="V10" s="581"/>
      <c r="W10" s="581"/>
      <c r="X10" s="581"/>
      <c r="Y10" s="581"/>
      <c r="Z10" s="581"/>
      <c r="AA10" s="581"/>
      <c r="AB10" s="581"/>
      <c r="AC10" s="581"/>
      <c r="AD10" s="581"/>
      <c r="AE10" s="581"/>
      <c r="AF10" s="581"/>
      <c r="AG10" s="581"/>
      <c r="AH10" s="581"/>
      <c r="AI10" s="581"/>
      <c r="AJ10" s="581"/>
      <c r="AK10" s="582"/>
    </row>
    <row r="11" spans="1:48" ht="20.100000000000001" customHeight="1" thickBot="1" x14ac:dyDescent="0.3">
      <c r="A11" s="89" t="s">
        <v>360</v>
      </c>
      <c r="B11" s="581" t="s">
        <v>376</v>
      </c>
      <c r="C11" s="581"/>
      <c r="D11" s="581"/>
      <c r="E11" s="581"/>
      <c r="F11" s="581"/>
      <c r="G11" s="581"/>
      <c r="H11" s="581"/>
      <c r="I11" s="581"/>
      <c r="J11" s="581"/>
      <c r="K11" s="581"/>
      <c r="L11" s="581"/>
      <c r="M11" s="581"/>
      <c r="N11" s="581"/>
      <c r="O11" s="581"/>
      <c r="P11" s="581"/>
      <c r="Q11" s="581"/>
      <c r="R11" s="581"/>
      <c r="S11" s="581"/>
      <c r="T11" s="581"/>
      <c r="U11" s="581"/>
      <c r="V11" s="581"/>
      <c r="W11" s="581"/>
      <c r="X11" s="581"/>
      <c r="Y11" s="581"/>
      <c r="Z11" s="581"/>
      <c r="AA11" s="581"/>
      <c r="AB11" s="581"/>
      <c r="AC11" s="581"/>
      <c r="AD11" s="581"/>
      <c r="AE11" s="581"/>
      <c r="AF11" s="581"/>
      <c r="AG11" s="581"/>
      <c r="AH11" s="581"/>
      <c r="AI11" s="581"/>
      <c r="AJ11" s="581"/>
      <c r="AK11" s="582"/>
    </row>
    <row r="12" spans="1:48" ht="20.100000000000001" customHeight="1" x14ac:dyDescent="0.25">
      <c r="A12" s="583" t="s">
        <v>10</v>
      </c>
      <c r="B12" s="585" t="s">
        <v>11</v>
      </c>
      <c r="C12" s="587" t="s">
        <v>0</v>
      </c>
      <c r="D12" s="589" t="s">
        <v>162</v>
      </c>
      <c r="E12" s="590"/>
      <c r="F12" s="593"/>
      <c r="G12" s="594"/>
      <c r="H12" s="594"/>
      <c r="I12" s="594"/>
      <c r="J12" s="594"/>
      <c r="K12" s="594"/>
      <c r="L12" s="594"/>
      <c r="M12" s="594"/>
      <c r="N12" s="594"/>
      <c r="O12" s="594"/>
      <c r="P12" s="594"/>
      <c r="Q12" s="594"/>
      <c r="R12" s="594"/>
      <c r="S12" s="594"/>
      <c r="T12" s="594"/>
      <c r="U12" s="594"/>
      <c r="V12" s="594"/>
      <c r="W12" s="594"/>
      <c r="X12" s="594"/>
      <c r="Y12" s="594"/>
      <c r="Z12" s="594"/>
      <c r="AA12" s="594"/>
      <c r="AB12" s="594"/>
      <c r="AC12" s="594"/>
      <c r="AD12" s="594"/>
      <c r="AE12" s="594"/>
      <c r="AF12" s="594"/>
      <c r="AG12" s="594"/>
      <c r="AH12" s="594"/>
      <c r="AI12" s="594"/>
      <c r="AJ12" s="594"/>
      <c r="AK12" s="595"/>
    </row>
    <row r="13" spans="1:48" ht="20.100000000000001" customHeight="1" thickBot="1" x14ac:dyDescent="0.3">
      <c r="A13" s="584"/>
      <c r="B13" s="586"/>
      <c r="C13" s="588"/>
      <c r="D13" s="591"/>
      <c r="E13" s="592"/>
      <c r="F13" s="596" t="s">
        <v>15</v>
      </c>
      <c r="G13" s="597"/>
      <c r="H13" s="597"/>
      <c r="I13" s="597"/>
      <c r="J13" s="597"/>
      <c r="K13" s="597"/>
      <c r="L13" s="597"/>
      <c r="M13" s="598"/>
      <c r="N13" s="599" t="s">
        <v>16</v>
      </c>
      <c r="O13" s="597"/>
      <c r="P13" s="597"/>
      <c r="Q13" s="597"/>
      <c r="R13" s="597"/>
      <c r="S13" s="597"/>
      <c r="T13" s="597"/>
      <c r="U13" s="598"/>
      <c r="V13" s="599" t="s">
        <v>17</v>
      </c>
      <c r="W13" s="597"/>
      <c r="X13" s="597"/>
      <c r="Y13" s="597"/>
      <c r="Z13" s="597"/>
      <c r="AA13" s="597"/>
      <c r="AB13" s="597"/>
      <c r="AC13" s="598"/>
      <c r="AD13" s="599" t="s">
        <v>18</v>
      </c>
      <c r="AE13" s="597"/>
      <c r="AF13" s="597"/>
      <c r="AG13" s="597"/>
      <c r="AH13" s="597"/>
      <c r="AI13" s="597"/>
      <c r="AJ13" s="597"/>
      <c r="AK13" s="600"/>
      <c r="AM13" s="29"/>
    </row>
    <row r="14" spans="1:48" ht="20.100000000000001" customHeight="1" thickBot="1" x14ac:dyDescent="0.3">
      <c r="A14" s="601"/>
      <c r="B14" s="586"/>
      <c r="C14" s="588"/>
      <c r="D14" s="602" t="s">
        <v>163</v>
      </c>
      <c r="E14" s="602" t="s">
        <v>164</v>
      </c>
      <c r="F14" s="599" t="s">
        <v>12</v>
      </c>
      <c r="G14" s="597"/>
      <c r="H14" s="597"/>
      <c r="I14" s="598"/>
      <c r="J14" s="599" t="s">
        <v>13</v>
      </c>
      <c r="K14" s="597"/>
      <c r="L14" s="597"/>
      <c r="M14" s="598"/>
      <c r="N14" s="599" t="s">
        <v>12</v>
      </c>
      <c r="O14" s="597"/>
      <c r="P14" s="597"/>
      <c r="Q14" s="598"/>
      <c r="R14" s="599" t="s">
        <v>13</v>
      </c>
      <c r="S14" s="597"/>
      <c r="T14" s="597"/>
      <c r="U14" s="598"/>
      <c r="V14" s="599" t="s">
        <v>12</v>
      </c>
      <c r="W14" s="597"/>
      <c r="X14" s="597"/>
      <c r="Y14" s="598"/>
      <c r="Z14" s="599" t="s">
        <v>13</v>
      </c>
      <c r="AA14" s="597"/>
      <c r="AB14" s="597"/>
      <c r="AC14" s="598"/>
      <c r="AD14" s="599" t="s">
        <v>12</v>
      </c>
      <c r="AE14" s="597"/>
      <c r="AF14" s="597"/>
      <c r="AG14" s="598"/>
      <c r="AH14" s="599" t="s">
        <v>13</v>
      </c>
      <c r="AI14" s="597"/>
      <c r="AJ14" s="597"/>
      <c r="AK14" s="598"/>
      <c r="AL14" s="618" t="s">
        <v>179</v>
      </c>
      <c r="AM14" s="612" t="s">
        <v>214</v>
      </c>
      <c r="AN14" s="613"/>
      <c r="AO14" s="612" t="s">
        <v>215</v>
      </c>
      <c r="AP14" s="613"/>
      <c r="AQ14" s="612" t="s">
        <v>216</v>
      </c>
      <c r="AR14" s="613"/>
      <c r="AS14" s="612" t="s">
        <v>217</v>
      </c>
      <c r="AT14" s="613"/>
      <c r="AU14" s="612" t="s">
        <v>218</v>
      </c>
      <c r="AV14" s="613"/>
    </row>
    <row r="15" spans="1:48" ht="20.100000000000001" customHeight="1" thickBot="1" x14ac:dyDescent="0.3">
      <c r="A15" s="601"/>
      <c r="B15" s="586"/>
      <c r="C15" s="588"/>
      <c r="D15" s="602"/>
      <c r="E15" s="602"/>
      <c r="F15" s="359" t="s">
        <v>165</v>
      </c>
      <c r="G15" s="359" t="s">
        <v>166</v>
      </c>
      <c r="H15" s="359" t="s">
        <v>167</v>
      </c>
      <c r="I15" s="359" t="s">
        <v>168</v>
      </c>
      <c r="J15" s="359" t="s">
        <v>165</v>
      </c>
      <c r="K15" s="359" t="s">
        <v>166</v>
      </c>
      <c r="L15" s="359" t="s">
        <v>167</v>
      </c>
      <c r="M15" s="359" t="s">
        <v>168</v>
      </c>
      <c r="N15" s="359" t="s">
        <v>165</v>
      </c>
      <c r="O15" s="359" t="s">
        <v>166</v>
      </c>
      <c r="P15" s="359" t="s">
        <v>167</v>
      </c>
      <c r="Q15" s="359" t="s">
        <v>168</v>
      </c>
      <c r="R15" s="359" t="s">
        <v>165</v>
      </c>
      <c r="S15" s="359" t="s">
        <v>166</v>
      </c>
      <c r="T15" s="359" t="s">
        <v>167</v>
      </c>
      <c r="U15" s="359" t="s">
        <v>168</v>
      </c>
      <c r="V15" s="359" t="s">
        <v>165</v>
      </c>
      <c r="W15" s="359" t="s">
        <v>166</v>
      </c>
      <c r="X15" s="359" t="s">
        <v>167</v>
      </c>
      <c r="Y15" s="359" t="s">
        <v>168</v>
      </c>
      <c r="Z15" s="359" t="s">
        <v>165</v>
      </c>
      <c r="AA15" s="359" t="s">
        <v>166</v>
      </c>
      <c r="AB15" s="359" t="s">
        <v>167</v>
      </c>
      <c r="AC15" s="359" t="s">
        <v>168</v>
      </c>
      <c r="AD15" s="359" t="s">
        <v>165</v>
      </c>
      <c r="AE15" s="359" t="s">
        <v>166</v>
      </c>
      <c r="AF15" s="359" t="s">
        <v>167</v>
      </c>
      <c r="AG15" s="359" t="s">
        <v>168</v>
      </c>
      <c r="AH15" s="359" t="s">
        <v>165</v>
      </c>
      <c r="AI15" s="359" t="s">
        <v>166</v>
      </c>
      <c r="AJ15" s="359" t="s">
        <v>167</v>
      </c>
      <c r="AK15" s="358" t="s">
        <v>168</v>
      </c>
      <c r="AL15" s="619"/>
      <c r="AM15" s="87" t="s">
        <v>219</v>
      </c>
      <c r="AN15" s="87" t="s">
        <v>220</v>
      </c>
      <c r="AO15" s="87" t="s">
        <v>219</v>
      </c>
      <c r="AP15" s="87" t="s">
        <v>220</v>
      </c>
      <c r="AQ15" s="87" t="s">
        <v>219</v>
      </c>
      <c r="AR15" s="87" t="s">
        <v>220</v>
      </c>
      <c r="AS15" s="87" t="s">
        <v>219</v>
      </c>
      <c r="AT15" s="87" t="s">
        <v>220</v>
      </c>
      <c r="AU15" s="87" t="s">
        <v>219</v>
      </c>
      <c r="AV15" s="87" t="s">
        <v>220</v>
      </c>
    </row>
    <row r="16" spans="1:48" ht="20.100000000000001" customHeight="1" thickTop="1" x14ac:dyDescent="0.25">
      <c r="A16" s="568" t="s">
        <v>304</v>
      </c>
      <c r="B16" s="374" t="s">
        <v>169</v>
      </c>
      <c r="C16" s="614" t="s">
        <v>174</v>
      </c>
      <c r="D16" s="615"/>
      <c r="E16" s="616"/>
      <c r="F16" s="103"/>
      <c r="G16" s="104"/>
      <c r="H16" s="104"/>
      <c r="I16" s="104"/>
      <c r="J16" s="104"/>
      <c r="K16" s="104"/>
      <c r="L16" s="104"/>
      <c r="M16" s="104"/>
      <c r="N16" s="104"/>
      <c r="O16" s="104"/>
      <c r="P16" s="104"/>
      <c r="Q16" s="104"/>
      <c r="R16" s="104"/>
      <c r="S16" s="104"/>
      <c r="T16" s="104"/>
      <c r="U16" s="104"/>
      <c r="V16" s="104"/>
      <c r="W16" s="104"/>
      <c r="X16" s="104"/>
      <c r="Y16" s="104"/>
      <c r="Z16" s="104"/>
      <c r="AA16" s="104"/>
      <c r="AB16" s="104"/>
      <c r="AC16" s="104"/>
      <c r="AD16" s="104"/>
      <c r="AE16" s="104"/>
      <c r="AF16" s="104"/>
      <c r="AG16" s="104"/>
      <c r="AH16" s="104"/>
      <c r="AI16" s="104"/>
      <c r="AJ16" s="104"/>
      <c r="AK16" s="105"/>
      <c r="AL16" s="106">
        <f t="shared" ref="AL16:AL24" si="0">SUM(F16:AK16)</f>
        <v>0</v>
      </c>
      <c r="AM16" s="90">
        <f>SUM(F16:I16)+SUM(N16:Q16)+SUM(V16:Y16)+SUM(AD16:AG16)</f>
        <v>0</v>
      </c>
      <c r="AN16" s="91">
        <f>SUM(J16:M16)+SUM(R16:U16)+SUM(Z16:AC16)+SUM(AH16:AK16)</f>
        <v>0</v>
      </c>
      <c r="AO16" s="91">
        <f>SUM(F16:I16)</f>
        <v>0</v>
      </c>
      <c r="AP16" s="91">
        <f t="shared" ref="AP16" si="1">SUM(J16:M16)</f>
        <v>0</v>
      </c>
      <c r="AQ16" s="91">
        <f t="shared" ref="AQ16" si="2">SUM(N16:Q16)</f>
        <v>0</v>
      </c>
      <c r="AR16" s="91">
        <f>SUM(R16:U16)</f>
        <v>0</v>
      </c>
      <c r="AS16" s="91">
        <f t="shared" ref="AS16" si="3">SUM(V16:Y16)</f>
        <v>0</v>
      </c>
      <c r="AT16" s="91">
        <f t="shared" ref="AT16" si="4">SUM(Z16:AC16)</f>
        <v>0</v>
      </c>
      <c r="AU16" s="91">
        <f t="shared" ref="AU16" si="5">SUM(AD16:AG16)</f>
        <v>0</v>
      </c>
      <c r="AV16" s="92">
        <f>SUM(AH16:AK16)</f>
        <v>0</v>
      </c>
    </row>
    <row r="17" spans="1:48" ht="20.100000000000001" customHeight="1" x14ac:dyDescent="0.25">
      <c r="A17" s="569"/>
      <c r="B17" s="375"/>
      <c r="C17" s="617" t="s">
        <v>175</v>
      </c>
      <c r="D17" s="607"/>
      <c r="E17" s="608"/>
      <c r="F17" s="112"/>
      <c r="G17" s="113"/>
      <c r="H17" s="113"/>
      <c r="I17" s="113"/>
      <c r="J17" s="113"/>
      <c r="K17" s="113"/>
      <c r="L17" s="113"/>
      <c r="M17" s="113"/>
      <c r="N17" s="113"/>
      <c r="O17" s="113"/>
      <c r="P17" s="113"/>
      <c r="Q17" s="113"/>
      <c r="R17" s="113"/>
      <c r="S17" s="113"/>
      <c r="T17" s="113"/>
      <c r="U17" s="113"/>
      <c r="V17" s="113"/>
      <c r="W17" s="113"/>
      <c r="X17" s="113"/>
      <c r="Y17" s="113"/>
      <c r="Z17" s="113"/>
      <c r="AA17" s="113"/>
      <c r="AB17" s="113"/>
      <c r="AC17" s="113"/>
      <c r="AD17" s="113"/>
      <c r="AE17" s="113"/>
      <c r="AF17" s="113"/>
      <c r="AG17" s="113"/>
      <c r="AH17" s="113"/>
      <c r="AI17" s="113"/>
      <c r="AJ17" s="113"/>
      <c r="AK17" s="114"/>
      <c r="AL17" s="115">
        <f t="shared" si="0"/>
        <v>0</v>
      </c>
      <c r="AM17" s="93">
        <f t="shared" ref="AM17:AM21" si="6">SUM(F17:I17)+SUM(N17:Q17)+SUM(V17:Y17)+SUM(AD17:AG17)</f>
        <v>0</v>
      </c>
      <c r="AN17" s="94">
        <f t="shared" ref="AN17:AN21" si="7">SUM(J17:M17)+SUM(R17:U17)+SUM(Z17:AC17)+SUM(AH17:AK17)</f>
        <v>0</v>
      </c>
      <c r="AO17" s="94">
        <f t="shared" ref="AO17:AO21" si="8">SUM(F17:I17)</f>
        <v>0</v>
      </c>
      <c r="AP17" s="94">
        <f t="shared" ref="AP17:AP21" si="9">SUM(J17:M17)</f>
        <v>0</v>
      </c>
      <c r="AQ17" s="94">
        <f t="shared" ref="AQ17:AQ21" si="10">SUM(N17:Q17)</f>
        <v>0</v>
      </c>
      <c r="AR17" s="94">
        <f t="shared" ref="AR17:AR21" si="11">SUM(R17:U17)</f>
        <v>0</v>
      </c>
      <c r="AS17" s="94">
        <f t="shared" ref="AS17:AS21" si="12">SUM(V17:Y17)</f>
        <v>0</v>
      </c>
      <c r="AT17" s="94">
        <f t="shared" ref="AT17:AT21" si="13">SUM(Z17:AC17)</f>
        <v>0</v>
      </c>
      <c r="AU17" s="94">
        <f t="shared" ref="AU17:AU21" si="14">SUM(AD17:AG17)</f>
        <v>0</v>
      </c>
      <c r="AV17" s="95">
        <f t="shared" ref="AV17:AV21" si="15">SUM(AH17:AK17)</f>
        <v>0</v>
      </c>
    </row>
    <row r="18" spans="1:48" ht="39.950000000000003" customHeight="1" thickBot="1" x14ac:dyDescent="0.3">
      <c r="A18" s="569"/>
      <c r="B18" s="375"/>
      <c r="C18" s="120" t="s">
        <v>176</v>
      </c>
      <c r="D18" s="121"/>
      <c r="E18" s="122" t="s">
        <v>178</v>
      </c>
      <c r="F18" s="112"/>
      <c r="G18" s="113"/>
      <c r="H18" s="113"/>
      <c r="I18" s="113"/>
      <c r="J18" s="113"/>
      <c r="K18" s="113"/>
      <c r="L18" s="113"/>
      <c r="M18" s="113"/>
      <c r="N18" s="113"/>
      <c r="O18" s="113"/>
      <c r="P18" s="113"/>
      <c r="Q18" s="113"/>
      <c r="R18" s="113"/>
      <c r="S18" s="113"/>
      <c r="T18" s="113"/>
      <c r="U18" s="113"/>
      <c r="V18" s="113"/>
      <c r="W18" s="113"/>
      <c r="X18" s="113"/>
      <c r="Y18" s="113"/>
      <c r="Z18" s="113"/>
      <c r="AA18" s="113"/>
      <c r="AB18" s="113"/>
      <c r="AC18" s="113"/>
      <c r="AD18" s="113"/>
      <c r="AE18" s="113"/>
      <c r="AF18" s="113"/>
      <c r="AG18" s="113"/>
      <c r="AH18" s="113"/>
      <c r="AI18" s="113"/>
      <c r="AJ18" s="113"/>
      <c r="AK18" s="114"/>
      <c r="AL18" s="115">
        <f t="shared" si="0"/>
        <v>0</v>
      </c>
      <c r="AM18" s="93">
        <f t="shared" si="6"/>
        <v>0</v>
      </c>
      <c r="AN18" s="94">
        <f t="shared" si="7"/>
        <v>0</v>
      </c>
      <c r="AO18" s="94">
        <f t="shared" si="8"/>
        <v>0</v>
      </c>
      <c r="AP18" s="94">
        <f t="shared" si="9"/>
        <v>0</v>
      </c>
      <c r="AQ18" s="94">
        <f t="shared" si="10"/>
        <v>0</v>
      </c>
      <c r="AR18" s="94">
        <f t="shared" si="11"/>
        <v>0</v>
      </c>
      <c r="AS18" s="94">
        <f t="shared" si="12"/>
        <v>0</v>
      </c>
      <c r="AT18" s="94">
        <f t="shared" si="13"/>
        <v>0</v>
      </c>
      <c r="AU18" s="94">
        <f t="shared" si="14"/>
        <v>0</v>
      </c>
      <c r="AV18" s="95">
        <f t="shared" si="15"/>
        <v>0</v>
      </c>
    </row>
    <row r="19" spans="1:48" ht="39.950000000000003" customHeight="1" thickTop="1" x14ac:dyDescent="0.25">
      <c r="A19" s="569"/>
      <c r="B19" s="374" t="s">
        <v>171</v>
      </c>
      <c r="C19" s="614" t="s">
        <v>174</v>
      </c>
      <c r="D19" s="615"/>
      <c r="E19" s="616"/>
      <c r="F19" s="103"/>
      <c r="G19" s="104"/>
      <c r="H19" s="104"/>
      <c r="I19" s="104"/>
      <c r="J19" s="104"/>
      <c r="K19" s="104"/>
      <c r="L19" s="104"/>
      <c r="M19" s="104"/>
      <c r="N19" s="104"/>
      <c r="O19" s="104"/>
      <c r="P19" s="104"/>
      <c r="Q19" s="104"/>
      <c r="R19" s="104"/>
      <c r="S19" s="104"/>
      <c r="T19" s="104"/>
      <c r="U19" s="104"/>
      <c r="V19" s="104"/>
      <c r="W19" s="104"/>
      <c r="X19" s="104"/>
      <c r="Y19" s="104"/>
      <c r="Z19" s="104"/>
      <c r="AA19" s="104"/>
      <c r="AB19" s="104"/>
      <c r="AC19" s="104"/>
      <c r="AD19" s="104"/>
      <c r="AE19" s="104"/>
      <c r="AF19" s="104"/>
      <c r="AG19" s="104"/>
      <c r="AH19" s="104"/>
      <c r="AI19" s="104"/>
      <c r="AJ19" s="104"/>
      <c r="AK19" s="105"/>
      <c r="AL19" s="106">
        <f t="shared" si="0"/>
        <v>0</v>
      </c>
      <c r="AM19" s="93">
        <f t="shared" si="6"/>
        <v>0</v>
      </c>
      <c r="AN19" s="94">
        <f t="shared" si="7"/>
        <v>0</v>
      </c>
      <c r="AO19" s="94">
        <f t="shared" si="8"/>
        <v>0</v>
      </c>
      <c r="AP19" s="94">
        <f t="shared" si="9"/>
        <v>0</v>
      </c>
      <c r="AQ19" s="94">
        <f t="shared" si="10"/>
        <v>0</v>
      </c>
      <c r="AR19" s="94">
        <f t="shared" si="11"/>
        <v>0</v>
      </c>
      <c r="AS19" s="94">
        <f t="shared" si="12"/>
        <v>0</v>
      </c>
      <c r="AT19" s="94">
        <f t="shared" si="13"/>
        <v>0</v>
      </c>
      <c r="AU19" s="94">
        <f t="shared" si="14"/>
        <v>0</v>
      </c>
      <c r="AV19" s="95">
        <f t="shared" si="15"/>
        <v>0</v>
      </c>
    </row>
    <row r="20" spans="1:48" ht="39.950000000000003" customHeight="1" x14ac:dyDescent="0.25">
      <c r="A20" s="569"/>
      <c r="B20" s="375"/>
      <c r="C20" s="617" t="s">
        <v>175</v>
      </c>
      <c r="D20" s="607"/>
      <c r="E20" s="608"/>
      <c r="F20" s="112"/>
      <c r="G20" s="113"/>
      <c r="H20" s="113"/>
      <c r="I20" s="113"/>
      <c r="J20" s="113"/>
      <c r="K20" s="113"/>
      <c r="L20" s="113"/>
      <c r="M20" s="113"/>
      <c r="N20" s="113"/>
      <c r="O20" s="113"/>
      <c r="P20" s="113"/>
      <c r="Q20" s="113"/>
      <c r="R20" s="113"/>
      <c r="S20" s="113"/>
      <c r="T20" s="113"/>
      <c r="U20" s="113"/>
      <c r="V20" s="113"/>
      <c r="W20" s="113"/>
      <c r="X20" s="113"/>
      <c r="Y20" s="113"/>
      <c r="Z20" s="113"/>
      <c r="AA20" s="113"/>
      <c r="AB20" s="113"/>
      <c r="AC20" s="113"/>
      <c r="AD20" s="113"/>
      <c r="AE20" s="113"/>
      <c r="AF20" s="113"/>
      <c r="AG20" s="113"/>
      <c r="AH20" s="113"/>
      <c r="AI20" s="113"/>
      <c r="AJ20" s="113"/>
      <c r="AK20" s="114"/>
      <c r="AL20" s="115">
        <f t="shared" si="0"/>
        <v>0</v>
      </c>
      <c r="AM20" s="93">
        <f t="shared" si="6"/>
        <v>0</v>
      </c>
      <c r="AN20" s="94">
        <f t="shared" si="7"/>
        <v>0</v>
      </c>
      <c r="AO20" s="94">
        <f t="shared" si="8"/>
        <v>0</v>
      </c>
      <c r="AP20" s="94">
        <f t="shared" si="9"/>
        <v>0</v>
      </c>
      <c r="AQ20" s="94">
        <f t="shared" si="10"/>
        <v>0</v>
      </c>
      <c r="AR20" s="94">
        <f t="shared" si="11"/>
        <v>0</v>
      </c>
      <c r="AS20" s="94">
        <f t="shared" si="12"/>
        <v>0</v>
      </c>
      <c r="AT20" s="94">
        <f t="shared" si="13"/>
        <v>0</v>
      </c>
      <c r="AU20" s="94">
        <f t="shared" si="14"/>
        <v>0</v>
      </c>
      <c r="AV20" s="95">
        <f t="shared" si="15"/>
        <v>0</v>
      </c>
    </row>
    <row r="21" spans="1:48" ht="39.950000000000003" customHeight="1" thickBot="1" x14ac:dyDescent="0.3">
      <c r="A21" s="570"/>
      <c r="B21" s="375"/>
      <c r="C21" s="120" t="s">
        <v>176</v>
      </c>
      <c r="D21" s="121"/>
      <c r="E21" s="122" t="s">
        <v>178</v>
      </c>
      <c r="F21" s="112"/>
      <c r="G21" s="113"/>
      <c r="H21" s="113"/>
      <c r="I21" s="113"/>
      <c r="J21" s="113"/>
      <c r="K21" s="113"/>
      <c r="L21" s="113"/>
      <c r="M21" s="113"/>
      <c r="N21" s="113"/>
      <c r="O21" s="113"/>
      <c r="P21" s="113"/>
      <c r="Q21" s="113"/>
      <c r="R21" s="113"/>
      <c r="S21" s="113"/>
      <c r="T21" s="113"/>
      <c r="U21" s="113"/>
      <c r="V21" s="113"/>
      <c r="W21" s="113"/>
      <c r="X21" s="113"/>
      <c r="Y21" s="113"/>
      <c r="Z21" s="113"/>
      <c r="AA21" s="113"/>
      <c r="AB21" s="113"/>
      <c r="AC21" s="113"/>
      <c r="AD21" s="113"/>
      <c r="AE21" s="113"/>
      <c r="AF21" s="113"/>
      <c r="AG21" s="113"/>
      <c r="AH21" s="113"/>
      <c r="AI21" s="113"/>
      <c r="AJ21" s="113"/>
      <c r="AK21" s="114"/>
      <c r="AL21" s="115">
        <f t="shared" si="0"/>
        <v>0</v>
      </c>
      <c r="AM21" s="130">
        <f t="shared" si="6"/>
        <v>0</v>
      </c>
      <c r="AN21" s="383">
        <f t="shared" si="7"/>
        <v>0</v>
      </c>
      <c r="AO21" s="383">
        <f t="shared" si="8"/>
        <v>0</v>
      </c>
      <c r="AP21" s="383">
        <f t="shared" si="9"/>
        <v>0</v>
      </c>
      <c r="AQ21" s="383">
        <f t="shared" si="10"/>
        <v>0</v>
      </c>
      <c r="AR21" s="383">
        <f t="shared" si="11"/>
        <v>0</v>
      </c>
      <c r="AS21" s="383">
        <f t="shared" si="12"/>
        <v>0</v>
      </c>
      <c r="AT21" s="383">
        <f t="shared" si="13"/>
        <v>0</v>
      </c>
      <c r="AU21" s="383">
        <f t="shared" si="14"/>
        <v>0</v>
      </c>
      <c r="AV21" s="384">
        <f t="shared" si="15"/>
        <v>0</v>
      </c>
    </row>
    <row r="22" spans="1:48" ht="19.5" customHeight="1" thickTop="1" x14ac:dyDescent="0.25">
      <c r="A22" s="603" t="s">
        <v>182</v>
      </c>
      <c r="B22" s="31"/>
      <c r="C22" s="121" t="s">
        <v>176</v>
      </c>
      <c r="D22" s="121"/>
      <c r="E22" s="131"/>
      <c r="F22" s="132">
        <f>F18+F21</f>
        <v>0</v>
      </c>
      <c r="G22" s="132">
        <f t="shared" ref="G22:AK22" si="16">G18+G21</f>
        <v>0</v>
      </c>
      <c r="H22" s="132">
        <f t="shared" si="16"/>
        <v>0</v>
      </c>
      <c r="I22" s="132">
        <f t="shared" si="16"/>
        <v>0</v>
      </c>
      <c r="J22" s="132">
        <f t="shared" si="16"/>
        <v>0</v>
      </c>
      <c r="K22" s="132">
        <f t="shared" si="16"/>
        <v>0</v>
      </c>
      <c r="L22" s="132">
        <f t="shared" si="16"/>
        <v>0</v>
      </c>
      <c r="M22" s="132">
        <f t="shared" si="16"/>
        <v>0</v>
      </c>
      <c r="N22" s="132">
        <f t="shared" si="16"/>
        <v>0</v>
      </c>
      <c r="O22" s="132">
        <f t="shared" si="16"/>
        <v>0</v>
      </c>
      <c r="P22" s="132">
        <f t="shared" si="16"/>
        <v>0</v>
      </c>
      <c r="Q22" s="132">
        <f t="shared" si="16"/>
        <v>0</v>
      </c>
      <c r="R22" s="132">
        <f t="shared" si="16"/>
        <v>0</v>
      </c>
      <c r="S22" s="132">
        <f t="shared" si="16"/>
        <v>0</v>
      </c>
      <c r="T22" s="132">
        <f t="shared" si="16"/>
        <v>0</v>
      </c>
      <c r="U22" s="132">
        <f t="shared" si="16"/>
        <v>0</v>
      </c>
      <c r="V22" s="132">
        <f t="shared" si="16"/>
        <v>0</v>
      </c>
      <c r="W22" s="132">
        <f t="shared" si="16"/>
        <v>0</v>
      </c>
      <c r="X22" s="132">
        <f t="shared" si="16"/>
        <v>0</v>
      </c>
      <c r="Y22" s="132">
        <f t="shared" si="16"/>
        <v>0</v>
      </c>
      <c r="Z22" s="132">
        <f t="shared" si="16"/>
        <v>0</v>
      </c>
      <c r="AA22" s="132">
        <f t="shared" si="16"/>
        <v>0</v>
      </c>
      <c r="AB22" s="132">
        <f t="shared" si="16"/>
        <v>0</v>
      </c>
      <c r="AC22" s="132">
        <f t="shared" si="16"/>
        <v>0</v>
      </c>
      <c r="AD22" s="132">
        <f t="shared" si="16"/>
        <v>0</v>
      </c>
      <c r="AE22" s="132">
        <f t="shared" si="16"/>
        <v>0</v>
      </c>
      <c r="AF22" s="132">
        <f t="shared" si="16"/>
        <v>0</v>
      </c>
      <c r="AG22" s="132">
        <f t="shared" si="16"/>
        <v>0</v>
      </c>
      <c r="AH22" s="132">
        <f t="shared" si="16"/>
        <v>0</v>
      </c>
      <c r="AI22" s="132">
        <f t="shared" si="16"/>
        <v>0</v>
      </c>
      <c r="AJ22" s="132">
        <f t="shared" si="16"/>
        <v>0</v>
      </c>
      <c r="AK22" s="132">
        <f t="shared" si="16"/>
        <v>0</v>
      </c>
      <c r="AL22" s="381">
        <f t="shared" si="0"/>
        <v>0</v>
      </c>
      <c r="AM22" s="94">
        <f>AM18+AM21</f>
        <v>0</v>
      </c>
      <c r="AN22" s="94">
        <f t="shared" ref="AN22:AV22" si="17">AN18+AN21</f>
        <v>0</v>
      </c>
      <c r="AO22" s="94">
        <f t="shared" si="17"/>
        <v>0</v>
      </c>
      <c r="AP22" s="94">
        <f t="shared" si="17"/>
        <v>0</v>
      </c>
      <c r="AQ22" s="94">
        <f t="shared" si="17"/>
        <v>0</v>
      </c>
      <c r="AR22" s="94">
        <f t="shared" si="17"/>
        <v>0</v>
      </c>
      <c r="AS22" s="94">
        <f t="shared" si="17"/>
        <v>0</v>
      </c>
      <c r="AT22" s="94">
        <f t="shared" si="17"/>
        <v>0</v>
      </c>
      <c r="AU22" s="94">
        <f t="shared" si="17"/>
        <v>0</v>
      </c>
      <c r="AV22" s="94">
        <f t="shared" si="17"/>
        <v>0</v>
      </c>
    </row>
    <row r="23" spans="1:48" ht="19.5" customHeight="1" x14ac:dyDescent="0.25">
      <c r="A23" s="604"/>
      <c r="B23" s="31"/>
      <c r="C23" s="606" t="s">
        <v>170</v>
      </c>
      <c r="D23" s="607"/>
      <c r="E23" s="608"/>
      <c r="F23" s="132">
        <f>+F17+F20</f>
        <v>0</v>
      </c>
      <c r="G23" s="132">
        <f t="shared" ref="G23:AK23" si="18">+G17+G20</f>
        <v>0</v>
      </c>
      <c r="H23" s="132">
        <f t="shared" si="18"/>
        <v>0</v>
      </c>
      <c r="I23" s="132">
        <f t="shared" si="18"/>
        <v>0</v>
      </c>
      <c r="J23" s="132">
        <f t="shared" si="18"/>
        <v>0</v>
      </c>
      <c r="K23" s="132">
        <f t="shared" si="18"/>
        <v>0</v>
      </c>
      <c r="L23" s="132">
        <f t="shared" si="18"/>
        <v>0</v>
      </c>
      <c r="M23" s="132">
        <f t="shared" si="18"/>
        <v>0</v>
      </c>
      <c r="N23" s="132">
        <f t="shared" si="18"/>
        <v>0</v>
      </c>
      <c r="O23" s="132">
        <f t="shared" si="18"/>
        <v>0</v>
      </c>
      <c r="P23" s="132">
        <f t="shared" si="18"/>
        <v>0</v>
      </c>
      <c r="Q23" s="132">
        <f t="shared" si="18"/>
        <v>0</v>
      </c>
      <c r="R23" s="132">
        <f t="shared" si="18"/>
        <v>0</v>
      </c>
      <c r="S23" s="132">
        <f t="shared" si="18"/>
        <v>0</v>
      </c>
      <c r="T23" s="132">
        <f t="shared" si="18"/>
        <v>0</v>
      </c>
      <c r="U23" s="132">
        <f t="shared" si="18"/>
        <v>0</v>
      </c>
      <c r="V23" s="132">
        <f t="shared" si="18"/>
        <v>0</v>
      </c>
      <c r="W23" s="132">
        <f t="shared" si="18"/>
        <v>0</v>
      </c>
      <c r="X23" s="132">
        <f t="shared" si="18"/>
        <v>0</v>
      </c>
      <c r="Y23" s="132">
        <f t="shared" si="18"/>
        <v>0</v>
      </c>
      <c r="Z23" s="132">
        <f t="shared" si="18"/>
        <v>0</v>
      </c>
      <c r="AA23" s="132">
        <f t="shared" si="18"/>
        <v>0</v>
      </c>
      <c r="AB23" s="132">
        <f t="shared" si="18"/>
        <v>0</v>
      </c>
      <c r="AC23" s="132">
        <f t="shared" si="18"/>
        <v>0</v>
      </c>
      <c r="AD23" s="132">
        <f t="shared" si="18"/>
        <v>0</v>
      </c>
      <c r="AE23" s="132">
        <f t="shared" si="18"/>
        <v>0</v>
      </c>
      <c r="AF23" s="132">
        <f t="shared" si="18"/>
        <v>0</v>
      </c>
      <c r="AG23" s="132">
        <f t="shared" si="18"/>
        <v>0</v>
      </c>
      <c r="AH23" s="132">
        <f t="shared" si="18"/>
        <v>0</v>
      </c>
      <c r="AI23" s="132">
        <f t="shared" si="18"/>
        <v>0</v>
      </c>
      <c r="AJ23" s="132">
        <f t="shared" si="18"/>
        <v>0</v>
      </c>
      <c r="AK23" s="132">
        <f t="shared" si="18"/>
        <v>0</v>
      </c>
      <c r="AL23" s="366">
        <f t="shared" si="0"/>
        <v>0</v>
      </c>
      <c r="AM23" s="94">
        <f>AM17+AM20</f>
        <v>0</v>
      </c>
      <c r="AN23" s="94">
        <f t="shared" ref="AN23:AV23" si="19">AN17+AN20</f>
        <v>0</v>
      </c>
      <c r="AO23" s="94">
        <f t="shared" si="19"/>
        <v>0</v>
      </c>
      <c r="AP23" s="94">
        <f t="shared" si="19"/>
        <v>0</v>
      </c>
      <c r="AQ23" s="94">
        <f t="shared" si="19"/>
        <v>0</v>
      </c>
      <c r="AR23" s="94">
        <f t="shared" si="19"/>
        <v>0</v>
      </c>
      <c r="AS23" s="94">
        <f t="shared" si="19"/>
        <v>0</v>
      </c>
      <c r="AT23" s="94">
        <f t="shared" si="19"/>
        <v>0</v>
      </c>
      <c r="AU23" s="94">
        <f t="shared" si="19"/>
        <v>0</v>
      </c>
      <c r="AV23" s="94">
        <f t="shared" si="19"/>
        <v>0</v>
      </c>
    </row>
    <row r="24" spans="1:48" ht="19.5" customHeight="1" thickBot="1" x14ac:dyDescent="0.3">
      <c r="A24" s="605"/>
      <c r="B24" s="31"/>
      <c r="C24" s="609" t="s">
        <v>174</v>
      </c>
      <c r="D24" s="610"/>
      <c r="E24" s="611"/>
      <c r="F24" s="380">
        <f>+F16+F19</f>
        <v>0</v>
      </c>
      <c r="G24" s="380">
        <f t="shared" ref="G24:AK24" si="20">+G16+G19</f>
        <v>0</v>
      </c>
      <c r="H24" s="380">
        <f t="shared" si="20"/>
        <v>0</v>
      </c>
      <c r="I24" s="380">
        <f t="shared" si="20"/>
        <v>0</v>
      </c>
      <c r="J24" s="380">
        <f t="shared" si="20"/>
        <v>0</v>
      </c>
      <c r="K24" s="380">
        <f t="shared" si="20"/>
        <v>0</v>
      </c>
      <c r="L24" s="380">
        <f t="shared" si="20"/>
        <v>0</v>
      </c>
      <c r="M24" s="380">
        <f t="shared" si="20"/>
        <v>0</v>
      </c>
      <c r="N24" s="380">
        <f t="shared" si="20"/>
        <v>0</v>
      </c>
      <c r="O24" s="380">
        <f t="shared" si="20"/>
        <v>0</v>
      </c>
      <c r="P24" s="380">
        <f t="shared" si="20"/>
        <v>0</v>
      </c>
      <c r="Q24" s="380">
        <f t="shared" si="20"/>
        <v>0</v>
      </c>
      <c r="R24" s="380">
        <f t="shared" si="20"/>
        <v>0</v>
      </c>
      <c r="S24" s="380">
        <f t="shared" si="20"/>
        <v>0</v>
      </c>
      <c r="T24" s="380">
        <f t="shared" si="20"/>
        <v>0</v>
      </c>
      <c r="U24" s="380">
        <f t="shared" si="20"/>
        <v>0</v>
      </c>
      <c r="V24" s="380">
        <f t="shared" si="20"/>
        <v>0</v>
      </c>
      <c r="W24" s="380">
        <f t="shared" si="20"/>
        <v>0</v>
      </c>
      <c r="X24" s="380">
        <f t="shared" si="20"/>
        <v>0</v>
      </c>
      <c r="Y24" s="380">
        <f t="shared" si="20"/>
        <v>0</v>
      </c>
      <c r="Z24" s="380">
        <f t="shared" si="20"/>
        <v>0</v>
      </c>
      <c r="AA24" s="380">
        <f t="shared" si="20"/>
        <v>0</v>
      </c>
      <c r="AB24" s="380">
        <f t="shared" si="20"/>
        <v>0</v>
      </c>
      <c r="AC24" s="380">
        <f t="shared" si="20"/>
        <v>0</v>
      </c>
      <c r="AD24" s="380">
        <f t="shared" si="20"/>
        <v>0</v>
      </c>
      <c r="AE24" s="380">
        <f t="shared" si="20"/>
        <v>0</v>
      </c>
      <c r="AF24" s="380">
        <f t="shared" si="20"/>
        <v>0</v>
      </c>
      <c r="AG24" s="380">
        <f t="shared" si="20"/>
        <v>0</v>
      </c>
      <c r="AH24" s="380">
        <f t="shared" si="20"/>
        <v>0</v>
      </c>
      <c r="AI24" s="380">
        <f t="shared" si="20"/>
        <v>0</v>
      </c>
      <c r="AJ24" s="380">
        <f t="shared" si="20"/>
        <v>0</v>
      </c>
      <c r="AK24" s="380">
        <f t="shared" si="20"/>
        <v>0</v>
      </c>
      <c r="AL24" s="382">
        <f t="shared" si="0"/>
        <v>0</v>
      </c>
      <c r="AM24" s="94">
        <f>AM16+AM19</f>
        <v>0</v>
      </c>
      <c r="AN24" s="94">
        <f t="shared" ref="AN24:AV24" si="21">AN16+AN19</f>
        <v>0</v>
      </c>
      <c r="AO24" s="94">
        <f t="shared" si="21"/>
        <v>0</v>
      </c>
      <c r="AP24" s="94">
        <f t="shared" si="21"/>
        <v>0</v>
      </c>
      <c r="AQ24" s="94">
        <f t="shared" si="21"/>
        <v>0</v>
      </c>
      <c r="AR24" s="94">
        <f t="shared" si="21"/>
        <v>0</v>
      </c>
      <c r="AS24" s="94">
        <f t="shared" si="21"/>
        <v>0</v>
      </c>
      <c r="AT24" s="94">
        <f t="shared" si="21"/>
        <v>0</v>
      </c>
      <c r="AU24" s="94">
        <f t="shared" si="21"/>
        <v>0</v>
      </c>
      <c r="AV24" s="94">
        <f t="shared" si="21"/>
        <v>0</v>
      </c>
    </row>
    <row r="25" spans="1:48" ht="19.5" customHeight="1" thickBot="1" x14ac:dyDescent="0.3">
      <c r="A25" s="33"/>
      <c r="B25" s="33"/>
      <c r="C25" s="37"/>
      <c r="D25" s="37"/>
      <c r="E25" s="38"/>
      <c r="F25" s="39"/>
      <c r="G25" s="39"/>
      <c r="H25" s="39"/>
      <c r="I25" s="39"/>
      <c r="J25" s="39"/>
      <c r="K25" s="39"/>
      <c r="L25" s="39"/>
      <c r="M25" s="39"/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  <c r="AA25" s="39"/>
      <c r="AB25" s="39"/>
      <c r="AC25" s="39"/>
      <c r="AD25" s="39"/>
      <c r="AE25" s="39"/>
      <c r="AF25" s="39"/>
      <c r="AG25" s="39"/>
      <c r="AH25" s="39"/>
      <c r="AI25" s="39"/>
      <c r="AJ25" s="39"/>
      <c r="AK25" s="39"/>
      <c r="AL25" s="39"/>
      <c r="AM25" s="102"/>
      <c r="AN25" s="102"/>
      <c r="AO25" s="102"/>
      <c r="AP25" s="102"/>
      <c r="AQ25" s="102"/>
      <c r="AR25" s="102"/>
      <c r="AS25" s="102"/>
      <c r="AT25" s="102"/>
      <c r="AU25" s="102"/>
      <c r="AV25" s="102"/>
    </row>
    <row r="26" spans="1:48" s="25" customFormat="1" ht="21.75" customHeight="1" thickBot="1" x14ac:dyDescent="0.3">
      <c r="A26" s="195" t="s">
        <v>357</v>
      </c>
      <c r="B26" s="577" t="s">
        <v>356</v>
      </c>
      <c r="C26" s="578"/>
      <c r="D26" s="578"/>
      <c r="E26" s="578"/>
      <c r="F26" s="578"/>
      <c r="G26" s="578"/>
      <c r="H26" s="578"/>
      <c r="I26" s="578"/>
      <c r="J26" s="578"/>
      <c r="K26" s="578"/>
      <c r="L26" s="578"/>
      <c r="M26" s="578"/>
      <c r="N26" s="578"/>
      <c r="O26" s="578"/>
      <c r="P26" s="578"/>
      <c r="Q26" s="578"/>
      <c r="R26" s="578"/>
      <c r="S26" s="578"/>
      <c r="T26" s="578"/>
      <c r="U26" s="578"/>
      <c r="V26" s="578"/>
      <c r="W26" s="578"/>
      <c r="X26" s="578"/>
      <c r="Y26" s="578"/>
      <c r="Z26" s="578"/>
      <c r="AA26" s="578"/>
      <c r="AB26" s="578"/>
      <c r="AC26" s="578"/>
      <c r="AD26" s="578"/>
      <c r="AE26" s="578"/>
      <c r="AF26" s="578"/>
      <c r="AG26" s="578"/>
      <c r="AH26" s="578"/>
      <c r="AI26" s="578"/>
      <c r="AJ26" s="578"/>
      <c r="AK26" s="579"/>
    </row>
    <row r="27" spans="1:48" ht="20.100000000000001" customHeight="1" thickBot="1" x14ac:dyDescent="0.3">
      <c r="A27" s="88" t="s">
        <v>359</v>
      </c>
      <c r="B27" s="580" t="s">
        <v>358</v>
      </c>
      <c r="C27" s="581"/>
      <c r="D27" s="581"/>
      <c r="E27" s="581"/>
      <c r="F27" s="581"/>
      <c r="G27" s="581"/>
      <c r="H27" s="581"/>
      <c r="I27" s="581"/>
      <c r="J27" s="581"/>
      <c r="K27" s="581"/>
      <c r="L27" s="581"/>
      <c r="M27" s="581"/>
      <c r="N27" s="581"/>
      <c r="O27" s="581"/>
      <c r="P27" s="581"/>
      <c r="Q27" s="581"/>
      <c r="R27" s="581"/>
      <c r="S27" s="581"/>
      <c r="T27" s="581"/>
      <c r="U27" s="581"/>
      <c r="V27" s="581"/>
      <c r="W27" s="581"/>
      <c r="X27" s="581"/>
      <c r="Y27" s="581"/>
      <c r="Z27" s="581"/>
      <c r="AA27" s="581"/>
      <c r="AB27" s="581"/>
      <c r="AC27" s="581"/>
      <c r="AD27" s="581"/>
      <c r="AE27" s="581"/>
      <c r="AF27" s="581"/>
      <c r="AG27" s="581"/>
      <c r="AH27" s="581"/>
      <c r="AI27" s="581"/>
      <c r="AJ27" s="581"/>
      <c r="AK27" s="582"/>
    </row>
    <row r="28" spans="1:48" ht="20.100000000000001" customHeight="1" thickBot="1" x14ac:dyDescent="0.3">
      <c r="A28" s="89" t="s">
        <v>361</v>
      </c>
      <c r="B28" s="620" t="s">
        <v>362</v>
      </c>
      <c r="C28" s="620"/>
      <c r="D28" s="620"/>
      <c r="E28" s="620"/>
      <c r="F28" s="620"/>
      <c r="G28" s="620"/>
      <c r="H28" s="620"/>
      <c r="I28" s="620"/>
      <c r="J28" s="620"/>
      <c r="K28" s="620"/>
      <c r="L28" s="620"/>
      <c r="M28" s="620"/>
      <c r="N28" s="620"/>
      <c r="O28" s="620"/>
      <c r="P28" s="620"/>
      <c r="Q28" s="620"/>
      <c r="R28" s="620"/>
      <c r="S28" s="620"/>
      <c r="T28" s="620"/>
      <c r="U28" s="620"/>
      <c r="V28" s="620"/>
      <c r="W28" s="620"/>
      <c r="X28" s="620"/>
      <c r="Y28" s="620"/>
      <c r="Z28" s="620"/>
      <c r="AA28" s="620"/>
      <c r="AB28" s="620"/>
      <c r="AC28" s="620"/>
      <c r="AD28" s="620"/>
      <c r="AE28" s="620"/>
      <c r="AF28" s="620"/>
      <c r="AG28" s="620"/>
      <c r="AH28" s="620"/>
      <c r="AI28" s="620"/>
      <c r="AJ28" s="620"/>
      <c r="AK28" s="621"/>
    </row>
    <row r="29" spans="1:48" ht="20.100000000000001" customHeight="1" x14ac:dyDescent="0.25">
      <c r="A29" s="583" t="s">
        <v>10</v>
      </c>
      <c r="B29" s="585" t="s">
        <v>11</v>
      </c>
      <c r="C29" s="587" t="s">
        <v>0</v>
      </c>
      <c r="D29" s="589" t="s">
        <v>162</v>
      </c>
      <c r="E29" s="590"/>
      <c r="F29" s="593"/>
      <c r="G29" s="594"/>
      <c r="H29" s="594"/>
      <c r="I29" s="594"/>
      <c r="J29" s="594"/>
      <c r="K29" s="594"/>
      <c r="L29" s="594"/>
      <c r="M29" s="594"/>
      <c r="N29" s="594"/>
      <c r="O29" s="594"/>
      <c r="P29" s="594"/>
      <c r="Q29" s="594"/>
      <c r="R29" s="594"/>
      <c r="S29" s="594"/>
      <c r="T29" s="594"/>
      <c r="U29" s="594"/>
      <c r="V29" s="594"/>
      <c r="W29" s="594"/>
      <c r="X29" s="594"/>
      <c r="Y29" s="594"/>
      <c r="Z29" s="594"/>
      <c r="AA29" s="594"/>
      <c r="AB29" s="594"/>
      <c r="AC29" s="594"/>
      <c r="AD29" s="594"/>
      <c r="AE29" s="594"/>
      <c r="AF29" s="594"/>
      <c r="AG29" s="594"/>
      <c r="AH29" s="594"/>
      <c r="AI29" s="594"/>
      <c r="AJ29" s="594"/>
      <c r="AK29" s="595"/>
    </row>
    <row r="30" spans="1:48" ht="20.100000000000001" customHeight="1" thickBot="1" x14ac:dyDescent="0.3">
      <c r="A30" s="584"/>
      <c r="B30" s="586"/>
      <c r="C30" s="588"/>
      <c r="D30" s="591"/>
      <c r="E30" s="592"/>
      <c r="F30" s="596" t="s">
        <v>15</v>
      </c>
      <c r="G30" s="597"/>
      <c r="H30" s="597"/>
      <c r="I30" s="597"/>
      <c r="J30" s="597"/>
      <c r="K30" s="597"/>
      <c r="L30" s="597"/>
      <c r="M30" s="598"/>
      <c r="N30" s="599" t="s">
        <v>16</v>
      </c>
      <c r="O30" s="597"/>
      <c r="P30" s="597"/>
      <c r="Q30" s="597"/>
      <c r="R30" s="597"/>
      <c r="S30" s="597"/>
      <c r="T30" s="597"/>
      <c r="U30" s="598"/>
      <c r="V30" s="599" t="s">
        <v>17</v>
      </c>
      <c r="W30" s="597"/>
      <c r="X30" s="597"/>
      <c r="Y30" s="597"/>
      <c r="Z30" s="597"/>
      <c r="AA30" s="597"/>
      <c r="AB30" s="597"/>
      <c r="AC30" s="598"/>
      <c r="AD30" s="599" t="s">
        <v>18</v>
      </c>
      <c r="AE30" s="597"/>
      <c r="AF30" s="597"/>
      <c r="AG30" s="597"/>
      <c r="AH30" s="597"/>
      <c r="AI30" s="597"/>
      <c r="AJ30" s="597"/>
      <c r="AK30" s="600"/>
      <c r="AM30" s="29"/>
    </row>
    <row r="31" spans="1:48" ht="20.100000000000001" customHeight="1" thickBot="1" x14ac:dyDescent="0.3">
      <c r="A31" s="601"/>
      <c r="B31" s="586"/>
      <c r="C31" s="588"/>
      <c r="D31" s="602" t="s">
        <v>163</v>
      </c>
      <c r="E31" s="602" t="s">
        <v>164</v>
      </c>
      <c r="F31" s="599" t="s">
        <v>12</v>
      </c>
      <c r="G31" s="597"/>
      <c r="H31" s="597"/>
      <c r="I31" s="598"/>
      <c r="J31" s="599" t="s">
        <v>13</v>
      </c>
      <c r="K31" s="597"/>
      <c r="L31" s="597"/>
      <c r="M31" s="598"/>
      <c r="N31" s="599" t="s">
        <v>12</v>
      </c>
      <c r="O31" s="597"/>
      <c r="P31" s="597"/>
      <c r="Q31" s="598"/>
      <c r="R31" s="599" t="s">
        <v>13</v>
      </c>
      <c r="S31" s="597"/>
      <c r="T31" s="597"/>
      <c r="U31" s="598"/>
      <c r="V31" s="599" t="s">
        <v>12</v>
      </c>
      <c r="W31" s="597"/>
      <c r="X31" s="597"/>
      <c r="Y31" s="598"/>
      <c r="Z31" s="599" t="s">
        <v>13</v>
      </c>
      <c r="AA31" s="597"/>
      <c r="AB31" s="597"/>
      <c r="AC31" s="598"/>
      <c r="AD31" s="599" t="s">
        <v>12</v>
      </c>
      <c r="AE31" s="597"/>
      <c r="AF31" s="597"/>
      <c r="AG31" s="598"/>
      <c r="AH31" s="599" t="s">
        <v>13</v>
      </c>
      <c r="AI31" s="597"/>
      <c r="AJ31" s="597"/>
      <c r="AK31" s="598"/>
      <c r="AL31" s="618" t="s">
        <v>179</v>
      </c>
      <c r="AM31" s="612" t="s">
        <v>214</v>
      </c>
      <c r="AN31" s="613"/>
      <c r="AO31" s="612" t="s">
        <v>215</v>
      </c>
      <c r="AP31" s="613"/>
      <c r="AQ31" s="612" t="s">
        <v>216</v>
      </c>
      <c r="AR31" s="613"/>
      <c r="AS31" s="612" t="s">
        <v>217</v>
      </c>
      <c r="AT31" s="613"/>
      <c r="AU31" s="612" t="s">
        <v>218</v>
      </c>
      <c r="AV31" s="613"/>
    </row>
    <row r="32" spans="1:48" ht="20.100000000000001" customHeight="1" thickBot="1" x14ac:dyDescent="0.3">
      <c r="A32" s="601"/>
      <c r="B32" s="586"/>
      <c r="C32" s="588"/>
      <c r="D32" s="602"/>
      <c r="E32" s="602"/>
      <c r="F32" s="359" t="s">
        <v>165</v>
      </c>
      <c r="G32" s="359" t="s">
        <v>166</v>
      </c>
      <c r="H32" s="359" t="s">
        <v>167</v>
      </c>
      <c r="I32" s="359" t="s">
        <v>168</v>
      </c>
      <c r="J32" s="359" t="s">
        <v>165</v>
      </c>
      <c r="K32" s="359" t="s">
        <v>166</v>
      </c>
      <c r="L32" s="359" t="s">
        <v>167</v>
      </c>
      <c r="M32" s="359" t="s">
        <v>168</v>
      </c>
      <c r="N32" s="359" t="s">
        <v>165</v>
      </c>
      <c r="O32" s="359" t="s">
        <v>166</v>
      </c>
      <c r="P32" s="359" t="s">
        <v>167</v>
      </c>
      <c r="Q32" s="359" t="s">
        <v>168</v>
      </c>
      <c r="R32" s="359" t="s">
        <v>165</v>
      </c>
      <c r="S32" s="359" t="s">
        <v>166</v>
      </c>
      <c r="T32" s="359" t="s">
        <v>167</v>
      </c>
      <c r="U32" s="359" t="s">
        <v>168</v>
      </c>
      <c r="V32" s="359" t="s">
        <v>165</v>
      </c>
      <c r="W32" s="359" t="s">
        <v>166</v>
      </c>
      <c r="X32" s="359" t="s">
        <v>167</v>
      </c>
      <c r="Y32" s="359" t="s">
        <v>168</v>
      </c>
      <c r="Z32" s="359" t="s">
        <v>165</v>
      </c>
      <c r="AA32" s="359" t="s">
        <v>166</v>
      </c>
      <c r="AB32" s="359" t="s">
        <v>167</v>
      </c>
      <c r="AC32" s="359" t="s">
        <v>168</v>
      </c>
      <c r="AD32" s="359" t="s">
        <v>165</v>
      </c>
      <c r="AE32" s="359" t="s">
        <v>166</v>
      </c>
      <c r="AF32" s="359" t="s">
        <v>167</v>
      </c>
      <c r="AG32" s="359" t="s">
        <v>168</v>
      </c>
      <c r="AH32" s="359" t="s">
        <v>165</v>
      </c>
      <c r="AI32" s="359" t="s">
        <v>166</v>
      </c>
      <c r="AJ32" s="359" t="s">
        <v>167</v>
      </c>
      <c r="AK32" s="358" t="s">
        <v>168</v>
      </c>
      <c r="AL32" s="619"/>
      <c r="AM32" s="87" t="s">
        <v>219</v>
      </c>
      <c r="AN32" s="87" t="s">
        <v>220</v>
      </c>
      <c r="AO32" s="87" t="s">
        <v>219</v>
      </c>
      <c r="AP32" s="87" t="s">
        <v>220</v>
      </c>
      <c r="AQ32" s="87" t="s">
        <v>219</v>
      </c>
      <c r="AR32" s="87" t="s">
        <v>220</v>
      </c>
      <c r="AS32" s="87" t="s">
        <v>219</v>
      </c>
      <c r="AT32" s="87" t="s">
        <v>220</v>
      </c>
      <c r="AU32" s="87" t="s">
        <v>219</v>
      </c>
      <c r="AV32" s="87" t="s">
        <v>220</v>
      </c>
    </row>
    <row r="33" spans="1:48" ht="39.950000000000003" customHeight="1" thickTop="1" x14ac:dyDescent="0.25">
      <c r="A33" s="568" t="s">
        <v>310</v>
      </c>
      <c r="B33" s="571" t="s">
        <v>169</v>
      </c>
      <c r="C33" s="622" t="s">
        <v>174</v>
      </c>
      <c r="D33" s="623"/>
      <c r="E33" s="624"/>
      <c r="F33" s="103"/>
      <c r="G33" s="104"/>
      <c r="H33" s="104"/>
      <c r="I33" s="104"/>
      <c r="J33" s="104"/>
      <c r="K33" s="104"/>
      <c r="L33" s="104"/>
      <c r="M33" s="104"/>
      <c r="N33" s="104"/>
      <c r="O33" s="104"/>
      <c r="P33" s="104"/>
      <c r="Q33" s="104"/>
      <c r="R33" s="104"/>
      <c r="S33" s="104"/>
      <c r="T33" s="104"/>
      <c r="U33" s="104"/>
      <c r="V33" s="104"/>
      <c r="W33" s="104"/>
      <c r="X33" s="104"/>
      <c r="Y33" s="104"/>
      <c r="Z33" s="104"/>
      <c r="AA33" s="104"/>
      <c r="AB33" s="104"/>
      <c r="AC33" s="104"/>
      <c r="AD33" s="104"/>
      <c r="AE33" s="104"/>
      <c r="AF33" s="104"/>
      <c r="AG33" s="104"/>
      <c r="AH33" s="104"/>
      <c r="AI33" s="104"/>
      <c r="AJ33" s="104"/>
      <c r="AK33" s="105"/>
      <c r="AL33" s="390">
        <f t="shared" ref="AL33:AL42" si="22">SUM(F33:AK33)</f>
        <v>0</v>
      </c>
      <c r="AM33" s="385">
        <f t="shared" ref="AM33" si="23">SUM(F33:I33)+SUM(N33:Q33)+SUM(V33:Y33)+SUM(AD33:AG33)</f>
        <v>0</v>
      </c>
      <c r="AN33" s="386">
        <f t="shared" ref="AN33" si="24">SUM(J33:M33)+SUM(R33:U33)+SUM(Z33:AC33)+SUM(AH33:AK33)</f>
        <v>0</v>
      </c>
      <c r="AO33" s="386">
        <f t="shared" ref="AO33" si="25">SUM(F33:I33)</f>
        <v>0</v>
      </c>
      <c r="AP33" s="386">
        <f t="shared" ref="AP33" si="26">SUM(J33:M33)</f>
        <v>0</v>
      </c>
      <c r="AQ33" s="386">
        <f t="shared" ref="AQ33" si="27">SUM(N33:Q33)</f>
        <v>0</v>
      </c>
      <c r="AR33" s="386">
        <f>SUM(R33:U33)</f>
        <v>0</v>
      </c>
      <c r="AS33" s="386">
        <f t="shared" ref="AS33" si="28">SUM(V33:Y33)</f>
        <v>0</v>
      </c>
      <c r="AT33" s="386">
        <f t="shared" ref="AT33" si="29">SUM(Z33:AC33)</f>
        <v>0</v>
      </c>
      <c r="AU33" s="386">
        <f t="shared" ref="AU33" si="30">SUM(AD33:AG33)</f>
        <v>0</v>
      </c>
      <c r="AV33" s="387">
        <f t="shared" ref="AV33" si="31">SUM(AH33:AK33)</f>
        <v>0</v>
      </c>
    </row>
    <row r="34" spans="1:48" ht="39.950000000000003" customHeight="1" thickBot="1" x14ac:dyDescent="0.3">
      <c r="A34" s="569"/>
      <c r="B34" s="573"/>
      <c r="C34" s="120" t="s">
        <v>176</v>
      </c>
      <c r="D34" s="121"/>
      <c r="E34" s="122" t="s">
        <v>178</v>
      </c>
      <c r="F34" s="112"/>
      <c r="G34" s="113"/>
      <c r="H34" s="113"/>
      <c r="I34" s="113"/>
      <c r="J34" s="113"/>
      <c r="K34" s="113"/>
      <c r="L34" s="113"/>
      <c r="M34" s="113"/>
      <c r="N34" s="113"/>
      <c r="O34" s="113"/>
      <c r="P34" s="113"/>
      <c r="Q34" s="113"/>
      <c r="R34" s="113"/>
      <c r="S34" s="113"/>
      <c r="T34" s="113"/>
      <c r="U34" s="113"/>
      <c r="V34" s="113"/>
      <c r="W34" s="113"/>
      <c r="X34" s="113"/>
      <c r="Y34" s="113"/>
      <c r="Z34" s="113"/>
      <c r="AA34" s="113"/>
      <c r="AB34" s="113"/>
      <c r="AC34" s="113"/>
      <c r="AD34" s="113"/>
      <c r="AE34" s="113"/>
      <c r="AF34" s="113"/>
      <c r="AG34" s="113"/>
      <c r="AH34" s="113"/>
      <c r="AI34" s="113"/>
      <c r="AJ34" s="113"/>
      <c r="AK34" s="114"/>
      <c r="AL34" s="391">
        <f t="shared" si="22"/>
        <v>0</v>
      </c>
      <c r="AM34" s="395">
        <f t="shared" ref="AM34:AM40" si="32">SUM(F34:I34)+SUM(N34:Q34)+SUM(V34:Y34)+SUM(AD34:AG34)</f>
        <v>0</v>
      </c>
      <c r="AN34" s="94">
        <f t="shared" ref="AN34:AN40" si="33">SUM(J34:M34)+SUM(R34:U34)+SUM(Z34:AC34)+SUM(AH34:AK34)</f>
        <v>0</v>
      </c>
      <c r="AO34" s="94">
        <f t="shared" ref="AO34:AO40" si="34">SUM(F34:I34)</f>
        <v>0</v>
      </c>
      <c r="AP34" s="94">
        <f t="shared" ref="AP34:AP40" si="35">SUM(J34:M34)</f>
        <v>0</v>
      </c>
      <c r="AQ34" s="94">
        <f t="shared" ref="AQ34:AQ40" si="36">SUM(N34:Q34)</f>
        <v>0</v>
      </c>
      <c r="AR34" s="94">
        <f t="shared" ref="AR34:AR40" si="37">SUM(R34:U34)</f>
        <v>0</v>
      </c>
      <c r="AS34" s="94">
        <f t="shared" ref="AS34:AS40" si="38">SUM(V34:Y34)</f>
        <v>0</v>
      </c>
      <c r="AT34" s="94">
        <f t="shared" ref="AT34:AT40" si="39">SUM(Z34:AC34)</f>
        <v>0</v>
      </c>
      <c r="AU34" s="94">
        <f t="shared" ref="AU34:AU40" si="40">SUM(AD34:AG34)</f>
        <v>0</v>
      </c>
      <c r="AV34" s="150">
        <f t="shared" ref="AV34:AV40" si="41">SUM(AH34:AK34)</f>
        <v>0</v>
      </c>
    </row>
    <row r="35" spans="1:48" ht="39.950000000000003" customHeight="1" thickTop="1" x14ac:dyDescent="0.25">
      <c r="A35" s="569"/>
      <c r="B35" s="571" t="s">
        <v>171</v>
      </c>
      <c r="C35" s="614" t="s">
        <v>174</v>
      </c>
      <c r="D35" s="615"/>
      <c r="E35" s="616"/>
      <c r="F35" s="103"/>
      <c r="G35" s="104"/>
      <c r="H35" s="104"/>
      <c r="I35" s="104"/>
      <c r="J35" s="104"/>
      <c r="K35" s="104"/>
      <c r="L35" s="104"/>
      <c r="M35" s="104"/>
      <c r="N35" s="104"/>
      <c r="O35" s="104"/>
      <c r="P35" s="104"/>
      <c r="Q35" s="104"/>
      <c r="R35" s="104"/>
      <c r="S35" s="104"/>
      <c r="T35" s="104"/>
      <c r="U35" s="104"/>
      <c r="V35" s="104"/>
      <c r="W35" s="104"/>
      <c r="X35" s="104"/>
      <c r="Y35" s="104"/>
      <c r="Z35" s="104"/>
      <c r="AA35" s="104"/>
      <c r="AB35" s="104"/>
      <c r="AC35" s="104"/>
      <c r="AD35" s="104"/>
      <c r="AE35" s="104"/>
      <c r="AF35" s="104"/>
      <c r="AG35" s="104"/>
      <c r="AH35" s="104"/>
      <c r="AI35" s="104"/>
      <c r="AJ35" s="104"/>
      <c r="AK35" s="105"/>
      <c r="AL35" s="390">
        <f t="shared" si="22"/>
        <v>0</v>
      </c>
      <c r="AM35" s="395">
        <f t="shared" si="32"/>
        <v>0</v>
      </c>
      <c r="AN35" s="94">
        <f t="shared" si="33"/>
        <v>0</v>
      </c>
      <c r="AO35" s="94">
        <f t="shared" si="34"/>
        <v>0</v>
      </c>
      <c r="AP35" s="94">
        <f t="shared" si="35"/>
        <v>0</v>
      </c>
      <c r="AQ35" s="94">
        <f t="shared" si="36"/>
        <v>0</v>
      </c>
      <c r="AR35" s="94">
        <f t="shared" si="37"/>
        <v>0</v>
      </c>
      <c r="AS35" s="94">
        <f t="shared" si="38"/>
        <v>0</v>
      </c>
      <c r="AT35" s="94">
        <f t="shared" si="39"/>
        <v>0</v>
      </c>
      <c r="AU35" s="94">
        <f t="shared" si="40"/>
        <v>0</v>
      </c>
      <c r="AV35" s="150">
        <f t="shared" si="41"/>
        <v>0</v>
      </c>
    </row>
    <row r="36" spans="1:48" ht="39.950000000000003" customHeight="1" thickBot="1" x14ac:dyDescent="0.3">
      <c r="A36" s="569"/>
      <c r="B36" s="573"/>
      <c r="C36" s="120" t="s">
        <v>176</v>
      </c>
      <c r="D36" s="121"/>
      <c r="E36" s="122" t="s">
        <v>178</v>
      </c>
      <c r="F36" s="112"/>
      <c r="G36" s="113"/>
      <c r="H36" s="113"/>
      <c r="I36" s="113"/>
      <c r="J36" s="113"/>
      <c r="K36" s="113"/>
      <c r="L36" s="113"/>
      <c r="M36" s="113"/>
      <c r="N36" s="113"/>
      <c r="O36" s="113"/>
      <c r="P36" s="113"/>
      <c r="Q36" s="113"/>
      <c r="R36" s="113"/>
      <c r="S36" s="113"/>
      <c r="T36" s="113"/>
      <c r="U36" s="113"/>
      <c r="V36" s="113"/>
      <c r="W36" s="113"/>
      <c r="X36" s="113"/>
      <c r="Y36" s="113"/>
      <c r="Z36" s="113"/>
      <c r="AA36" s="113"/>
      <c r="AB36" s="113"/>
      <c r="AC36" s="113"/>
      <c r="AD36" s="113"/>
      <c r="AE36" s="113"/>
      <c r="AF36" s="113"/>
      <c r="AG36" s="113"/>
      <c r="AH36" s="113"/>
      <c r="AI36" s="113"/>
      <c r="AJ36" s="113"/>
      <c r="AK36" s="114"/>
      <c r="AL36" s="391">
        <f t="shared" si="22"/>
        <v>0</v>
      </c>
      <c r="AM36" s="395">
        <f t="shared" si="32"/>
        <v>0</v>
      </c>
      <c r="AN36" s="94">
        <f t="shared" si="33"/>
        <v>0</v>
      </c>
      <c r="AO36" s="94">
        <f t="shared" si="34"/>
        <v>0</v>
      </c>
      <c r="AP36" s="94">
        <f t="shared" si="35"/>
        <v>0</v>
      </c>
      <c r="AQ36" s="94">
        <f t="shared" si="36"/>
        <v>0</v>
      </c>
      <c r="AR36" s="94">
        <f t="shared" si="37"/>
        <v>0</v>
      </c>
      <c r="AS36" s="94">
        <f t="shared" si="38"/>
        <v>0</v>
      </c>
      <c r="AT36" s="94">
        <f t="shared" si="39"/>
        <v>0</v>
      </c>
      <c r="AU36" s="94">
        <f t="shared" si="40"/>
        <v>0</v>
      </c>
      <c r="AV36" s="150">
        <f t="shared" si="41"/>
        <v>0</v>
      </c>
    </row>
    <row r="37" spans="1:48" ht="39.950000000000003" customHeight="1" thickTop="1" x14ac:dyDescent="0.25">
      <c r="A37" s="569"/>
      <c r="B37" s="571" t="s">
        <v>172</v>
      </c>
      <c r="C37" s="614" t="s">
        <v>174</v>
      </c>
      <c r="D37" s="615"/>
      <c r="E37" s="616"/>
      <c r="F37" s="103"/>
      <c r="G37" s="104"/>
      <c r="H37" s="104"/>
      <c r="I37" s="104"/>
      <c r="J37" s="104"/>
      <c r="K37" s="104"/>
      <c r="L37" s="104"/>
      <c r="M37" s="104"/>
      <c r="N37" s="104"/>
      <c r="O37" s="104"/>
      <c r="P37" s="104"/>
      <c r="Q37" s="104"/>
      <c r="R37" s="104"/>
      <c r="S37" s="104"/>
      <c r="T37" s="104"/>
      <c r="U37" s="104"/>
      <c r="V37" s="104"/>
      <c r="W37" s="104"/>
      <c r="X37" s="104"/>
      <c r="Y37" s="104"/>
      <c r="Z37" s="104"/>
      <c r="AA37" s="104"/>
      <c r="AB37" s="104"/>
      <c r="AC37" s="104"/>
      <c r="AD37" s="104"/>
      <c r="AE37" s="104"/>
      <c r="AF37" s="104"/>
      <c r="AG37" s="104"/>
      <c r="AH37" s="104"/>
      <c r="AI37" s="104"/>
      <c r="AJ37" s="104"/>
      <c r="AK37" s="105"/>
      <c r="AL37" s="390">
        <f t="shared" si="22"/>
        <v>0</v>
      </c>
      <c r="AM37" s="395">
        <f t="shared" si="32"/>
        <v>0</v>
      </c>
      <c r="AN37" s="94">
        <f t="shared" si="33"/>
        <v>0</v>
      </c>
      <c r="AO37" s="94">
        <f t="shared" si="34"/>
        <v>0</v>
      </c>
      <c r="AP37" s="94">
        <f t="shared" si="35"/>
        <v>0</v>
      </c>
      <c r="AQ37" s="94">
        <f t="shared" si="36"/>
        <v>0</v>
      </c>
      <c r="AR37" s="94">
        <f t="shared" si="37"/>
        <v>0</v>
      </c>
      <c r="AS37" s="94">
        <f t="shared" si="38"/>
        <v>0</v>
      </c>
      <c r="AT37" s="94">
        <f t="shared" si="39"/>
        <v>0</v>
      </c>
      <c r="AU37" s="94">
        <f t="shared" si="40"/>
        <v>0</v>
      </c>
      <c r="AV37" s="150">
        <f t="shared" si="41"/>
        <v>0</v>
      </c>
    </row>
    <row r="38" spans="1:48" ht="39.950000000000003" customHeight="1" thickBot="1" x14ac:dyDescent="0.3">
      <c r="A38" s="569"/>
      <c r="B38" s="573"/>
      <c r="C38" s="120" t="s">
        <v>176</v>
      </c>
      <c r="D38" s="121"/>
      <c r="E38" s="122" t="s">
        <v>178</v>
      </c>
      <c r="F38" s="112"/>
      <c r="G38" s="113"/>
      <c r="H38" s="113"/>
      <c r="I38" s="113"/>
      <c r="J38" s="113"/>
      <c r="K38" s="113"/>
      <c r="L38" s="113"/>
      <c r="M38" s="113"/>
      <c r="N38" s="113"/>
      <c r="O38" s="113"/>
      <c r="P38" s="113"/>
      <c r="Q38" s="113"/>
      <c r="R38" s="113"/>
      <c r="S38" s="113"/>
      <c r="T38" s="113"/>
      <c r="U38" s="113"/>
      <c r="V38" s="113"/>
      <c r="W38" s="113"/>
      <c r="X38" s="113"/>
      <c r="Y38" s="113"/>
      <c r="Z38" s="113"/>
      <c r="AA38" s="113"/>
      <c r="AB38" s="113"/>
      <c r="AC38" s="113"/>
      <c r="AD38" s="113"/>
      <c r="AE38" s="113"/>
      <c r="AF38" s="113"/>
      <c r="AG38" s="113"/>
      <c r="AH38" s="113"/>
      <c r="AI38" s="113"/>
      <c r="AJ38" s="113"/>
      <c r="AK38" s="114"/>
      <c r="AL38" s="391">
        <f t="shared" si="22"/>
        <v>0</v>
      </c>
      <c r="AM38" s="395">
        <f t="shared" si="32"/>
        <v>0</v>
      </c>
      <c r="AN38" s="94">
        <f t="shared" si="33"/>
        <v>0</v>
      </c>
      <c r="AO38" s="94">
        <f t="shared" si="34"/>
        <v>0</v>
      </c>
      <c r="AP38" s="94">
        <f t="shared" si="35"/>
        <v>0</v>
      </c>
      <c r="AQ38" s="94">
        <f t="shared" si="36"/>
        <v>0</v>
      </c>
      <c r="AR38" s="94">
        <f t="shared" si="37"/>
        <v>0</v>
      </c>
      <c r="AS38" s="94">
        <f t="shared" si="38"/>
        <v>0</v>
      </c>
      <c r="AT38" s="94">
        <f t="shared" si="39"/>
        <v>0</v>
      </c>
      <c r="AU38" s="94">
        <f t="shared" si="40"/>
        <v>0</v>
      </c>
      <c r="AV38" s="150">
        <f t="shared" si="41"/>
        <v>0</v>
      </c>
    </row>
    <row r="39" spans="1:48" ht="39.950000000000003" customHeight="1" thickTop="1" x14ac:dyDescent="0.25">
      <c r="A39" s="569"/>
      <c r="B39" s="571" t="s">
        <v>173</v>
      </c>
      <c r="C39" s="614" t="s">
        <v>174</v>
      </c>
      <c r="D39" s="615"/>
      <c r="E39" s="616"/>
      <c r="F39" s="103"/>
      <c r="G39" s="104"/>
      <c r="H39" s="104"/>
      <c r="I39" s="104"/>
      <c r="J39" s="104"/>
      <c r="K39" s="104"/>
      <c r="L39" s="104"/>
      <c r="M39" s="104"/>
      <c r="N39" s="104"/>
      <c r="O39" s="104"/>
      <c r="P39" s="104"/>
      <c r="Q39" s="104"/>
      <c r="R39" s="104"/>
      <c r="S39" s="104"/>
      <c r="T39" s="104"/>
      <c r="U39" s="104"/>
      <c r="V39" s="104"/>
      <c r="W39" s="104"/>
      <c r="X39" s="104"/>
      <c r="Y39" s="104"/>
      <c r="Z39" s="104"/>
      <c r="AA39" s="104"/>
      <c r="AB39" s="104"/>
      <c r="AC39" s="104"/>
      <c r="AD39" s="104"/>
      <c r="AE39" s="104"/>
      <c r="AF39" s="104"/>
      <c r="AG39" s="104"/>
      <c r="AH39" s="104"/>
      <c r="AI39" s="104"/>
      <c r="AJ39" s="104"/>
      <c r="AK39" s="105"/>
      <c r="AL39" s="390">
        <f t="shared" si="22"/>
        <v>0</v>
      </c>
      <c r="AM39" s="395">
        <f t="shared" si="32"/>
        <v>0</v>
      </c>
      <c r="AN39" s="94">
        <f t="shared" si="33"/>
        <v>0</v>
      </c>
      <c r="AO39" s="94">
        <f t="shared" si="34"/>
        <v>0</v>
      </c>
      <c r="AP39" s="94">
        <f t="shared" si="35"/>
        <v>0</v>
      </c>
      <c r="AQ39" s="94">
        <f t="shared" si="36"/>
        <v>0</v>
      </c>
      <c r="AR39" s="94">
        <f t="shared" si="37"/>
        <v>0</v>
      </c>
      <c r="AS39" s="94">
        <f t="shared" si="38"/>
        <v>0</v>
      </c>
      <c r="AT39" s="94">
        <f t="shared" si="39"/>
        <v>0</v>
      </c>
      <c r="AU39" s="94">
        <f t="shared" si="40"/>
        <v>0</v>
      </c>
      <c r="AV39" s="150">
        <f t="shared" si="41"/>
        <v>0</v>
      </c>
    </row>
    <row r="40" spans="1:48" ht="39.950000000000003" customHeight="1" thickBot="1" x14ac:dyDescent="0.3">
      <c r="A40" s="570"/>
      <c r="B40" s="572"/>
      <c r="C40" s="120" t="s">
        <v>176</v>
      </c>
      <c r="D40" s="121"/>
      <c r="E40" s="122" t="s">
        <v>178</v>
      </c>
      <c r="F40" s="112"/>
      <c r="G40" s="113"/>
      <c r="H40" s="113"/>
      <c r="I40" s="113"/>
      <c r="J40" s="113"/>
      <c r="K40" s="113"/>
      <c r="L40" s="113"/>
      <c r="M40" s="113"/>
      <c r="N40" s="113"/>
      <c r="O40" s="113"/>
      <c r="P40" s="113"/>
      <c r="Q40" s="113"/>
      <c r="R40" s="113"/>
      <c r="S40" s="113"/>
      <c r="T40" s="113"/>
      <c r="U40" s="113"/>
      <c r="V40" s="113"/>
      <c r="W40" s="113"/>
      <c r="X40" s="113"/>
      <c r="Y40" s="113"/>
      <c r="Z40" s="113"/>
      <c r="AA40" s="113"/>
      <c r="AB40" s="113"/>
      <c r="AC40" s="113"/>
      <c r="AD40" s="113"/>
      <c r="AE40" s="113"/>
      <c r="AF40" s="113"/>
      <c r="AG40" s="113"/>
      <c r="AH40" s="113"/>
      <c r="AI40" s="113"/>
      <c r="AJ40" s="113"/>
      <c r="AK40" s="114"/>
      <c r="AL40" s="391">
        <f t="shared" si="22"/>
        <v>0</v>
      </c>
      <c r="AM40" s="388">
        <f t="shared" si="32"/>
        <v>0</v>
      </c>
      <c r="AN40" s="389">
        <f t="shared" si="33"/>
        <v>0</v>
      </c>
      <c r="AO40" s="389">
        <f t="shared" si="34"/>
        <v>0</v>
      </c>
      <c r="AP40" s="389">
        <f t="shared" si="35"/>
        <v>0</v>
      </c>
      <c r="AQ40" s="389">
        <f t="shared" si="36"/>
        <v>0</v>
      </c>
      <c r="AR40" s="389">
        <f t="shared" si="37"/>
        <v>0</v>
      </c>
      <c r="AS40" s="389">
        <f t="shared" si="38"/>
        <v>0</v>
      </c>
      <c r="AT40" s="389">
        <f t="shared" si="39"/>
        <v>0</v>
      </c>
      <c r="AU40" s="389">
        <f t="shared" si="40"/>
        <v>0</v>
      </c>
      <c r="AV40" s="153">
        <f t="shared" si="41"/>
        <v>0</v>
      </c>
    </row>
    <row r="41" spans="1:48" ht="19.5" customHeight="1" thickTop="1" x14ac:dyDescent="0.25">
      <c r="A41" s="376" t="s">
        <v>182</v>
      </c>
      <c r="B41" s="31"/>
      <c r="C41" s="121" t="s">
        <v>176</v>
      </c>
      <c r="D41" s="121"/>
      <c r="E41" s="131"/>
      <c r="F41" s="132">
        <f>F34+F36+F38+F40</f>
        <v>0</v>
      </c>
      <c r="G41" s="132">
        <f t="shared" ref="G41:AK41" si="42">G34+G36+G38+G40</f>
        <v>0</v>
      </c>
      <c r="H41" s="132">
        <f t="shared" si="42"/>
        <v>0</v>
      </c>
      <c r="I41" s="132">
        <f t="shared" si="42"/>
        <v>0</v>
      </c>
      <c r="J41" s="132">
        <f t="shared" si="42"/>
        <v>0</v>
      </c>
      <c r="K41" s="132">
        <f t="shared" si="42"/>
        <v>0</v>
      </c>
      <c r="L41" s="132">
        <f t="shared" si="42"/>
        <v>0</v>
      </c>
      <c r="M41" s="132">
        <f t="shared" si="42"/>
        <v>0</v>
      </c>
      <c r="N41" s="132">
        <f t="shared" si="42"/>
        <v>0</v>
      </c>
      <c r="O41" s="132">
        <f t="shared" si="42"/>
        <v>0</v>
      </c>
      <c r="P41" s="132">
        <f t="shared" si="42"/>
        <v>0</v>
      </c>
      <c r="Q41" s="132">
        <f t="shared" si="42"/>
        <v>0</v>
      </c>
      <c r="R41" s="132">
        <f t="shared" si="42"/>
        <v>0</v>
      </c>
      <c r="S41" s="132">
        <f t="shared" si="42"/>
        <v>0</v>
      </c>
      <c r="T41" s="132">
        <f t="shared" si="42"/>
        <v>0</v>
      </c>
      <c r="U41" s="132">
        <f t="shared" si="42"/>
        <v>0</v>
      </c>
      <c r="V41" s="132">
        <f t="shared" si="42"/>
        <v>0</v>
      </c>
      <c r="W41" s="132">
        <f t="shared" si="42"/>
        <v>0</v>
      </c>
      <c r="X41" s="132">
        <f t="shared" si="42"/>
        <v>0</v>
      </c>
      <c r="Y41" s="132">
        <f t="shared" si="42"/>
        <v>0</v>
      </c>
      <c r="Z41" s="132">
        <f t="shared" si="42"/>
        <v>0</v>
      </c>
      <c r="AA41" s="132">
        <f t="shared" si="42"/>
        <v>0</v>
      </c>
      <c r="AB41" s="132">
        <f t="shared" si="42"/>
        <v>0</v>
      </c>
      <c r="AC41" s="132">
        <f t="shared" si="42"/>
        <v>0</v>
      </c>
      <c r="AD41" s="132">
        <f t="shared" si="42"/>
        <v>0</v>
      </c>
      <c r="AE41" s="132">
        <f t="shared" si="42"/>
        <v>0</v>
      </c>
      <c r="AF41" s="132">
        <f t="shared" si="42"/>
        <v>0</v>
      </c>
      <c r="AG41" s="132">
        <f t="shared" si="42"/>
        <v>0</v>
      </c>
      <c r="AH41" s="132">
        <f t="shared" si="42"/>
        <v>0</v>
      </c>
      <c r="AI41" s="132">
        <f t="shared" si="42"/>
        <v>0</v>
      </c>
      <c r="AJ41" s="132">
        <f t="shared" si="42"/>
        <v>0</v>
      </c>
      <c r="AK41" s="132">
        <f t="shared" si="42"/>
        <v>0</v>
      </c>
      <c r="AL41" s="381">
        <f t="shared" si="22"/>
        <v>0</v>
      </c>
      <c r="AM41" s="392">
        <f>AM34+AM36+AM38+AM40</f>
        <v>0</v>
      </c>
      <c r="AN41" s="393">
        <f t="shared" ref="AN41:AV41" si="43">AN34+AN36+AN38+AN40</f>
        <v>0</v>
      </c>
      <c r="AO41" s="393">
        <f t="shared" si="43"/>
        <v>0</v>
      </c>
      <c r="AP41" s="393">
        <f t="shared" si="43"/>
        <v>0</v>
      </c>
      <c r="AQ41" s="393">
        <f t="shared" si="43"/>
        <v>0</v>
      </c>
      <c r="AR41" s="393">
        <f t="shared" si="43"/>
        <v>0</v>
      </c>
      <c r="AS41" s="393">
        <f t="shared" si="43"/>
        <v>0</v>
      </c>
      <c r="AT41" s="393">
        <f t="shared" si="43"/>
        <v>0</v>
      </c>
      <c r="AU41" s="393">
        <f t="shared" si="43"/>
        <v>0</v>
      </c>
      <c r="AV41" s="394">
        <f t="shared" si="43"/>
        <v>0</v>
      </c>
    </row>
    <row r="42" spans="1:48" ht="19.5" customHeight="1" thickBot="1" x14ac:dyDescent="0.3">
      <c r="A42" s="377"/>
      <c r="B42" s="31"/>
      <c r="C42" s="609" t="s">
        <v>174</v>
      </c>
      <c r="D42" s="610"/>
      <c r="E42" s="611"/>
      <c r="F42" s="109">
        <f>+F33+F35+F37+F39</f>
        <v>0</v>
      </c>
      <c r="G42" s="109">
        <f t="shared" ref="G42:AK42" si="44">+G33+G35+G37+G39</f>
        <v>0</v>
      </c>
      <c r="H42" s="109">
        <f t="shared" si="44"/>
        <v>0</v>
      </c>
      <c r="I42" s="109">
        <f t="shared" si="44"/>
        <v>0</v>
      </c>
      <c r="J42" s="109">
        <f t="shared" si="44"/>
        <v>0</v>
      </c>
      <c r="K42" s="109">
        <f t="shared" si="44"/>
        <v>0</v>
      </c>
      <c r="L42" s="109">
        <f t="shared" si="44"/>
        <v>0</v>
      </c>
      <c r="M42" s="109">
        <f t="shared" si="44"/>
        <v>0</v>
      </c>
      <c r="N42" s="109">
        <f t="shared" si="44"/>
        <v>0</v>
      </c>
      <c r="O42" s="109">
        <f t="shared" si="44"/>
        <v>0</v>
      </c>
      <c r="P42" s="109">
        <f t="shared" si="44"/>
        <v>0</v>
      </c>
      <c r="Q42" s="109">
        <f t="shared" si="44"/>
        <v>0</v>
      </c>
      <c r="R42" s="109">
        <f t="shared" si="44"/>
        <v>0</v>
      </c>
      <c r="S42" s="109">
        <f t="shared" si="44"/>
        <v>0</v>
      </c>
      <c r="T42" s="109">
        <f t="shared" si="44"/>
        <v>0</v>
      </c>
      <c r="U42" s="109">
        <f t="shared" si="44"/>
        <v>0</v>
      </c>
      <c r="V42" s="109">
        <f t="shared" si="44"/>
        <v>0</v>
      </c>
      <c r="W42" s="109">
        <f t="shared" si="44"/>
        <v>0</v>
      </c>
      <c r="X42" s="109">
        <f t="shared" si="44"/>
        <v>0</v>
      </c>
      <c r="Y42" s="109">
        <f t="shared" si="44"/>
        <v>0</v>
      </c>
      <c r="Z42" s="109">
        <f t="shared" si="44"/>
        <v>0</v>
      </c>
      <c r="AA42" s="109">
        <f t="shared" si="44"/>
        <v>0</v>
      </c>
      <c r="AB42" s="109">
        <f t="shared" si="44"/>
        <v>0</v>
      </c>
      <c r="AC42" s="109">
        <f t="shared" si="44"/>
        <v>0</v>
      </c>
      <c r="AD42" s="109">
        <f t="shared" si="44"/>
        <v>0</v>
      </c>
      <c r="AE42" s="109">
        <f t="shared" si="44"/>
        <v>0</v>
      </c>
      <c r="AF42" s="109">
        <f t="shared" si="44"/>
        <v>0</v>
      </c>
      <c r="AG42" s="109">
        <f t="shared" si="44"/>
        <v>0</v>
      </c>
      <c r="AH42" s="109">
        <f t="shared" si="44"/>
        <v>0</v>
      </c>
      <c r="AI42" s="109">
        <f t="shared" si="44"/>
        <v>0</v>
      </c>
      <c r="AJ42" s="109">
        <f t="shared" si="44"/>
        <v>0</v>
      </c>
      <c r="AK42" s="109">
        <f t="shared" si="44"/>
        <v>0</v>
      </c>
      <c r="AL42" s="382">
        <f t="shared" si="22"/>
        <v>0</v>
      </c>
      <c r="AM42" s="388">
        <f>AM33+AM35+AM37+AM39</f>
        <v>0</v>
      </c>
      <c r="AN42" s="389">
        <f t="shared" ref="AN42:AV42" si="45">AN33+AN35+AN37+AN39</f>
        <v>0</v>
      </c>
      <c r="AO42" s="389">
        <f t="shared" si="45"/>
        <v>0</v>
      </c>
      <c r="AP42" s="389">
        <f t="shared" si="45"/>
        <v>0</v>
      </c>
      <c r="AQ42" s="389">
        <f t="shared" si="45"/>
        <v>0</v>
      </c>
      <c r="AR42" s="389">
        <f t="shared" si="45"/>
        <v>0</v>
      </c>
      <c r="AS42" s="389">
        <f t="shared" si="45"/>
        <v>0</v>
      </c>
      <c r="AT42" s="389">
        <f t="shared" si="45"/>
        <v>0</v>
      </c>
      <c r="AU42" s="389">
        <f t="shared" si="45"/>
        <v>0</v>
      </c>
      <c r="AV42" s="153">
        <f t="shared" si="45"/>
        <v>0</v>
      </c>
    </row>
    <row r="43" spans="1:48" ht="19.5" customHeight="1" thickBot="1" x14ac:dyDescent="0.3">
      <c r="A43" s="33"/>
      <c r="B43" s="33"/>
      <c r="C43" s="34"/>
      <c r="D43" s="34"/>
      <c r="E43" s="35"/>
      <c r="F43" s="36"/>
      <c r="G43" s="36"/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6"/>
      <c r="AH43" s="36"/>
      <c r="AI43" s="36"/>
      <c r="AJ43" s="36"/>
      <c r="AK43" s="36"/>
      <c r="AL43" s="36"/>
      <c r="AM43" s="102"/>
      <c r="AN43" s="102"/>
      <c r="AO43" s="102"/>
      <c r="AP43" s="102"/>
      <c r="AQ43" s="102"/>
      <c r="AR43" s="102"/>
      <c r="AS43" s="102"/>
      <c r="AT43" s="102"/>
      <c r="AU43" s="102"/>
      <c r="AV43" s="102"/>
    </row>
    <row r="44" spans="1:48" s="25" customFormat="1" ht="21.75" customHeight="1" thickBot="1" x14ac:dyDescent="0.3">
      <c r="A44" s="195" t="s">
        <v>357</v>
      </c>
      <c r="B44" s="577" t="s">
        <v>356</v>
      </c>
      <c r="C44" s="578"/>
      <c r="D44" s="578"/>
      <c r="E44" s="578"/>
      <c r="F44" s="578"/>
      <c r="G44" s="578"/>
      <c r="H44" s="578"/>
      <c r="I44" s="578"/>
      <c r="J44" s="578"/>
      <c r="K44" s="578"/>
      <c r="L44" s="578"/>
      <c r="M44" s="578"/>
      <c r="N44" s="578"/>
      <c r="O44" s="578"/>
      <c r="P44" s="578"/>
      <c r="Q44" s="578"/>
      <c r="R44" s="578"/>
      <c r="S44" s="578"/>
      <c r="T44" s="578"/>
      <c r="U44" s="578"/>
      <c r="V44" s="578"/>
      <c r="W44" s="578"/>
      <c r="X44" s="578"/>
      <c r="Y44" s="578"/>
      <c r="Z44" s="578"/>
      <c r="AA44" s="578"/>
      <c r="AB44" s="578"/>
      <c r="AC44" s="578"/>
      <c r="AD44" s="578"/>
      <c r="AE44" s="578"/>
      <c r="AF44" s="578"/>
      <c r="AG44" s="578"/>
      <c r="AH44" s="578"/>
      <c r="AI44" s="578"/>
      <c r="AJ44" s="578"/>
      <c r="AK44" s="579"/>
    </row>
    <row r="45" spans="1:48" ht="20.100000000000001" customHeight="1" thickBot="1" x14ac:dyDescent="0.3">
      <c r="A45" s="88" t="s">
        <v>359</v>
      </c>
      <c r="B45" s="580" t="s">
        <v>358</v>
      </c>
      <c r="C45" s="581"/>
      <c r="D45" s="581"/>
      <c r="E45" s="581"/>
      <c r="F45" s="581"/>
      <c r="G45" s="581"/>
      <c r="H45" s="581"/>
      <c r="I45" s="581"/>
      <c r="J45" s="581"/>
      <c r="K45" s="581"/>
      <c r="L45" s="581"/>
      <c r="M45" s="581"/>
      <c r="N45" s="581"/>
      <c r="O45" s="581"/>
      <c r="P45" s="581"/>
      <c r="Q45" s="581"/>
      <c r="R45" s="581"/>
      <c r="S45" s="581"/>
      <c r="T45" s="581"/>
      <c r="U45" s="581"/>
      <c r="V45" s="581"/>
      <c r="W45" s="581"/>
      <c r="X45" s="581"/>
      <c r="Y45" s="581"/>
      <c r="Z45" s="581"/>
      <c r="AA45" s="581"/>
      <c r="AB45" s="581"/>
      <c r="AC45" s="581"/>
      <c r="AD45" s="581"/>
      <c r="AE45" s="581"/>
      <c r="AF45" s="581"/>
      <c r="AG45" s="581"/>
      <c r="AH45" s="581"/>
      <c r="AI45" s="581"/>
      <c r="AJ45" s="581"/>
      <c r="AK45" s="582"/>
    </row>
    <row r="46" spans="1:48" ht="20.100000000000001" customHeight="1" thickBot="1" x14ac:dyDescent="0.3">
      <c r="A46" s="89" t="s">
        <v>361</v>
      </c>
      <c r="B46" s="620" t="s">
        <v>362</v>
      </c>
      <c r="C46" s="620"/>
      <c r="D46" s="620"/>
      <c r="E46" s="620"/>
      <c r="F46" s="620"/>
      <c r="G46" s="620"/>
      <c r="H46" s="620"/>
      <c r="I46" s="620"/>
      <c r="J46" s="620"/>
      <c r="K46" s="620"/>
      <c r="L46" s="620"/>
      <c r="M46" s="620"/>
      <c r="N46" s="620"/>
      <c r="O46" s="620"/>
      <c r="P46" s="620"/>
      <c r="Q46" s="620"/>
      <c r="R46" s="620"/>
      <c r="S46" s="620"/>
      <c r="T46" s="620"/>
      <c r="U46" s="620"/>
      <c r="V46" s="620"/>
      <c r="W46" s="620"/>
      <c r="X46" s="620"/>
      <c r="Y46" s="620"/>
      <c r="Z46" s="620"/>
      <c r="AA46" s="620"/>
      <c r="AB46" s="620"/>
      <c r="AC46" s="620"/>
      <c r="AD46" s="620"/>
      <c r="AE46" s="620"/>
      <c r="AF46" s="620"/>
      <c r="AG46" s="620"/>
      <c r="AH46" s="620"/>
      <c r="AI46" s="620"/>
      <c r="AJ46" s="620"/>
      <c r="AK46" s="621"/>
    </row>
    <row r="47" spans="1:48" ht="20.100000000000001" customHeight="1" x14ac:dyDescent="0.25">
      <c r="A47" s="583" t="s">
        <v>10</v>
      </c>
      <c r="B47" s="585" t="s">
        <v>11</v>
      </c>
      <c r="C47" s="587" t="s">
        <v>0</v>
      </c>
      <c r="D47" s="589" t="s">
        <v>162</v>
      </c>
      <c r="E47" s="590"/>
      <c r="F47" s="593"/>
      <c r="G47" s="594"/>
      <c r="H47" s="594"/>
      <c r="I47" s="594"/>
      <c r="J47" s="594"/>
      <c r="K47" s="594"/>
      <c r="L47" s="594"/>
      <c r="M47" s="594"/>
      <c r="N47" s="594"/>
      <c r="O47" s="594"/>
      <c r="P47" s="594"/>
      <c r="Q47" s="594"/>
      <c r="R47" s="594"/>
      <c r="S47" s="594"/>
      <c r="T47" s="594"/>
      <c r="U47" s="594"/>
      <c r="V47" s="594"/>
      <c r="W47" s="594"/>
      <c r="X47" s="594"/>
      <c r="Y47" s="594"/>
      <c r="Z47" s="594"/>
      <c r="AA47" s="594"/>
      <c r="AB47" s="594"/>
      <c r="AC47" s="594"/>
      <c r="AD47" s="594"/>
      <c r="AE47" s="594"/>
      <c r="AF47" s="594"/>
      <c r="AG47" s="594"/>
      <c r="AH47" s="594"/>
      <c r="AI47" s="594"/>
      <c r="AJ47" s="594"/>
      <c r="AK47" s="595"/>
    </row>
    <row r="48" spans="1:48" ht="20.100000000000001" customHeight="1" thickBot="1" x14ac:dyDescent="0.3">
      <c r="A48" s="584"/>
      <c r="B48" s="586"/>
      <c r="C48" s="588"/>
      <c r="D48" s="591"/>
      <c r="E48" s="592"/>
      <c r="F48" s="596" t="s">
        <v>15</v>
      </c>
      <c r="G48" s="597"/>
      <c r="H48" s="597"/>
      <c r="I48" s="597"/>
      <c r="J48" s="597"/>
      <c r="K48" s="597"/>
      <c r="L48" s="597"/>
      <c r="M48" s="598"/>
      <c r="N48" s="599" t="s">
        <v>16</v>
      </c>
      <c r="O48" s="597"/>
      <c r="P48" s="597"/>
      <c r="Q48" s="597"/>
      <c r="R48" s="597"/>
      <c r="S48" s="597"/>
      <c r="T48" s="597"/>
      <c r="U48" s="598"/>
      <c r="V48" s="599" t="s">
        <v>17</v>
      </c>
      <c r="W48" s="597"/>
      <c r="X48" s="597"/>
      <c r="Y48" s="597"/>
      <c r="Z48" s="597"/>
      <c r="AA48" s="597"/>
      <c r="AB48" s="597"/>
      <c r="AC48" s="598"/>
      <c r="AD48" s="599" t="s">
        <v>18</v>
      </c>
      <c r="AE48" s="597"/>
      <c r="AF48" s="597"/>
      <c r="AG48" s="597"/>
      <c r="AH48" s="597"/>
      <c r="AI48" s="597"/>
      <c r="AJ48" s="597"/>
      <c r="AK48" s="600"/>
      <c r="AM48" s="29"/>
    </row>
    <row r="49" spans="1:48" ht="20.100000000000001" customHeight="1" thickBot="1" x14ac:dyDescent="0.3">
      <c r="A49" s="601"/>
      <c r="B49" s="586"/>
      <c r="C49" s="588"/>
      <c r="D49" s="602" t="s">
        <v>163</v>
      </c>
      <c r="E49" s="602" t="s">
        <v>164</v>
      </c>
      <c r="F49" s="599" t="s">
        <v>12</v>
      </c>
      <c r="G49" s="597"/>
      <c r="H49" s="597"/>
      <c r="I49" s="598"/>
      <c r="J49" s="599" t="s">
        <v>13</v>
      </c>
      <c r="K49" s="597"/>
      <c r="L49" s="597"/>
      <c r="M49" s="598"/>
      <c r="N49" s="599" t="s">
        <v>12</v>
      </c>
      <c r="O49" s="597"/>
      <c r="P49" s="597"/>
      <c r="Q49" s="598"/>
      <c r="R49" s="599" t="s">
        <v>13</v>
      </c>
      <c r="S49" s="597"/>
      <c r="T49" s="597"/>
      <c r="U49" s="598"/>
      <c r="V49" s="599" t="s">
        <v>12</v>
      </c>
      <c r="W49" s="597"/>
      <c r="X49" s="597"/>
      <c r="Y49" s="598"/>
      <c r="Z49" s="599" t="s">
        <v>13</v>
      </c>
      <c r="AA49" s="597"/>
      <c r="AB49" s="597"/>
      <c r="AC49" s="598"/>
      <c r="AD49" s="599" t="s">
        <v>12</v>
      </c>
      <c r="AE49" s="597"/>
      <c r="AF49" s="597"/>
      <c r="AG49" s="598"/>
      <c r="AH49" s="599" t="s">
        <v>13</v>
      </c>
      <c r="AI49" s="597"/>
      <c r="AJ49" s="597"/>
      <c r="AK49" s="598"/>
      <c r="AL49" s="618" t="s">
        <v>179</v>
      </c>
      <c r="AM49" s="612" t="s">
        <v>214</v>
      </c>
      <c r="AN49" s="613"/>
      <c r="AO49" s="612" t="s">
        <v>215</v>
      </c>
      <c r="AP49" s="613"/>
      <c r="AQ49" s="612" t="s">
        <v>216</v>
      </c>
      <c r="AR49" s="613"/>
      <c r="AS49" s="612" t="s">
        <v>217</v>
      </c>
      <c r="AT49" s="613"/>
      <c r="AU49" s="612" t="s">
        <v>218</v>
      </c>
      <c r="AV49" s="613"/>
    </row>
    <row r="50" spans="1:48" ht="20.100000000000001" customHeight="1" thickBot="1" x14ac:dyDescent="0.3">
      <c r="A50" s="601"/>
      <c r="B50" s="586"/>
      <c r="C50" s="588"/>
      <c r="D50" s="602"/>
      <c r="E50" s="602"/>
      <c r="F50" s="359" t="s">
        <v>165</v>
      </c>
      <c r="G50" s="359" t="s">
        <v>166</v>
      </c>
      <c r="H50" s="359" t="s">
        <v>167</v>
      </c>
      <c r="I50" s="359" t="s">
        <v>168</v>
      </c>
      <c r="J50" s="359" t="s">
        <v>165</v>
      </c>
      <c r="K50" s="359" t="s">
        <v>166</v>
      </c>
      <c r="L50" s="359" t="s">
        <v>167</v>
      </c>
      <c r="M50" s="359" t="s">
        <v>168</v>
      </c>
      <c r="N50" s="359" t="s">
        <v>165</v>
      </c>
      <c r="O50" s="359" t="s">
        <v>166</v>
      </c>
      <c r="P50" s="359" t="s">
        <v>167</v>
      </c>
      <c r="Q50" s="359" t="s">
        <v>168</v>
      </c>
      <c r="R50" s="359" t="s">
        <v>165</v>
      </c>
      <c r="S50" s="359" t="s">
        <v>166</v>
      </c>
      <c r="T50" s="359" t="s">
        <v>167</v>
      </c>
      <c r="U50" s="359" t="s">
        <v>168</v>
      </c>
      <c r="V50" s="359" t="s">
        <v>165</v>
      </c>
      <c r="W50" s="359" t="s">
        <v>166</v>
      </c>
      <c r="X50" s="359" t="s">
        <v>167</v>
      </c>
      <c r="Y50" s="359" t="s">
        <v>168</v>
      </c>
      <c r="Z50" s="359" t="s">
        <v>165</v>
      </c>
      <c r="AA50" s="359" t="s">
        <v>166</v>
      </c>
      <c r="AB50" s="359" t="s">
        <v>167</v>
      </c>
      <c r="AC50" s="359" t="s">
        <v>168</v>
      </c>
      <c r="AD50" s="359" t="s">
        <v>165</v>
      </c>
      <c r="AE50" s="359" t="s">
        <v>166</v>
      </c>
      <c r="AF50" s="359" t="s">
        <v>167</v>
      </c>
      <c r="AG50" s="359" t="s">
        <v>168</v>
      </c>
      <c r="AH50" s="359" t="s">
        <v>165</v>
      </c>
      <c r="AI50" s="359" t="s">
        <v>166</v>
      </c>
      <c r="AJ50" s="359" t="s">
        <v>167</v>
      </c>
      <c r="AK50" s="358" t="s">
        <v>168</v>
      </c>
      <c r="AL50" s="619"/>
      <c r="AM50" s="87" t="s">
        <v>219</v>
      </c>
      <c r="AN50" s="87" t="s">
        <v>220</v>
      </c>
      <c r="AO50" s="87" t="s">
        <v>219</v>
      </c>
      <c r="AP50" s="87" t="s">
        <v>220</v>
      </c>
      <c r="AQ50" s="87" t="s">
        <v>219</v>
      </c>
      <c r="AR50" s="87" t="s">
        <v>220</v>
      </c>
      <c r="AS50" s="87" t="s">
        <v>219</v>
      </c>
      <c r="AT50" s="87" t="s">
        <v>220</v>
      </c>
      <c r="AU50" s="87" t="s">
        <v>219</v>
      </c>
      <c r="AV50" s="87" t="s">
        <v>220</v>
      </c>
    </row>
    <row r="51" spans="1:48" ht="39.950000000000003" customHeight="1" thickTop="1" x14ac:dyDescent="0.25">
      <c r="A51" s="378" t="s">
        <v>315</v>
      </c>
      <c r="B51" s="374" t="s">
        <v>169</v>
      </c>
      <c r="C51" s="622" t="s">
        <v>174</v>
      </c>
      <c r="D51" s="623"/>
      <c r="E51" s="624"/>
      <c r="F51" s="103"/>
      <c r="G51" s="104"/>
      <c r="H51" s="104"/>
      <c r="I51" s="104"/>
      <c r="J51" s="104"/>
      <c r="K51" s="104"/>
      <c r="L51" s="104"/>
      <c r="M51" s="104"/>
      <c r="N51" s="104"/>
      <c r="O51" s="104"/>
      <c r="P51" s="104"/>
      <c r="Q51" s="104"/>
      <c r="R51" s="104"/>
      <c r="S51" s="104"/>
      <c r="T51" s="104"/>
      <c r="U51" s="104"/>
      <c r="V51" s="104"/>
      <c r="W51" s="104"/>
      <c r="X51" s="104"/>
      <c r="Y51" s="104"/>
      <c r="Z51" s="104"/>
      <c r="AA51" s="104"/>
      <c r="AB51" s="104"/>
      <c r="AC51" s="104"/>
      <c r="AD51" s="104"/>
      <c r="AE51" s="104"/>
      <c r="AF51" s="104"/>
      <c r="AG51" s="104"/>
      <c r="AH51" s="104"/>
      <c r="AI51" s="104"/>
      <c r="AJ51" s="104"/>
      <c r="AK51" s="105"/>
      <c r="AL51" s="390">
        <f t="shared" ref="AL51:AL56" si="46">SUM(F51:AK51)</f>
        <v>0</v>
      </c>
      <c r="AM51" s="385">
        <f t="shared" ref="AM51" si="47">SUM(F51:I51)+SUM(N51:Q51)+SUM(V51:Y51)+SUM(AD51:AG51)</f>
        <v>0</v>
      </c>
      <c r="AN51" s="386">
        <f t="shared" ref="AN51" si="48">SUM(J51:M51)+SUM(R51:U51)+SUM(Z51:AC51)+SUM(AH51:AK51)</f>
        <v>0</v>
      </c>
      <c r="AO51" s="386">
        <f t="shared" ref="AO51" si="49">SUM(F51:I51)</f>
        <v>0</v>
      </c>
      <c r="AP51" s="386">
        <f t="shared" ref="AP51" si="50">SUM(J51:M51)</f>
        <v>0</v>
      </c>
      <c r="AQ51" s="386">
        <f t="shared" ref="AQ51" si="51">SUM(N51:Q51)</f>
        <v>0</v>
      </c>
      <c r="AR51" s="386">
        <f>SUM(R51:U51)</f>
        <v>0</v>
      </c>
      <c r="AS51" s="386">
        <f t="shared" ref="AS51" si="52">SUM(V51:Y51)</f>
        <v>0</v>
      </c>
      <c r="AT51" s="386">
        <f t="shared" ref="AT51" si="53">SUM(Z51:AC51)</f>
        <v>0</v>
      </c>
      <c r="AU51" s="386">
        <f t="shared" ref="AU51" si="54">SUM(AD51:AG51)</f>
        <v>0</v>
      </c>
      <c r="AV51" s="387">
        <f t="shared" ref="AV51" si="55">SUM(AH51:AK51)</f>
        <v>0</v>
      </c>
    </row>
    <row r="52" spans="1:48" ht="39.950000000000003" customHeight="1" thickBot="1" x14ac:dyDescent="0.3">
      <c r="A52" s="373"/>
      <c r="B52" s="375"/>
      <c r="C52" s="120" t="s">
        <v>176</v>
      </c>
      <c r="D52" s="121"/>
      <c r="E52" s="122" t="s">
        <v>178</v>
      </c>
      <c r="F52" s="112"/>
      <c r="G52" s="113"/>
      <c r="H52" s="113"/>
      <c r="I52" s="113"/>
      <c r="J52" s="113"/>
      <c r="K52" s="113"/>
      <c r="L52" s="113"/>
      <c r="M52" s="113"/>
      <c r="N52" s="113"/>
      <c r="O52" s="113"/>
      <c r="P52" s="113"/>
      <c r="Q52" s="113"/>
      <c r="R52" s="113"/>
      <c r="S52" s="113"/>
      <c r="T52" s="113"/>
      <c r="U52" s="113"/>
      <c r="V52" s="113"/>
      <c r="W52" s="113"/>
      <c r="X52" s="113"/>
      <c r="Y52" s="113"/>
      <c r="Z52" s="113"/>
      <c r="AA52" s="113"/>
      <c r="AB52" s="113"/>
      <c r="AC52" s="113"/>
      <c r="AD52" s="113"/>
      <c r="AE52" s="113"/>
      <c r="AF52" s="113"/>
      <c r="AG52" s="113"/>
      <c r="AH52" s="113"/>
      <c r="AI52" s="113"/>
      <c r="AJ52" s="113"/>
      <c r="AK52" s="114"/>
      <c r="AL52" s="391">
        <f t="shared" si="46"/>
        <v>0</v>
      </c>
      <c r="AM52" s="395">
        <f t="shared" ref="AM52:AM54" si="56">SUM(F52:I52)+SUM(N52:Q52)+SUM(V52:Y52)+SUM(AD52:AG52)</f>
        <v>0</v>
      </c>
      <c r="AN52" s="94">
        <f t="shared" ref="AN52:AN54" si="57">SUM(J52:M52)+SUM(R52:U52)+SUM(Z52:AC52)+SUM(AH52:AK52)</f>
        <v>0</v>
      </c>
      <c r="AO52" s="94">
        <f t="shared" ref="AO52:AO54" si="58">SUM(F52:I52)</f>
        <v>0</v>
      </c>
      <c r="AP52" s="94">
        <f t="shared" ref="AP52:AP54" si="59">SUM(J52:M52)</f>
        <v>0</v>
      </c>
      <c r="AQ52" s="94">
        <f t="shared" ref="AQ52:AQ54" si="60">SUM(N52:Q52)</f>
        <v>0</v>
      </c>
      <c r="AR52" s="94">
        <f t="shared" ref="AR52:AR54" si="61">SUM(R52:U52)</f>
        <v>0</v>
      </c>
      <c r="AS52" s="94">
        <f t="shared" ref="AS52:AS54" si="62">SUM(V52:Y52)</f>
        <v>0</v>
      </c>
      <c r="AT52" s="94">
        <f t="shared" ref="AT52:AT54" si="63">SUM(Z52:AC52)</f>
        <v>0</v>
      </c>
      <c r="AU52" s="94">
        <f t="shared" ref="AU52:AU54" si="64">SUM(AD52:AG52)</f>
        <v>0</v>
      </c>
      <c r="AV52" s="150">
        <f t="shared" ref="AV52:AV54" si="65">SUM(AH52:AK52)</f>
        <v>0</v>
      </c>
    </row>
    <row r="53" spans="1:48" ht="39.950000000000003" customHeight="1" thickTop="1" x14ac:dyDescent="0.25">
      <c r="A53" s="373"/>
      <c r="B53" s="374" t="s">
        <v>171</v>
      </c>
      <c r="C53" s="614" t="s">
        <v>174</v>
      </c>
      <c r="D53" s="615"/>
      <c r="E53" s="616"/>
      <c r="F53" s="103"/>
      <c r="G53" s="104"/>
      <c r="H53" s="104"/>
      <c r="I53" s="104"/>
      <c r="J53" s="104"/>
      <c r="K53" s="104"/>
      <c r="L53" s="104"/>
      <c r="M53" s="104"/>
      <c r="N53" s="104"/>
      <c r="O53" s="104"/>
      <c r="P53" s="104"/>
      <c r="Q53" s="104"/>
      <c r="R53" s="104"/>
      <c r="S53" s="104"/>
      <c r="T53" s="104"/>
      <c r="U53" s="104"/>
      <c r="V53" s="104"/>
      <c r="W53" s="104"/>
      <c r="X53" s="104"/>
      <c r="Y53" s="104"/>
      <c r="Z53" s="104"/>
      <c r="AA53" s="104"/>
      <c r="AB53" s="104"/>
      <c r="AC53" s="104"/>
      <c r="AD53" s="104"/>
      <c r="AE53" s="104"/>
      <c r="AF53" s="104"/>
      <c r="AG53" s="104"/>
      <c r="AH53" s="104"/>
      <c r="AI53" s="104"/>
      <c r="AJ53" s="104"/>
      <c r="AK53" s="105"/>
      <c r="AL53" s="390">
        <f t="shared" si="46"/>
        <v>0</v>
      </c>
      <c r="AM53" s="395">
        <f t="shared" si="56"/>
        <v>0</v>
      </c>
      <c r="AN53" s="94">
        <f t="shared" si="57"/>
        <v>0</v>
      </c>
      <c r="AO53" s="94">
        <f t="shared" si="58"/>
        <v>0</v>
      </c>
      <c r="AP53" s="94">
        <f t="shared" si="59"/>
        <v>0</v>
      </c>
      <c r="AQ53" s="94">
        <f t="shared" si="60"/>
        <v>0</v>
      </c>
      <c r="AR53" s="94">
        <f t="shared" si="61"/>
        <v>0</v>
      </c>
      <c r="AS53" s="94">
        <f t="shared" si="62"/>
        <v>0</v>
      </c>
      <c r="AT53" s="94">
        <f t="shared" si="63"/>
        <v>0</v>
      </c>
      <c r="AU53" s="94">
        <f t="shared" si="64"/>
        <v>0</v>
      </c>
      <c r="AV53" s="150">
        <f t="shared" si="65"/>
        <v>0</v>
      </c>
    </row>
    <row r="54" spans="1:48" ht="39.950000000000003" customHeight="1" thickBot="1" x14ac:dyDescent="0.3">
      <c r="A54" s="373"/>
      <c r="B54" s="375"/>
      <c r="C54" s="120" t="s">
        <v>176</v>
      </c>
      <c r="D54" s="121"/>
      <c r="E54" s="122" t="s">
        <v>178</v>
      </c>
      <c r="F54" s="112"/>
      <c r="G54" s="113"/>
      <c r="H54" s="113"/>
      <c r="I54" s="113"/>
      <c r="J54" s="113"/>
      <c r="K54" s="113"/>
      <c r="L54" s="113"/>
      <c r="M54" s="113"/>
      <c r="N54" s="113"/>
      <c r="O54" s="113"/>
      <c r="P54" s="113"/>
      <c r="Q54" s="113"/>
      <c r="R54" s="113"/>
      <c r="S54" s="113"/>
      <c r="T54" s="113"/>
      <c r="U54" s="113"/>
      <c r="V54" s="113"/>
      <c r="W54" s="113"/>
      <c r="X54" s="113"/>
      <c r="Y54" s="113"/>
      <c r="Z54" s="113"/>
      <c r="AA54" s="113"/>
      <c r="AB54" s="113"/>
      <c r="AC54" s="113"/>
      <c r="AD54" s="113"/>
      <c r="AE54" s="113"/>
      <c r="AF54" s="113"/>
      <c r="AG54" s="113"/>
      <c r="AH54" s="113"/>
      <c r="AI54" s="113"/>
      <c r="AJ54" s="113"/>
      <c r="AK54" s="114"/>
      <c r="AL54" s="391">
        <f t="shared" si="46"/>
        <v>0</v>
      </c>
      <c r="AM54" s="388">
        <f t="shared" si="56"/>
        <v>0</v>
      </c>
      <c r="AN54" s="389">
        <f t="shared" si="57"/>
        <v>0</v>
      </c>
      <c r="AO54" s="389">
        <f t="shared" si="58"/>
        <v>0</v>
      </c>
      <c r="AP54" s="389">
        <f t="shared" si="59"/>
        <v>0</v>
      </c>
      <c r="AQ54" s="389">
        <f t="shared" si="60"/>
        <v>0</v>
      </c>
      <c r="AR54" s="389">
        <f t="shared" si="61"/>
        <v>0</v>
      </c>
      <c r="AS54" s="389">
        <f t="shared" si="62"/>
        <v>0</v>
      </c>
      <c r="AT54" s="389">
        <f t="shared" si="63"/>
        <v>0</v>
      </c>
      <c r="AU54" s="389">
        <f t="shared" si="64"/>
        <v>0</v>
      </c>
      <c r="AV54" s="153">
        <f t="shared" si="65"/>
        <v>0</v>
      </c>
    </row>
    <row r="55" spans="1:48" ht="19.5" customHeight="1" thickTop="1" x14ac:dyDescent="0.25">
      <c r="A55" s="376" t="s">
        <v>182</v>
      </c>
      <c r="B55" s="31"/>
      <c r="C55" s="121" t="s">
        <v>176</v>
      </c>
      <c r="D55" s="121"/>
      <c r="E55" s="131"/>
      <c r="F55" s="132">
        <f>F52+F54</f>
        <v>0</v>
      </c>
      <c r="G55" s="132">
        <f t="shared" ref="G55:AK55" si="66">G52+G54</f>
        <v>0</v>
      </c>
      <c r="H55" s="132">
        <f t="shared" si="66"/>
        <v>0</v>
      </c>
      <c r="I55" s="132">
        <f t="shared" si="66"/>
        <v>0</v>
      </c>
      <c r="J55" s="132">
        <f t="shared" si="66"/>
        <v>0</v>
      </c>
      <c r="K55" s="132">
        <f t="shared" si="66"/>
        <v>0</v>
      </c>
      <c r="L55" s="132">
        <f t="shared" si="66"/>
        <v>0</v>
      </c>
      <c r="M55" s="132">
        <f t="shared" si="66"/>
        <v>0</v>
      </c>
      <c r="N55" s="132">
        <f t="shared" si="66"/>
        <v>0</v>
      </c>
      <c r="O55" s="132">
        <f t="shared" si="66"/>
        <v>0</v>
      </c>
      <c r="P55" s="132">
        <f t="shared" si="66"/>
        <v>0</v>
      </c>
      <c r="Q55" s="132">
        <f t="shared" si="66"/>
        <v>0</v>
      </c>
      <c r="R55" s="132">
        <f t="shared" si="66"/>
        <v>0</v>
      </c>
      <c r="S55" s="132">
        <f t="shared" si="66"/>
        <v>0</v>
      </c>
      <c r="T55" s="132">
        <f t="shared" si="66"/>
        <v>0</v>
      </c>
      <c r="U55" s="132">
        <f t="shared" si="66"/>
        <v>0</v>
      </c>
      <c r="V55" s="132">
        <f t="shared" si="66"/>
        <v>0</v>
      </c>
      <c r="W55" s="132">
        <f t="shared" si="66"/>
        <v>0</v>
      </c>
      <c r="X55" s="132">
        <f t="shared" si="66"/>
        <v>0</v>
      </c>
      <c r="Y55" s="132">
        <f t="shared" si="66"/>
        <v>0</v>
      </c>
      <c r="Z55" s="132">
        <f t="shared" si="66"/>
        <v>0</v>
      </c>
      <c r="AA55" s="132">
        <f t="shared" si="66"/>
        <v>0</v>
      </c>
      <c r="AB55" s="132">
        <f t="shared" si="66"/>
        <v>0</v>
      </c>
      <c r="AC55" s="132">
        <f t="shared" si="66"/>
        <v>0</v>
      </c>
      <c r="AD55" s="132">
        <f t="shared" si="66"/>
        <v>0</v>
      </c>
      <c r="AE55" s="132">
        <f t="shared" si="66"/>
        <v>0</v>
      </c>
      <c r="AF55" s="132">
        <f t="shared" si="66"/>
        <v>0</v>
      </c>
      <c r="AG55" s="132">
        <f t="shared" si="66"/>
        <v>0</v>
      </c>
      <c r="AH55" s="132">
        <f t="shared" si="66"/>
        <v>0</v>
      </c>
      <c r="AI55" s="132">
        <f t="shared" si="66"/>
        <v>0</v>
      </c>
      <c r="AJ55" s="132">
        <f t="shared" si="66"/>
        <v>0</v>
      </c>
      <c r="AK55" s="132">
        <f t="shared" si="66"/>
        <v>0</v>
      </c>
      <c r="AL55" s="134">
        <f t="shared" si="46"/>
        <v>0</v>
      </c>
      <c r="AM55" s="396">
        <f>AM52+AM54</f>
        <v>0</v>
      </c>
      <c r="AN55" s="396">
        <f t="shared" ref="AN55:AV55" si="67">AN52+AN54</f>
        <v>0</v>
      </c>
      <c r="AO55" s="396">
        <f t="shared" si="67"/>
        <v>0</v>
      </c>
      <c r="AP55" s="396">
        <f t="shared" si="67"/>
        <v>0</v>
      </c>
      <c r="AQ55" s="396">
        <f t="shared" si="67"/>
        <v>0</v>
      </c>
      <c r="AR55" s="396">
        <f t="shared" si="67"/>
        <v>0</v>
      </c>
      <c r="AS55" s="396">
        <f t="shared" si="67"/>
        <v>0</v>
      </c>
      <c r="AT55" s="396">
        <f t="shared" si="67"/>
        <v>0</v>
      </c>
      <c r="AU55" s="396">
        <f t="shared" si="67"/>
        <v>0</v>
      </c>
      <c r="AV55" s="396">
        <f t="shared" si="67"/>
        <v>0</v>
      </c>
    </row>
    <row r="56" spans="1:48" ht="19.5" customHeight="1" thickBot="1" x14ac:dyDescent="0.3">
      <c r="A56" s="377"/>
      <c r="B56" s="31"/>
      <c r="C56" s="609" t="s">
        <v>174</v>
      </c>
      <c r="D56" s="610"/>
      <c r="E56" s="611"/>
      <c r="F56" s="380">
        <f>+F51+F53</f>
        <v>0</v>
      </c>
      <c r="G56" s="380">
        <f t="shared" ref="G56:AK56" si="68">+G51+G53</f>
        <v>0</v>
      </c>
      <c r="H56" s="380">
        <f t="shared" si="68"/>
        <v>0</v>
      </c>
      <c r="I56" s="380">
        <f t="shared" si="68"/>
        <v>0</v>
      </c>
      <c r="J56" s="380">
        <f t="shared" si="68"/>
        <v>0</v>
      </c>
      <c r="K56" s="380">
        <f t="shared" si="68"/>
        <v>0</v>
      </c>
      <c r="L56" s="380">
        <f t="shared" si="68"/>
        <v>0</v>
      </c>
      <c r="M56" s="380">
        <f t="shared" si="68"/>
        <v>0</v>
      </c>
      <c r="N56" s="380">
        <f t="shared" si="68"/>
        <v>0</v>
      </c>
      <c r="O56" s="380">
        <f t="shared" si="68"/>
        <v>0</v>
      </c>
      <c r="P56" s="380">
        <f t="shared" si="68"/>
        <v>0</v>
      </c>
      <c r="Q56" s="380">
        <f t="shared" si="68"/>
        <v>0</v>
      </c>
      <c r="R56" s="380">
        <f t="shared" si="68"/>
        <v>0</v>
      </c>
      <c r="S56" s="380">
        <f t="shared" si="68"/>
        <v>0</v>
      </c>
      <c r="T56" s="380">
        <f t="shared" si="68"/>
        <v>0</v>
      </c>
      <c r="U56" s="380">
        <f t="shared" si="68"/>
        <v>0</v>
      </c>
      <c r="V56" s="380">
        <f t="shared" si="68"/>
        <v>0</v>
      </c>
      <c r="W56" s="380">
        <f t="shared" si="68"/>
        <v>0</v>
      </c>
      <c r="X56" s="380">
        <f t="shared" si="68"/>
        <v>0</v>
      </c>
      <c r="Y56" s="380">
        <f t="shared" si="68"/>
        <v>0</v>
      </c>
      <c r="Z56" s="380">
        <f t="shared" si="68"/>
        <v>0</v>
      </c>
      <c r="AA56" s="380">
        <f t="shared" si="68"/>
        <v>0</v>
      </c>
      <c r="AB56" s="380">
        <f t="shared" si="68"/>
        <v>0</v>
      </c>
      <c r="AC56" s="380">
        <f t="shared" si="68"/>
        <v>0</v>
      </c>
      <c r="AD56" s="380">
        <f t="shared" si="68"/>
        <v>0</v>
      </c>
      <c r="AE56" s="380">
        <f t="shared" si="68"/>
        <v>0</v>
      </c>
      <c r="AF56" s="380">
        <f t="shared" si="68"/>
        <v>0</v>
      </c>
      <c r="AG56" s="380">
        <f t="shared" si="68"/>
        <v>0</v>
      </c>
      <c r="AH56" s="380">
        <f t="shared" si="68"/>
        <v>0</v>
      </c>
      <c r="AI56" s="380">
        <f t="shared" si="68"/>
        <v>0</v>
      </c>
      <c r="AJ56" s="380">
        <f t="shared" si="68"/>
        <v>0</v>
      </c>
      <c r="AK56" s="380">
        <f t="shared" si="68"/>
        <v>0</v>
      </c>
      <c r="AL56" s="111">
        <f t="shared" si="46"/>
        <v>0</v>
      </c>
      <c r="AM56" s="96">
        <f>AM51+AM53</f>
        <v>0</v>
      </c>
      <c r="AN56" s="96">
        <f t="shared" ref="AN56:AV56" si="69">AN51+AN53</f>
        <v>0</v>
      </c>
      <c r="AO56" s="96">
        <f t="shared" si="69"/>
        <v>0</v>
      </c>
      <c r="AP56" s="96">
        <f t="shared" si="69"/>
        <v>0</v>
      </c>
      <c r="AQ56" s="96">
        <f t="shared" si="69"/>
        <v>0</v>
      </c>
      <c r="AR56" s="96">
        <f t="shared" si="69"/>
        <v>0</v>
      </c>
      <c r="AS56" s="96">
        <f t="shared" si="69"/>
        <v>0</v>
      </c>
      <c r="AT56" s="96">
        <f t="shared" si="69"/>
        <v>0</v>
      </c>
      <c r="AU56" s="96">
        <f t="shared" si="69"/>
        <v>0</v>
      </c>
      <c r="AV56" s="96">
        <f t="shared" si="69"/>
        <v>0</v>
      </c>
    </row>
    <row r="57" spans="1:48" ht="19.5" customHeight="1" thickBot="1" x14ac:dyDescent="0.3">
      <c r="A57" s="33"/>
      <c r="B57" s="33"/>
      <c r="C57" s="34"/>
      <c r="D57" s="34"/>
      <c r="E57" s="35"/>
      <c r="F57" s="36"/>
      <c r="G57" s="36"/>
      <c r="H57" s="36"/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36"/>
      <c r="AH57" s="36"/>
      <c r="AI57" s="36"/>
      <c r="AJ57" s="36"/>
      <c r="AK57" s="36"/>
      <c r="AL57" s="36"/>
      <c r="AM57" s="102"/>
      <c r="AN57" s="102"/>
      <c r="AO57" s="102"/>
      <c r="AP57" s="102"/>
      <c r="AQ57" s="102"/>
      <c r="AR57" s="102"/>
      <c r="AS57" s="102"/>
      <c r="AT57" s="102"/>
      <c r="AU57" s="102"/>
      <c r="AV57" s="102"/>
    </row>
    <row r="58" spans="1:48" s="25" customFormat="1" ht="21.75" customHeight="1" thickBot="1" x14ac:dyDescent="0.3">
      <c r="A58" s="195" t="s">
        <v>357</v>
      </c>
      <c r="B58" s="577" t="s">
        <v>356</v>
      </c>
      <c r="C58" s="578"/>
      <c r="D58" s="578"/>
      <c r="E58" s="578"/>
      <c r="F58" s="578"/>
      <c r="G58" s="578"/>
      <c r="H58" s="578"/>
      <c r="I58" s="578"/>
      <c r="J58" s="578"/>
      <c r="K58" s="578"/>
      <c r="L58" s="578"/>
      <c r="M58" s="578"/>
      <c r="N58" s="578"/>
      <c r="O58" s="578"/>
      <c r="P58" s="578"/>
      <c r="Q58" s="578"/>
      <c r="R58" s="578"/>
      <c r="S58" s="578"/>
      <c r="T58" s="578"/>
      <c r="U58" s="578"/>
      <c r="V58" s="578"/>
      <c r="W58" s="578"/>
      <c r="X58" s="578"/>
      <c r="Y58" s="578"/>
      <c r="Z58" s="578"/>
      <c r="AA58" s="578"/>
      <c r="AB58" s="578"/>
      <c r="AC58" s="578"/>
      <c r="AD58" s="578"/>
      <c r="AE58" s="578"/>
      <c r="AF58" s="578"/>
      <c r="AG58" s="578"/>
      <c r="AH58" s="578"/>
      <c r="AI58" s="578"/>
      <c r="AJ58" s="578"/>
      <c r="AK58" s="579"/>
    </row>
    <row r="59" spans="1:48" ht="20.100000000000001" customHeight="1" thickBot="1" x14ac:dyDescent="0.3">
      <c r="A59" s="88" t="s">
        <v>359</v>
      </c>
      <c r="B59" s="580" t="s">
        <v>358</v>
      </c>
      <c r="C59" s="581"/>
      <c r="D59" s="581"/>
      <c r="E59" s="581"/>
      <c r="F59" s="581"/>
      <c r="G59" s="581"/>
      <c r="H59" s="581"/>
      <c r="I59" s="581"/>
      <c r="J59" s="581"/>
      <c r="K59" s="581"/>
      <c r="L59" s="581"/>
      <c r="M59" s="581"/>
      <c r="N59" s="581"/>
      <c r="O59" s="581"/>
      <c r="P59" s="581"/>
      <c r="Q59" s="581"/>
      <c r="R59" s="581"/>
      <c r="S59" s="581"/>
      <c r="T59" s="581"/>
      <c r="U59" s="581"/>
      <c r="V59" s="581"/>
      <c r="W59" s="581"/>
      <c r="X59" s="581"/>
      <c r="Y59" s="581"/>
      <c r="Z59" s="581"/>
      <c r="AA59" s="581"/>
      <c r="AB59" s="581"/>
      <c r="AC59" s="581"/>
      <c r="AD59" s="581"/>
      <c r="AE59" s="581"/>
      <c r="AF59" s="581"/>
      <c r="AG59" s="581"/>
      <c r="AH59" s="581"/>
      <c r="AI59" s="581"/>
      <c r="AJ59" s="581"/>
      <c r="AK59" s="582"/>
    </row>
    <row r="60" spans="1:48" ht="20.100000000000001" customHeight="1" thickBot="1" x14ac:dyDescent="0.3">
      <c r="A60" s="89" t="s">
        <v>360</v>
      </c>
      <c r="B60" s="581" t="s">
        <v>376</v>
      </c>
      <c r="C60" s="581"/>
      <c r="D60" s="581"/>
      <c r="E60" s="581"/>
      <c r="F60" s="581"/>
      <c r="G60" s="581"/>
      <c r="H60" s="581"/>
      <c r="I60" s="581"/>
      <c r="J60" s="581"/>
      <c r="K60" s="581"/>
      <c r="L60" s="581"/>
      <c r="M60" s="581"/>
      <c r="N60" s="581"/>
      <c r="O60" s="581"/>
      <c r="P60" s="581"/>
      <c r="Q60" s="581"/>
      <c r="R60" s="581"/>
      <c r="S60" s="581"/>
      <c r="T60" s="581"/>
      <c r="U60" s="581"/>
      <c r="V60" s="581"/>
      <c r="W60" s="581"/>
      <c r="X60" s="581"/>
      <c r="Y60" s="581"/>
      <c r="Z60" s="581"/>
      <c r="AA60" s="581"/>
      <c r="AB60" s="581"/>
      <c r="AC60" s="581"/>
      <c r="AD60" s="581"/>
      <c r="AE60" s="581"/>
      <c r="AF60" s="581"/>
      <c r="AG60" s="581"/>
      <c r="AH60" s="581"/>
      <c r="AI60" s="581"/>
      <c r="AJ60" s="581"/>
      <c r="AK60" s="582"/>
    </row>
    <row r="61" spans="1:48" ht="20.100000000000001" customHeight="1" x14ac:dyDescent="0.25">
      <c r="A61" s="583" t="s">
        <v>10</v>
      </c>
      <c r="B61" s="585" t="s">
        <v>11</v>
      </c>
      <c r="C61" s="587" t="s">
        <v>0</v>
      </c>
      <c r="D61" s="589" t="s">
        <v>162</v>
      </c>
      <c r="E61" s="590"/>
      <c r="F61" s="593"/>
      <c r="G61" s="594"/>
      <c r="H61" s="594"/>
      <c r="I61" s="594"/>
      <c r="J61" s="594"/>
      <c r="K61" s="594"/>
      <c r="L61" s="594"/>
      <c r="M61" s="594"/>
      <c r="N61" s="594"/>
      <c r="O61" s="594"/>
      <c r="P61" s="594"/>
      <c r="Q61" s="594"/>
      <c r="R61" s="594"/>
      <c r="S61" s="594"/>
      <c r="T61" s="594"/>
      <c r="U61" s="594"/>
      <c r="V61" s="594"/>
      <c r="W61" s="594"/>
      <c r="X61" s="594"/>
      <c r="Y61" s="594"/>
      <c r="Z61" s="594"/>
      <c r="AA61" s="594"/>
      <c r="AB61" s="594"/>
      <c r="AC61" s="594"/>
      <c r="AD61" s="594"/>
      <c r="AE61" s="594"/>
      <c r="AF61" s="594"/>
      <c r="AG61" s="594"/>
      <c r="AH61" s="594"/>
      <c r="AI61" s="594"/>
      <c r="AJ61" s="594"/>
      <c r="AK61" s="595"/>
    </row>
    <row r="62" spans="1:48" ht="20.100000000000001" customHeight="1" thickBot="1" x14ac:dyDescent="0.3">
      <c r="A62" s="584"/>
      <c r="B62" s="586"/>
      <c r="C62" s="588"/>
      <c r="D62" s="591"/>
      <c r="E62" s="592"/>
      <c r="F62" s="596" t="s">
        <v>15</v>
      </c>
      <c r="G62" s="597"/>
      <c r="H62" s="597"/>
      <c r="I62" s="597"/>
      <c r="J62" s="597"/>
      <c r="K62" s="597"/>
      <c r="L62" s="597"/>
      <c r="M62" s="598"/>
      <c r="N62" s="599" t="s">
        <v>16</v>
      </c>
      <c r="O62" s="597"/>
      <c r="P62" s="597"/>
      <c r="Q62" s="597"/>
      <c r="R62" s="597"/>
      <c r="S62" s="597"/>
      <c r="T62" s="597"/>
      <c r="U62" s="598"/>
      <c r="V62" s="599" t="s">
        <v>17</v>
      </c>
      <c r="W62" s="597"/>
      <c r="X62" s="597"/>
      <c r="Y62" s="597"/>
      <c r="Z62" s="597"/>
      <c r="AA62" s="597"/>
      <c r="AB62" s="597"/>
      <c r="AC62" s="598"/>
      <c r="AD62" s="599" t="s">
        <v>18</v>
      </c>
      <c r="AE62" s="597"/>
      <c r="AF62" s="597"/>
      <c r="AG62" s="597"/>
      <c r="AH62" s="597"/>
      <c r="AI62" s="597"/>
      <c r="AJ62" s="597"/>
      <c r="AK62" s="600"/>
      <c r="AM62" s="29"/>
    </row>
    <row r="63" spans="1:48" ht="20.100000000000001" customHeight="1" thickBot="1" x14ac:dyDescent="0.3">
      <c r="A63" s="601"/>
      <c r="B63" s="586"/>
      <c r="C63" s="588"/>
      <c r="D63" s="602" t="s">
        <v>163</v>
      </c>
      <c r="E63" s="602" t="s">
        <v>164</v>
      </c>
      <c r="F63" s="599" t="s">
        <v>12</v>
      </c>
      <c r="G63" s="597"/>
      <c r="H63" s="597"/>
      <c r="I63" s="598"/>
      <c r="J63" s="599" t="s">
        <v>13</v>
      </c>
      <c r="K63" s="597"/>
      <c r="L63" s="597"/>
      <c r="M63" s="598"/>
      <c r="N63" s="599" t="s">
        <v>12</v>
      </c>
      <c r="O63" s="597"/>
      <c r="P63" s="597"/>
      <c r="Q63" s="598"/>
      <c r="R63" s="599" t="s">
        <v>13</v>
      </c>
      <c r="S63" s="597"/>
      <c r="T63" s="597"/>
      <c r="U63" s="598"/>
      <c r="V63" s="599" t="s">
        <v>12</v>
      </c>
      <c r="W63" s="597"/>
      <c r="X63" s="597"/>
      <c r="Y63" s="598"/>
      <c r="Z63" s="599" t="s">
        <v>13</v>
      </c>
      <c r="AA63" s="597"/>
      <c r="AB63" s="597"/>
      <c r="AC63" s="598"/>
      <c r="AD63" s="599" t="s">
        <v>12</v>
      </c>
      <c r="AE63" s="597"/>
      <c r="AF63" s="597"/>
      <c r="AG63" s="598"/>
      <c r="AH63" s="599" t="s">
        <v>13</v>
      </c>
      <c r="AI63" s="597"/>
      <c r="AJ63" s="597"/>
      <c r="AK63" s="598"/>
      <c r="AL63" s="618" t="s">
        <v>179</v>
      </c>
      <c r="AM63" s="612" t="s">
        <v>214</v>
      </c>
      <c r="AN63" s="613"/>
      <c r="AO63" s="612" t="s">
        <v>215</v>
      </c>
      <c r="AP63" s="613"/>
      <c r="AQ63" s="612" t="s">
        <v>216</v>
      </c>
      <c r="AR63" s="613"/>
      <c r="AS63" s="612" t="s">
        <v>217</v>
      </c>
      <c r="AT63" s="613"/>
      <c r="AU63" s="612" t="s">
        <v>218</v>
      </c>
      <c r="AV63" s="613"/>
    </row>
    <row r="64" spans="1:48" ht="20.100000000000001" customHeight="1" thickBot="1" x14ac:dyDescent="0.3">
      <c r="A64" s="601"/>
      <c r="B64" s="586"/>
      <c r="C64" s="588"/>
      <c r="D64" s="602"/>
      <c r="E64" s="602"/>
      <c r="F64" s="359" t="s">
        <v>165</v>
      </c>
      <c r="G64" s="359" t="s">
        <v>166</v>
      </c>
      <c r="H64" s="359" t="s">
        <v>167</v>
      </c>
      <c r="I64" s="359" t="s">
        <v>168</v>
      </c>
      <c r="J64" s="359" t="s">
        <v>165</v>
      </c>
      <c r="K64" s="359" t="s">
        <v>166</v>
      </c>
      <c r="L64" s="359" t="s">
        <v>167</v>
      </c>
      <c r="M64" s="359" t="s">
        <v>168</v>
      </c>
      <c r="N64" s="359" t="s">
        <v>165</v>
      </c>
      <c r="O64" s="359" t="s">
        <v>166</v>
      </c>
      <c r="P64" s="359" t="s">
        <v>167</v>
      </c>
      <c r="Q64" s="359" t="s">
        <v>168</v>
      </c>
      <c r="R64" s="359" t="s">
        <v>165</v>
      </c>
      <c r="S64" s="359" t="s">
        <v>166</v>
      </c>
      <c r="T64" s="359" t="s">
        <v>167</v>
      </c>
      <c r="U64" s="359" t="s">
        <v>168</v>
      </c>
      <c r="V64" s="359" t="s">
        <v>165</v>
      </c>
      <c r="W64" s="359" t="s">
        <v>166</v>
      </c>
      <c r="X64" s="359" t="s">
        <v>167</v>
      </c>
      <c r="Y64" s="359" t="s">
        <v>168</v>
      </c>
      <c r="Z64" s="359" t="s">
        <v>165</v>
      </c>
      <c r="AA64" s="359" t="s">
        <v>166</v>
      </c>
      <c r="AB64" s="359" t="s">
        <v>167</v>
      </c>
      <c r="AC64" s="359" t="s">
        <v>168</v>
      </c>
      <c r="AD64" s="359" t="s">
        <v>165</v>
      </c>
      <c r="AE64" s="359" t="s">
        <v>166</v>
      </c>
      <c r="AF64" s="359" t="s">
        <v>167</v>
      </c>
      <c r="AG64" s="359" t="s">
        <v>168</v>
      </c>
      <c r="AH64" s="359" t="s">
        <v>165</v>
      </c>
      <c r="AI64" s="359" t="s">
        <v>166</v>
      </c>
      <c r="AJ64" s="359" t="s">
        <v>167</v>
      </c>
      <c r="AK64" s="358" t="s">
        <v>168</v>
      </c>
      <c r="AL64" s="619"/>
      <c r="AM64" s="87" t="s">
        <v>219</v>
      </c>
      <c r="AN64" s="87" t="s">
        <v>220</v>
      </c>
      <c r="AO64" s="87" t="s">
        <v>219</v>
      </c>
      <c r="AP64" s="87" t="s">
        <v>220</v>
      </c>
      <c r="AQ64" s="87" t="s">
        <v>219</v>
      </c>
      <c r="AR64" s="87" t="s">
        <v>220</v>
      </c>
      <c r="AS64" s="87" t="s">
        <v>219</v>
      </c>
      <c r="AT64" s="87" t="s">
        <v>220</v>
      </c>
      <c r="AU64" s="87" t="s">
        <v>219</v>
      </c>
      <c r="AV64" s="87" t="s">
        <v>220</v>
      </c>
    </row>
    <row r="65" spans="1:48" ht="39.950000000000003" customHeight="1" thickTop="1" x14ac:dyDescent="0.25">
      <c r="A65" s="568" t="s">
        <v>318</v>
      </c>
      <c r="B65" s="571" t="s">
        <v>169</v>
      </c>
      <c r="C65" s="622" t="s">
        <v>174</v>
      </c>
      <c r="D65" s="623"/>
      <c r="E65" s="624"/>
      <c r="F65" s="103"/>
      <c r="G65" s="104"/>
      <c r="H65" s="104"/>
      <c r="I65" s="104"/>
      <c r="J65" s="104"/>
      <c r="K65" s="104"/>
      <c r="L65" s="104"/>
      <c r="M65" s="104"/>
      <c r="N65" s="104"/>
      <c r="O65" s="104"/>
      <c r="P65" s="104"/>
      <c r="Q65" s="104"/>
      <c r="R65" s="104"/>
      <c r="S65" s="104"/>
      <c r="T65" s="104"/>
      <c r="U65" s="104"/>
      <c r="V65" s="104"/>
      <c r="W65" s="104"/>
      <c r="X65" s="104"/>
      <c r="Y65" s="104"/>
      <c r="Z65" s="104"/>
      <c r="AA65" s="104"/>
      <c r="AB65" s="104"/>
      <c r="AC65" s="104"/>
      <c r="AD65" s="104"/>
      <c r="AE65" s="104"/>
      <c r="AF65" s="104"/>
      <c r="AG65" s="104"/>
      <c r="AH65" s="104"/>
      <c r="AI65" s="104"/>
      <c r="AJ65" s="104"/>
      <c r="AK65" s="105"/>
      <c r="AL65" s="390">
        <f t="shared" ref="AL65:AL73" si="70">SUM(F65:AK65)</f>
        <v>0</v>
      </c>
      <c r="AM65" s="385">
        <f t="shared" ref="AM65" si="71">SUM(F65:I65)+SUM(N65:Q65)+SUM(V65:Y65)+SUM(AD65:AG65)</f>
        <v>0</v>
      </c>
      <c r="AN65" s="386">
        <f t="shared" ref="AN65" si="72">SUM(J65:M65)+SUM(R65:U65)+SUM(Z65:AC65)+SUM(AH65:AK65)</f>
        <v>0</v>
      </c>
      <c r="AO65" s="386">
        <f t="shared" ref="AO65" si="73">SUM(F65:I65)</f>
        <v>0</v>
      </c>
      <c r="AP65" s="386">
        <f t="shared" ref="AP65" si="74">SUM(J65:M65)</f>
        <v>0</v>
      </c>
      <c r="AQ65" s="386">
        <f t="shared" ref="AQ65" si="75">SUM(N65:Q65)</f>
        <v>0</v>
      </c>
      <c r="AR65" s="386">
        <f>SUM(R65:U65)</f>
        <v>0</v>
      </c>
      <c r="AS65" s="386">
        <f t="shared" ref="AS65" si="76">SUM(V65:Y65)</f>
        <v>0</v>
      </c>
      <c r="AT65" s="386">
        <f t="shared" ref="AT65" si="77">SUM(Z65:AC65)</f>
        <v>0</v>
      </c>
      <c r="AU65" s="386">
        <f t="shared" ref="AU65" si="78">SUM(AD65:AG65)</f>
        <v>0</v>
      </c>
      <c r="AV65" s="387">
        <f t="shared" ref="AV65" si="79">SUM(AH65:AK65)</f>
        <v>0</v>
      </c>
    </row>
    <row r="66" spans="1:48" ht="39.950000000000003" customHeight="1" x14ac:dyDescent="0.25">
      <c r="A66" s="569"/>
      <c r="B66" s="572"/>
      <c r="C66" s="617" t="s">
        <v>175</v>
      </c>
      <c r="D66" s="607"/>
      <c r="E66" s="608"/>
      <c r="F66" s="112"/>
      <c r="G66" s="113"/>
      <c r="H66" s="113"/>
      <c r="I66" s="113"/>
      <c r="J66" s="113"/>
      <c r="K66" s="113"/>
      <c r="L66" s="113"/>
      <c r="M66" s="113"/>
      <c r="N66" s="113"/>
      <c r="O66" s="113"/>
      <c r="P66" s="113"/>
      <c r="Q66" s="113"/>
      <c r="R66" s="113"/>
      <c r="S66" s="113"/>
      <c r="T66" s="113"/>
      <c r="U66" s="113"/>
      <c r="V66" s="113"/>
      <c r="W66" s="113"/>
      <c r="X66" s="113"/>
      <c r="Y66" s="113"/>
      <c r="Z66" s="113"/>
      <c r="AA66" s="113"/>
      <c r="AB66" s="113"/>
      <c r="AC66" s="113"/>
      <c r="AD66" s="113"/>
      <c r="AE66" s="113"/>
      <c r="AF66" s="113"/>
      <c r="AG66" s="113"/>
      <c r="AH66" s="113"/>
      <c r="AI66" s="113"/>
      <c r="AJ66" s="113"/>
      <c r="AK66" s="114"/>
      <c r="AL66" s="391">
        <f t="shared" si="70"/>
        <v>0</v>
      </c>
      <c r="AM66" s="395">
        <f t="shared" ref="AM66:AM70" si="80">SUM(F66:I66)+SUM(N66:Q66)+SUM(V66:Y66)+SUM(AD66:AG66)</f>
        <v>0</v>
      </c>
      <c r="AN66" s="94">
        <f t="shared" ref="AN66:AN70" si="81">SUM(J66:M66)+SUM(R66:U66)+SUM(Z66:AC66)+SUM(AH66:AK66)</f>
        <v>0</v>
      </c>
      <c r="AO66" s="94">
        <f t="shared" ref="AO66:AO70" si="82">SUM(F66:I66)</f>
        <v>0</v>
      </c>
      <c r="AP66" s="94">
        <f t="shared" ref="AP66:AP70" si="83">SUM(J66:M66)</f>
        <v>0</v>
      </c>
      <c r="AQ66" s="94">
        <f t="shared" ref="AQ66:AQ70" si="84">SUM(N66:Q66)</f>
        <v>0</v>
      </c>
      <c r="AR66" s="94">
        <f t="shared" ref="AR66:AR70" si="85">SUM(R66:U66)</f>
        <v>0</v>
      </c>
      <c r="AS66" s="94">
        <f t="shared" ref="AS66:AS70" si="86">SUM(V66:Y66)</f>
        <v>0</v>
      </c>
      <c r="AT66" s="94">
        <f t="shared" ref="AT66:AT70" si="87">SUM(Z66:AC66)</f>
        <v>0</v>
      </c>
      <c r="AU66" s="94">
        <f t="shared" ref="AU66:AU70" si="88">SUM(AD66:AG66)</f>
        <v>0</v>
      </c>
      <c r="AV66" s="150">
        <f t="shared" ref="AV66:AV70" si="89">SUM(AH66:AK66)</f>
        <v>0</v>
      </c>
    </row>
    <row r="67" spans="1:48" ht="39.950000000000003" customHeight="1" thickBot="1" x14ac:dyDescent="0.3">
      <c r="A67" s="569"/>
      <c r="B67" s="573"/>
      <c r="C67" s="120" t="s">
        <v>176</v>
      </c>
      <c r="D67" s="121"/>
      <c r="E67" s="122" t="s">
        <v>178</v>
      </c>
      <c r="F67" s="112"/>
      <c r="G67" s="113"/>
      <c r="H67" s="113"/>
      <c r="I67" s="113"/>
      <c r="J67" s="113"/>
      <c r="K67" s="113"/>
      <c r="L67" s="113"/>
      <c r="M67" s="113"/>
      <c r="N67" s="113"/>
      <c r="O67" s="113"/>
      <c r="P67" s="113"/>
      <c r="Q67" s="113"/>
      <c r="R67" s="113"/>
      <c r="S67" s="113"/>
      <c r="T67" s="113"/>
      <c r="U67" s="113"/>
      <c r="V67" s="113"/>
      <c r="W67" s="113"/>
      <c r="X67" s="113"/>
      <c r="Y67" s="113"/>
      <c r="Z67" s="113"/>
      <c r="AA67" s="113"/>
      <c r="AB67" s="113"/>
      <c r="AC67" s="113"/>
      <c r="AD67" s="113"/>
      <c r="AE67" s="113"/>
      <c r="AF67" s="113"/>
      <c r="AG67" s="113"/>
      <c r="AH67" s="113"/>
      <c r="AI67" s="113"/>
      <c r="AJ67" s="113"/>
      <c r="AK67" s="114"/>
      <c r="AL67" s="391">
        <f t="shared" si="70"/>
        <v>0</v>
      </c>
      <c r="AM67" s="395">
        <f t="shared" si="80"/>
        <v>0</v>
      </c>
      <c r="AN67" s="94">
        <f t="shared" si="81"/>
        <v>0</v>
      </c>
      <c r="AO67" s="94">
        <f t="shared" si="82"/>
        <v>0</v>
      </c>
      <c r="AP67" s="94">
        <f t="shared" si="83"/>
        <v>0</v>
      </c>
      <c r="AQ67" s="94">
        <f t="shared" si="84"/>
        <v>0</v>
      </c>
      <c r="AR67" s="94">
        <f t="shared" si="85"/>
        <v>0</v>
      </c>
      <c r="AS67" s="94">
        <f t="shared" si="86"/>
        <v>0</v>
      </c>
      <c r="AT67" s="94">
        <f t="shared" si="87"/>
        <v>0</v>
      </c>
      <c r="AU67" s="94">
        <f t="shared" si="88"/>
        <v>0</v>
      </c>
      <c r="AV67" s="150">
        <f t="shared" si="89"/>
        <v>0</v>
      </c>
    </row>
    <row r="68" spans="1:48" ht="39.950000000000003" customHeight="1" thickTop="1" x14ac:dyDescent="0.25">
      <c r="A68" s="569"/>
      <c r="B68" s="571" t="s">
        <v>171</v>
      </c>
      <c r="C68" s="614" t="s">
        <v>174</v>
      </c>
      <c r="D68" s="615"/>
      <c r="E68" s="616"/>
      <c r="F68" s="103"/>
      <c r="G68" s="104"/>
      <c r="H68" s="104"/>
      <c r="I68" s="104"/>
      <c r="J68" s="104"/>
      <c r="K68" s="104"/>
      <c r="L68" s="104"/>
      <c r="M68" s="104"/>
      <c r="N68" s="104"/>
      <c r="O68" s="104"/>
      <c r="P68" s="104"/>
      <c r="Q68" s="104"/>
      <c r="R68" s="104"/>
      <c r="S68" s="104"/>
      <c r="T68" s="104"/>
      <c r="U68" s="104"/>
      <c r="V68" s="104"/>
      <c r="W68" s="104"/>
      <c r="X68" s="104"/>
      <c r="Y68" s="104"/>
      <c r="Z68" s="104"/>
      <c r="AA68" s="104"/>
      <c r="AB68" s="104"/>
      <c r="AC68" s="104"/>
      <c r="AD68" s="104"/>
      <c r="AE68" s="104"/>
      <c r="AF68" s="104"/>
      <c r="AG68" s="104"/>
      <c r="AH68" s="104"/>
      <c r="AI68" s="104"/>
      <c r="AJ68" s="104"/>
      <c r="AK68" s="105"/>
      <c r="AL68" s="390">
        <f t="shared" si="70"/>
        <v>0</v>
      </c>
      <c r="AM68" s="395">
        <f t="shared" si="80"/>
        <v>0</v>
      </c>
      <c r="AN68" s="94">
        <f t="shared" si="81"/>
        <v>0</v>
      </c>
      <c r="AO68" s="94">
        <f t="shared" si="82"/>
        <v>0</v>
      </c>
      <c r="AP68" s="94">
        <f t="shared" si="83"/>
        <v>0</v>
      </c>
      <c r="AQ68" s="94">
        <f t="shared" si="84"/>
        <v>0</v>
      </c>
      <c r="AR68" s="94">
        <f t="shared" si="85"/>
        <v>0</v>
      </c>
      <c r="AS68" s="94">
        <f t="shared" si="86"/>
        <v>0</v>
      </c>
      <c r="AT68" s="94">
        <f t="shared" si="87"/>
        <v>0</v>
      </c>
      <c r="AU68" s="94">
        <f t="shared" si="88"/>
        <v>0</v>
      </c>
      <c r="AV68" s="150">
        <f t="shared" si="89"/>
        <v>0</v>
      </c>
    </row>
    <row r="69" spans="1:48" ht="39.950000000000003" customHeight="1" x14ac:dyDescent="0.25">
      <c r="A69" s="569"/>
      <c r="B69" s="572"/>
      <c r="C69" s="617" t="s">
        <v>175</v>
      </c>
      <c r="D69" s="607"/>
      <c r="E69" s="608"/>
      <c r="F69" s="112"/>
      <c r="G69" s="113"/>
      <c r="H69" s="113"/>
      <c r="I69" s="113"/>
      <c r="J69" s="113"/>
      <c r="K69" s="113"/>
      <c r="L69" s="113"/>
      <c r="M69" s="113"/>
      <c r="N69" s="113"/>
      <c r="O69" s="113"/>
      <c r="P69" s="113"/>
      <c r="Q69" s="113"/>
      <c r="R69" s="113"/>
      <c r="S69" s="113"/>
      <c r="T69" s="113"/>
      <c r="U69" s="113"/>
      <c r="V69" s="113"/>
      <c r="W69" s="113"/>
      <c r="X69" s="113"/>
      <c r="Y69" s="113"/>
      <c r="Z69" s="113"/>
      <c r="AA69" s="113"/>
      <c r="AB69" s="113"/>
      <c r="AC69" s="113"/>
      <c r="AD69" s="113"/>
      <c r="AE69" s="113"/>
      <c r="AF69" s="113"/>
      <c r="AG69" s="113"/>
      <c r="AH69" s="113"/>
      <c r="AI69" s="113"/>
      <c r="AJ69" s="113"/>
      <c r="AK69" s="114"/>
      <c r="AL69" s="391">
        <f t="shared" si="70"/>
        <v>0</v>
      </c>
      <c r="AM69" s="395">
        <f t="shared" si="80"/>
        <v>0</v>
      </c>
      <c r="AN69" s="94">
        <f t="shared" si="81"/>
        <v>0</v>
      </c>
      <c r="AO69" s="94">
        <f t="shared" si="82"/>
        <v>0</v>
      </c>
      <c r="AP69" s="94">
        <f t="shared" si="83"/>
        <v>0</v>
      </c>
      <c r="AQ69" s="94">
        <f t="shared" si="84"/>
        <v>0</v>
      </c>
      <c r="AR69" s="94">
        <f t="shared" si="85"/>
        <v>0</v>
      </c>
      <c r="AS69" s="94">
        <f t="shared" si="86"/>
        <v>0</v>
      </c>
      <c r="AT69" s="94">
        <f t="shared" si="87"/>
        <v>0</v>
      </c>
      <c r="AU69" s="94">
        <f t="shared" si="88"/>
        <v>0</v>
      </c>
      <c r="AV69" s="150">
        <f t="shared" si="89"/>
        <v>0</v>
      </c>
    </row>
    <row r="70" spans="1:48" ht="39.950000000000003" customHeight="1" thickBot="1" x14ac:dyDescent="0.3">
      <c r="A70" s="570"/>
      <c r="B70" s="572"/>
      <c r="C70" s="120" t="s">
        <v>176</v>
      </c>
      <c r="D70" s="121"/>
      <c r="E70" s="122" t="s">
        <v>178</v>
      </c>
      <c r="F70" s="112"/>
      <c r="G70" s="113"/>
      <c r="H70" s="113"/>
      <c r="I70" s="113"/>
      <c r="J70" s="113"/>
      <c r="K70" s="113"/>
      <c r="L70" s="113"/>
      <c r="M70" s="113"/>
      <c r="N70" s="113"/>
      <c r="O70" s="113"/>
      <c r="P70" s="113"/>
      <c r="Q70" s="113"/>
      <c r="R70" s="113"/>
      <c r="S70" s="113"/>
      <c r="T70" s="113"/>
      <c r="U70" s="113"/>
      <c r="V70" s="113"/>
      <c r="W70" s="113"/>
      <c r="X70" s="113"/>
      <c r="Y70" s="113"/>
      <c r="Z70" s="113"/>
      <c r="AA70" s="113"/>
      <c r="AB70" s="113"/>
      <c r="AC70" s="113"/>
      <c r="AD70" s="113"/>
      <c r="AE70" s="113"/>
      <c r="AF70" s="113"/>
      <c r="AG70" s="113"/>
      <c r="AH70" s="113"/>
      <c r="AI70" s="113"/>
      <c r="AJ70" s="113"/>
      <c r="AK70" s="114"/>
      <c r="AL70" s="391">
        <f t="shared" si="70"/>
        <v>0</v>
      </c>
      <c r="AM70" s="388">
        <f t="shared" si="80"/>
        <v>0</v>
      </c>
      <c r="AN70" s="389">
        <f t="shared" si="81"/>
        <v>0</v>
      </c>
      <c r="AO70" s="389">
        <f t="shared" si="82"/>
        <v>0</v>
      </c>
      <c r="AP70" s="389">
        <f t="shared" si="83"/>
        <v>0</v>
      </c>
      <c r="AQ70" s="389">
        <f t="shared" si="84"/>
        <v>0</v>
      </c>
      <c r="AR70" s="389">
        <f t="shared" si="85"/>
        <v>0</v>
      </c>
      <c r="AS70" s="389">
        <f t="shared" si="86"/>
        <v>0</v>
      </c>
      <c r="AT70" s="389">
        <f t="shared" si="87"/>
        <v>0</v>
      </c>
      <c r="AU70" s="389">
        <f t="shared" si="88"/>
        <v>0</v>
      </c>
      <c r="AV70" s="153">
        <f t="shared" si="89"/>
        <v>0</v>
      </c>
    </row>
    <row r="71" spans="1:48" ht="19.5" customHeight="1" thickTop="1" x14ac:dyDescent="0.25">
      <c r="A71" s="603" t="s">
        <v>182</v>
      </c>
      <c r="B71" s="31"/>
      <c r="C71" s="121" t="s">
        <v>176</v>
      </c>
      <c r="D71" s="121"/>
      <c r="E71" s="131"/>
      <c r="F71" s="132">
        <f>F67+F70</f>
        <v>0</v>
      </c>
      <c r="G71" s="132">
        <f t="shared" ref="G71:AK71" si="90">G67+G70</f>
        <v>0</v>
      </c>
      <c r="H71" s="132">
        <f t="shared" si="90"/>
        <v>0</v>
      </c>
      <c r="I71" s="132">
        <f t="shared" si="90"/>
        <v>0</v>
      </c>
      <c r="J71" s="132">
        <f t="shared" si="90"/>
        <v>0</v>
      </c>
      <c r="K71" s="132">
        <f t="shared" si="90"/>
        <v>0</v>
      </c>
      <c r="L71" s="132">
        <f t="shared" si="90"/>
        <v>0</v>
      </c>
      <c r="M71" s="132">
        <f t="shared" si="90"/>
        <v>0</v>
      </c>
      <c r="N71" s="132">
        <f t="shared" si="90"/>
        <v>0</v>
      </c>
      <c r="O71" s="132">
        <f t="shared" si="90"/>
        <v>0</v>
      </c>
      <c r="P71" s="132">
        <f t="shared" si="90"/>
        <v>0</v>
      </c>
      <c r="Q71" s="132">
        <f t="shared" si="90"/>
        <v>0</v>
      </c>
      <c r="R71" s="132">
        <f t="shared" si="90"/>
        <v>0</v>
      </c>
      <c r="S71" s="132">
        <f t="shared" si="90"/>
        <v>0</v>
      </c>
      <c r="T71" s="132">
        <f t="shared" si="90"/>
        <v>0</v>
      </c>
      <c r="U71" s="132">
        <f t="shared" si="90"/>
        <v>0</v>
      </c>
      <c r="V71" s="132">
        <f t="shared" si="90"/>
        <v>0</v>
      </c>
      <c r="W71" s="132">
        <f t="shared" si="90"/>
        <v>0</v>
      </c>
      <c r="X71" s="132">
        <f t="shared" si="90"/>
        <v>0</v>
      </c>
      <c r="Y71" s="132">
        <f t="shared" si="90"/>
        <v>0</v>
      </c>
      <c r="Z71" s="132">
        <f t="shared" si="90"/>
        <v>0</v>
      </c>
      <c r="AA71" s="132">
        <f t="shared" si="90"/>
        <v>0</v>
      </c>
      <c r="AB71" s="132">
        <f t="shared" si="90"/>
        <v>0</v>
      </c>
      <c r="AC71" s="132">
        <f t="shared" si="90"/>
        <v>0</v>
      </c>
      <c r="AD71" s="132">
        <f t="shared" si="90"/>
        <v>0</v>
      </c>
      <c r="AE71" s="132">
        <f t="shared" si="90"/>
        <v>0</v>
      </c>
      <c r="AF71" s="132">
        <f t="shared" si="90"/>
        <v>0</v>
      </c>
      <c r="AG71" s="132">
        <f t="shared" si="90"/>
        <v>0</v>
      </c>
      <c r="AH71" s="132">
        <f t="shared" si="90"/>
        <v>0</v>
      </c>
      <c r="AI71" s="132">
        <f t="shared" si="90"/>
        <v>0</v>
      </c>
      <c r="AJ71" s="132">
        <f t="shared" si="90"/>
        <v>0</v>
      </c>
      <c r="AK71" s="132">
        <f t="shared" si="90"/>
        <v>0</v>
      </c>
      <c r="AL71" s="134">
        <f t="shared" si="70"/>
        <v>0</v>
      </c>
      <c r="AM71" s="396">
        <f>AM67+AM70</f>
        <v>0</v>
      </c>
      <c r="AN71" s="396">
        <f t="shared" ref="AN71:AV71" si="91">AN67+AN70</f>
        <v>0</v>
      </c>
      <c r="AO71" s="396">
        <f t="shared" si="91"/>
        <v>0</v>
      </c>
      <c r="AP71" s="396">
        <f t="shared" si="91"/>
        <v>0</v>
      </c>
      <c r="AQ71" s="396">
        <f t="shared" si="91"/>
        <v>0</v>
      </c>
      <c r="AR71" s="396">
        <f t="shared" si="91"/>
        <v>0</v>
      </c>
      <c r="AS71" s="396">
        <f t="shared" si="91"/>
        <v>0</v>
      </c>
      <c r="AT71" s="396">
        <f t="shared" si="91"/>
        <v>0</v>
      </c>
      <c r="AU71" s="396">
        <f t="shared" si="91"/>
        <v>0</v>
      </c>
      <c r="AV71" s="396">
        <f t="shared" si="91"/>
        <v>0</v>
      </c>
    </row>
    <row r="72" spans="1:48" ht="19.5" customHeight="1" x14ac:dyDescent="0.25">
      <c r="A72" s="604"/>
      <c r="B72" s="31"/>
      <c r="C72" s="606" t="s">
        <v>170</v>
      </c>
      <c r="D72" s="607"/>
      <c r="E72" s="608"/>
      <c r="F72" s="132">
        <f>+F66+F69</f>
        <v>0</v>
      </c>
      <c r="G72" s="132">
        <f t="shared" ref="G72:AK72" si="92">+G66+G69</f>
        <v>0</v>
      </c>
      <c r="H72" s="132">
        <f t="shared" si="92"/>
        <v>0</v>
      </c>
      <c r="I72" s="132">
        <f t="shared" si="92"/>
        <v>0</v>
      </c>
      <c r="J72" s="132">
        <f t="shared" si="92"/>
        <v>0</v>
      </c>
      <c r="K72" s="132">
        <f t="shared" si="92"/>
        <v>0</v>
      </c>
      <c r="L72" s="132">
        <f t="shared" si="92"/>
        <v>0</v>
      </c>
      <c r="M72" s="132">
        <f t="shared" si="92"/>
        <v>0</v>
      </c>
      <c r="N72" s="132">
        <f t="shared" si="92"/>
        <v>0</v>
      </c>
      <c r="O72" s="132">
        <f t="shared" si="92"/>
        <v>0</v>
      </c>
      <c r="P72" s="132">
        <f t="shared" si="92"/>
        <v>0</v>
      </c>
      <c r="Q72" s="132">
        <f t="shared" si="92"/>
        <v>0</v>
      </c>
      <c r="R72" s="132">
        <f t="shared" si="92"/>
        <v>0</v>
      </c>
      <c r="S72" s="132">
        <f t="shared" si="92"/>
        <v>0</v>
      </c>
      <c r="T72" s="132">
        <f t="shared" si="92"/>
        <v>0</v>
      </c>
      <c r="U72" s="132">
        <f t="shared" si="92"/>
        <v>0</v>
      </c>
      <c r="V72" s="132">
        <f t="shared" si="92"/>
        <v>0</v>
      </c>
      <c r="W72" s="132">
        <f t="shared" si="92"/>
        <v>0</v>
      </c>
      <c r="X72" s="132">
        <f t="shared" si="92"/>
        <v>0</v>
      </c>
      <c r="Y72" s="132">
        <f t="shared" si="92"/>
        <v>0</v>
      </c>
      <c r="Z72" s="132">
        <f t="shared" si="92"/>
        <v>0</v>
      </c>
      <c r="AA72" s="132">
        <f t="shared" si="92"/>
        <v>0</v>
      </c>
      <c r="AB72" s="132">
        <f t="shared" si="92"/>
        <v>0</v>
      </c>
      <c r="AC72" s="132">
        <f t="shared" si="92"/>
        <v>0</v>
      </c>
      <c r="AD72" s="132">
        <f t="shared" si="92"/>
        <v>0</v>
      </c>
      <c r="AE72" s="132">
        <f t="shared" si="92"/>
        <v>0</v>
      </c>
      <c r="AF72" s="132">
        <f t="shared" si="92"/>
        <v>0</v>
      </c>
      <c r="AG72" s="132">
        <f t="shared" si="92"/>
        <v>0</v>
      </c>
      <c r="AH72" s="132">
        <f t="shared" si="92"/>
        <v>0</v>
      </c>
      <c r="AI72" s="132">
        <f t="shared" si="92"/>
        <v>0</v>
      </c>
      <c r="AJ72" s="132">
        <f t="shared" si="92"/>
        <v>0</v>
      </c>
      <c r="AK72" s="132">
        <f t="shared" si="92"/>
        <v>0</v>
      </c>
      <c r="AL72" s="117">
        <f t="shared" si="70"/>
        <v>0</v>
      </c>
      <c r="AM72" s="93">
        <f>AM66+AM69</f>
        <v>0</v>
      </c>
      <c r="AN72" s="93">
        <f t="shared" ref="AN72:AV72" si="93">AN66+AN69</f>
        <v>0</v>
      </c>
      <c r="AO72" s="93">
        <f t="shared" si="93"/>
        <v>0</v>
      </c>
      <c r="AP72" s="93">
        <f t="shared" si="93"/>
        <v>0</v>
      </c>
      <c r="AQ72" s="93">
        <f t="shared" si="93"/>
        <v>0</v>
      </c>
      <c r="AR72" s="93">
        <f t="shared" si="93"/>
        <v>0</v>
      </c>
      <c r="AS72" s="93">
        <f t="shared" si="93"/>
        <v>0</v>
      </c>
      <c r="AT72" s="93">
        <f t="shared" si="93"/>
        <v>0</v>
      </c>
      <c r="AU72" s="93">
        <f t="shared" si="93"/>
        <v>0</v>
      </c>
      <c r="AV72" s="93">
        <f t="shared" si="93"/>
        <v>0</v>
      </c>
    </row>
    <row r="73" spans="1:48" ht="19.5" customHeight="1" thickBot="1" x14ac:dyDescent="0.3">
      <c r="A73" s="605"/>
      <c r="B73" s="31"/>
      <c r="C73" s="609" t="s">
        <v>174</v>
      </c>
      <c r="D73" s="610"/>
      <c r="E73" s="611"/>
      <c r="F73" s="380">
        <f>+F65+F68</f>
        <v>0</v>
      </c>
      <c r="G73" s="380">
        <f t="shared" ref="G73:AK73" si="94">+G65+G68</f>
        <v>0</v>
      </c>
      <c r="H73" s="380">
        <f t="shared" si="94"/>
        <v>0</v>
      </c>
      <c r="I73" s="380">
        <f t="shared" si="94"/>
        <v>0</v>
      </c>
      <c r="J73" s="380">
        <f t="shared" si="94"/>
        <v>0</v>
      </c>
      <c r="K73" s="380">
        <f t="shared" si="94"/>
        <v>0</v>
      </c>
      <c r="L73" s="380">
        <f t="shared" si="94"/>
        <v>0</v>
      </c>
      <c r="M73" s="380">
        <f t="shared" si="94"/>
        <v>0</v>
      </c>
      <c r="N73" s="380">
        <f t="shared" si="94"/>
        <v>0</v>
      </c>
      <c r="O73" s="380">
        <f t="shared" si="94"/>
        <v>0</v>
      </c>
      <c r="P73" s="380">
        <f t="shared" si="94"/>
        <v>0</v>
      </c>
      <c r="Q73" s="380">
        <f t="shared" si="94"/>
        <v>0</v>
      </c>
      <c r="R73" s="380">
        <f t="shared" si="94"/>
        <v>0</v>
      </c>
      <c r="S73" s="380">
        <f t="shared" si="94"/>
        <v>0</v>
      </c>
      <c r="T73" s="380">
        <f t="shared" si="94"/>
        <v>0</v>
      </c>
      <c r="U73" s="380">
        <f t="shared" si="94"/>
        <v>0</v>
      </c>
      <c r="V73" s="380">
        <f t="shared" si="94"/>
        <v>0</v>
      </c>
      <c r="W73" s="380">
        <f t="shared" si="94"/>
        <v>0</v>
      </c>
      <c r="X73" s="380">
        <f t="shared" si="94"/>
        <v>0</v>
      </c>
      <c r="Y73" s="380">
        <f t="shared" si="94"/>
        <v>0</v>
      </c>
      <c r="Z73" s="380">
        <f t="shared" si="94"/>
        <v>0</v>
      </c>
      <c r="AA73" s="380">
        <f t="shared" si="94"/>
        <v>0</v>
      </c>
      <c r="AB73" s="380">
        <f t="shared" si="94"/>
        <v>0</v>
      </c>
      <c r="AC73" s="380">
        <f t="shared" si="94"/>
        <v>0</v>
      </c>
      <c r="AD73" s="380">
        <f t="shared" si="94"/>
        <v>0</v>
      </c>
      <c r="AE73" s="380">
        <f t="shared" si="94"/>
        <v>0</v>
      </c>
      <c r="AF73" s="380">
        <f t="shared" si="94"/>
        <v>0</v>
      </c>
      <c r="AG73" s="380">
        <f t="shared" si="94"/>
        <v>0</v>
      </c>
      <c r="AH73" s="380">
        <f t="shared" si="94"/>
        <v>0</v>
      </c>
      <c r="AI73" s="380">
        <f t="shared" si="94"/>
        <v>0</v>
      </c>
      <c r="AJ73" s="380">
        <f t="shared" si="94"/>
        <v>0</v>
      </c>
      <c r="AK73" s="380">
        <f t="shared" si="94"/>
        <v>0</v>
      </c>
      <c r="AL73" s="111">
        <f t="shared" si="70"/>
        <v>0</v>
      </c>
      <c r="AM73" s="96">
        <f>AM65+AM68</f>
        <v>0</v>
      </c>
      <c r="AN73" s="96">
        <f t="shared" ref="AN73:AV73" si="95">AN65+AN68</f>
        <v>0</v>
      </c>
      <c r="AO73" s="96">
        <f t="shared" si="95"/>
        <v>0</v>
      </c>
      <c r="AP73" s="96">
        <f t="shared" si="95"/>
        <v>0</v>
      </c>
      <c r="AQ73" s="96">
        <f t="shared" si="95"/>
        <v>0</v>
      </c>
      <c r="AR73" s="96">
        <f t="shared" si="95"/>
        <v>0</v>
      </c>
      <c r="AS73" s="96">
        <f t="shared" si="95"/>
        <v>0</v>
      </c>
      <c r="AT73" s="96">
        <f t="shared" si="95"/>
        <v>0</v>
      </c>
      <c r="AU73" s="96">
        <f t="shared" si="95"/>
        <v>0</v>
      </c>
      <c r="AV73" s="96">
        <f t="shared" si="95"/>
        <v>0</v>
      </c>
    </row>
    <row r="74" spans="1:48" ht="19.5" customHeight="1" thickBot="1" x14ac:dyDescent="0.3">
      <c r="A74" s="33"/>
      <c r="B74" s="33"/>
      <c r="C74" s="34"/>
      <c r="D74" s="34"/>
      <c r="E74" s="35"/>
      <c r="F74" s="36"/>
      <c r="G74" s="36"/>
      <c r="H74" s="36"/>
      <c r="I74" s="36"/>
      <c r="J74" s="36"/>
      <c r="K74" s="36"/>
      <c r="L74" s="36"/>
      <c r="M74" s="36"/>
      <c r="N74" s="36"/>
      <c r="O74" s="36"/>
      <c r="P74" s="36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  <c r="AH74" s="36"/>
      <c r="AI74" s="36"/>
      <c r="AJ74" s="36"/>
      <c r="AK74" s="36"/>
      <c r="AL74" s="36"/>
      <c r="AM74" s="102"/>
      <c r="AN74" s="102"/>
      <c r="AO74" s="102"/>
      <c r="AP74" s="102"/>
      <c r="AQ74" s="102"/>
      <c r="AR74" s="102"/>
      <c r="AS74" s="102"/>
      <c r="AT74" s="102"/>
      <c r="AU74" s="102"/>
      <c r="AV74" s="102"/>
    </row>
    <row r="75" spans="1:48" s="25" customFormat="1" ht="21.75" customHeight="1" thickBot="1" x14ac:dyDescent="0.3">
      <c r="A75" s="195" t="s">
        <v>357</v>
      </c>
      <c r="B75" s="577" t="s">
        <v>356</v>
      </c>
      <c r="C75" s="578"/>
      <c r="D75" s="578"/>
      <c r="E75" s="578"/>
      <c r="F75" s="578"/>
      <c r="G75" s="578"/>
      <c r="H75" s="578"/>
      <c r="I75" s="578"/>
      <c r="J75" s="578"/>
      <c r="K75" s="578"/>
      <c r="L75" s="578"/>
      <c r="M75" s="578"/>
      <c r="N75" s="578"/>
      <c r="O75" s="578"/>
      <c r="P75" s="578"/>
      <c r="Q75" s="578"/>
      <c r="R75" s="578"/>
      <c r="S75" s="578"/>
      <c r="T75" s="578"/>
      <c r="U75" s="578"/>
      <c r="V75" s="578"/>
      <c r="W75" s="578"/>
      <c r="X75" s="578"/>
      <c r="Y75" s="578"/>
      <c r="Z75" s="578"/>
      <c r="AA75" s="578"/>
      <c r="AB75" s="578"/>
      <c r="AC75" s="578"/>
      <c r="AD75" s="578"/>
      <c r="AE75" s="578"/>
      <c r="AF75" s="578"/>
      <c r="AG75" s="578"/>
      <c r="AH75" s="578"/>
      <c r="AI75" s="578"/>
      <c r="AJ75" s="578"/>
      <c r="AK75" s="579"/>
    </row>
    <row r="76" spans="1:48" ht="20.100000000000001" customHeight="1" thickBot="1" x14ac:dyDescent="0.3">
      <c r="A76" s="88" t="s">
        <v>363</v>
      </c>
      <c r="B76" s="625" t="s">
        <v>275</v>
      </c>
      <c r="C76" s="620"/>
      <c r="D76" s="620"/>
      <c r="E76" s="620"/>
      <c r="F76" s="620"/>
      <c r="G76" s="620"/>
      <c r="H76" s="620"/>
      <c r="I76" s="620"/>
      <c r="J76" s="620"/>
      <c r="K76" s="620"/>
      <c r="L76" s="620"/>
      <c r="M76" s="620"/>
      <c r="N76" s="620"/>
      <c r="O76" s="620"/>
      <c r="P76" s="620"/>
      <c r="Q76" s="620"/>
      <c r="R76" s="620"/>
      <c r="S76" s="620"/>
      <c r="T76" s="620"/>
      <c r="U76" s="620"/>
      <c r="V76" s="620"/>
      <c r="W76" s="620"/>
      <c r="X76" s="620"/>
      <c r="Y76" s="620"/>
      <c r="Z76" s="620"/>
      <c r="AA76" s="620"/>
      <c r="AB76" s="620"/>
      <c r="AC76" s="620"/>
      <c r="AD76" s="620"/>
      <c r="AE76" s="620"/>
      <c r="AF76" s="620"/>
      <c r="AG76" s="620"/>
      <c r="AH76" s="620"/>
      <c r="AI76" s="620"/>
      <c r="AJ76" s="620"/>
      <c r="AK76" s="621"/>
    </row>
    <row r="77" spans="1:48" ht="20.100000000000001" customHeight="1" thickBot="1" x14ac:dyDescent="0.3">
      <c r="A77" s="89" t="s">
        <v>364</v>
      </c>
      <c r="B77" s="620" t="s">
        <v>365</v>
      </c>
      <c r="C77" s="620"/>
      <c r="D77" s="620"/>
      <c r="E77" s="620"/>
      <c r="F77" s="620"/>
      <c r="G77" s="620"/>
      <c r="H77" s="620"/>
      <c r="I77" s="620"/>
      <c r="J77" s="620"/>
      <c r="K77" s="620"/>
      <c r="L77" s="620"/>
      <c r="M77" s="620"/>
      <c r="N77" s="620"/>
      <c r="O77" s="620"/>
      <c r="P77" s="620"/>
      <c r="Q77" s="620"/>
      <c r="R77" s="620"/>
      <c r="S77" s="620"/>
      <c r="T77" s="620"/>
      <c r="U77" s="620"/>
      <c r="V77" s="620"/>
      <c r="W77" s="620"/>
      <c r="X77" s="620"/>
      <c r="Y77" s="620"/>
      <c r="Z77" s="620"/>
      <c r="AA77" s="620"/>
      <c r="AB77" s="620"/>
      <c r="AC77" s="620"/>
      <c r="AD77" s="620"/>
      <c r="AE77" s="620"/>
      <c r="AF77" s="620"/>
      <c r="AG77" s="620"/>
      <c r="AH77" s="620"/>
      <c r="AI77" s="620"/>
      <c r="AJ77" s="620"/>
      <c r="AK77" s="621"/>
    </row>
    <row r="78" spans="1:48" ht="20.100000000000001" customHeight="1" x14ac:dyDescent="0.25">
      <c r="A78" s="583" t="s">
        <v>10</v>
      </c>
      <c r="B78" s="585" t="s">
        <v>11</v>
      </c>
      <c r="C78" s="587" t="s">
        <v>0</v>
      </c>
      <c r="D78" s="589" t="s">
        <v>162</v>
      </c>
      <c r="E78" s="590"/>
      <c r="F78" s="593"/>
      <c r="G78" s="594"/>
      <c r="H78" s="594"/>
      <c r="I78" s="594"/>
      <c r="J78" s="594"/>
      <c r="K78" s="594"/>
      <c r="L78" s="594"/>
      <c r="M78" s="594"/>
      <c r="N78" s="594"/>
      <c r="O78" s="594"/>
      <c r="P78" s="594"/>
      <c r="Q78" s="594"/>
      <c r="R78" s="594"/>
      <c r="S78" s="594"/>
      <c r="T78" s="594"/>
      <c r="U78" s="594"/>
      <c r="V78" s="594"/>
      <c r="W78" s="594"/>
      <c r="X78" s="594"/>
      <c r="Y78" s="594"/>
      <c r="Z78" s="594"/>
      <c r="AA78" s="594"/>
      <c r="AB78" s="594"/>
      <c r="AC78" s="594"/>
      <c r="AD78" s="594"/>
      <c r="AE78" s="594"/>
      <c r="AF78" s="594"/>
      <c r="AG78" s="594"/>
      <c r="AH78" s="594"/>
      <c r="AI78" s="594"/>
      <c r="AJ78" s="594"/>
      <c r="AK78" s="595"/>
    </row>
    <row r="79" spans="1:48" ht="20.100000000000001" customHeight="1" thickBot="1" x14ac:dyDescent="0.3">
      <c r="A79" s="584"/>
      <c r="B79" s="586"/>
      <c r="C79" s="588"/>
      <c r="D79" s="591"/>
      <c r="E79" s="592"/>
      <c r="F79" s="596" t="s">
        <v>15</v>
      </c>
      <c r="G79" s="597"/>
      <c r="H79" s="597"/>
      <c r="I79" s="597"/>
      <c r="J79" s="597"/>
      <c r="K79" s="597"/>
      <c r="L79" s="597"/>
      <c r="M79" s="598"/>
      <c r="N79" s="599" t="s">
        <v>16</v>
      </c>
      <c r="O79" s="597"/>
      <c r="P79" s="597"/>
      <c r="Q79" s="597"/>
      <c r="R79" s="597"/>
      <c r="S79" s="597"/>
      <c r="T79" s="597"/>
      <c r="U79" s="598"/>
      <c r="V79" s="599" t="s">
        <v>17</v>
      </c>
      <c r="W79" s="597"/>
      <c r="X79" s="597"/>
      <c r="Y79" s="597"/>
      <c r="Z79" s="597"/>
      <c r="AA79" s="597"/>
      <c r="AB79" s="597"/>
      <c r="AC79" s="598"/>
      <c r="AD79" s="599" t="s">
        <v>18</v>
      </c>
      <c r="AE79" s="597"/>
      <c r="AF79" s="597"/>
      <c r="AG79" s="597"/>
      <c r="AH79" s="597"/>
      <c r="AI79" s="597"/>
      <c r="AJ79" s="597"/>
      <c r="AK79" s="600"/>
      <c r="AM79" s="29"/>
    </row>
    <row r="80" spans="1:48" ht="20.100000000000001" customHeight="1" thickBot="1" x14ac:dyDescent="0.3">
      <c r="A80" s="601"/>
      <c r="B80" s="586"/>
      <c r="C80" s="588"/>
      <c r="D80" s="602" t="s">
        <v>163</v>
      </c>
      <c r="E80" s="602" t="s">
        <v>164</v>
      </c>
      <c r="F80" s="599" t="s">
        <v>12</v>
      </c>
      <c r="G80" s="597"/>
      <c r="H80" s="597"/>
      <c r="I80" s="598"/>
      <c r="J80" s="599" t="s">
        <v>13</v>
      </c>
      <c r="K80" s="597"/>
      <c r="L80" s="597"/>
      <c r="M80" s="598"/>
      <c r="N80" s="599" t="s">
        <v>12</v>
      </c>
      <c r="O80" s="597"/>
      <c r="P80" s="597"/>
      <c r="Q80" s="598"/>
      <c r="R80" s="599" t="s">
        <v>13</v>
      </c>
      <c r="S80" s="597"/>
      <c r="T80" s="597"/>
      <c r="U80" s="598"/>
      <c r="V80" s="599" t="s">
        <v>12</v>
      </c>
      <c r="W80" s="597"/>
      <c r="X80" s="597"/>
      <c r="Y80" s="598"/>
      <c r="Z80" s="599" t="s">
        <v>13</v>
      </c>
      <c r="AA80" s="597"/>
      <c r="AB80" s="597"/>
      <c r="AC80" s="598"/>
      <c r="AD80" s="599" t="s">
        <v>12</v>
      </c>
      <c r="AE80" s="597"/>
      <c r="AF80" s="597"/>
      <c r="AG80" s="598"/>
      <c r="AH80" s="599" t="s">
        <v>13</v>
      </c>
      <c r="AI80" s="597"/>
      <c r="AJ80" s="597"/>
      <c r="AK80" s="598"/>
      <c r="AL80" s="618" t="s">
        <v>179</v>
      </c>
      <c r="AM80" s="612" t="s">
        <v>214</v>
      </c>
      <c r="AN80" s="613"/>
      <c r="AO80" s="612" t="s">
        <v>215</v>
      </c>
      <c r="AP80" s="613"/>
      <c r="AQ80" s="612" t="s">
        <v>216</v>
      </c>
      <c r="AR80" s="613"/>
      <c r="AS80" s="612" t="s">
        <v>217</v>
      </c>
      <c r="AT80" s="613"/>
      <c r="AU80" s="612" t="s">
        <v>218</v>
      </c>
      <c r="AV80" s="613"/>
    </row>
    <row r="81" spans="1:48" ht="20.100000000000001" customHeight="1" thickBot="1" x14ac:dyDescent="0.3">
      <c r="A81" s="601"/>
      <c r="B81" s="586"/>
      <c r="C81" s="588"/>
      <c r="D81" s="602"/>
      <c r="E81" s="602"/>
      <c r="F81" s="359" t="s">
        <v>165</v>
      </c>
      <c r="G81" s="359" t="s">
        <v>166</v>
      </c>
      <c r="H81" s="359" t="s">
        <v>167</v>
      </c>
      <c r="I81" s="359" t="s">
        <v>168</v>
      </c>
      <c r="J81" s="359" t="s">
        <v>165</v>
      </c>
      <c r="K81" s="359" t="s">
        <v>166</v>
      </c>
      <c r="L81" s="359" t="s">
        <v>167</v>
      </c>
      <c r="M81" s="359" t="s">
        <v>168</v>
      </c>
      <c r="N81" s="359" t="s">
        <v>165</v>
      </c>
      <c r="O81" s="359" t="s">
        <v>166</v>
      </c>
      <c r="P81" s="359" t="s">
        <v>167</v>
      </c>
      <c r="Q81" s="359" t="s">
        <v>168</v>
      </c>
      <c r="R81" s="359" t="s">
        <v>165</v>
      </c>
      <c r="S81" s="359" t="s">
        <v>166</v>
      </c>
      <c r="T81" s="359" t="s">
        <v>167</v>
      </c>
      <c r="U81" s="359" t="s">
        <v>168</v>
      </c>
      <c r="V81" s="359" t="s">
        <v>165</v>
      </c>
      <c r="W81" s="359" t="s">
        <v>166</v>
      </c>
      <c r="X81" s="359" t="s">
        <v>167</v>
      </c>
      <c r="Y81" s="359" t="s">
        <v>168</v>
      </c>
      <c r="Z81" s="359" t="s">
        <v>165</v>
      </c>
      <c r="AA81" s="359" t="s">
        <v>166</v>
      </c>
      <c r="AB81" s="359" t="s">
        <v>167</v>
      </c>
      <c r="AC81" s="359" t="s">
        <v>168</v>
      </c>
      <c r="AD81" s="359" t="s">
        <v>165</v>
      </c>
      <c r="AE81" s="359" t="s">
        <v>166</v>
      </c>
      <c r="AF81" s="359" t="s">
        <v>167</v>
      </c>
      <c r="AG81" s="359" t="s">
        <v>168</v>
      </c>
      <c r="AH81" s="359" t="s">
        <v>165</v>
      </c>
      <c r="AI81" s="359" t="s">
        <v>166</v>
      </c>
      <c r="AJ81" s="359" t="s">
        <v>167</v>
      </c>
      <c r="AK81" s="358" t="s">
        <v>168</v>
      </c>
      <c r="AL81" s="619"/>
      <c r="AM81" s="87" t="s">
        <v>219</v>
      </c>
      <c r="AN81" s="87" t="s">
        <v>220</v>
      </c>
      <c r="AO81" s="87" t="s">
        <v>219</v>
      </c>
      <c r="AP81" s="87" t="s">
        <v>220</v>
      </c>
      <c r="AQ81" s="87" t="s">
        <v>219</v>
      </c>
      <c r="AR81" s="87" t="s">
        <v>220</v>
      </c>
      <c r="AS81" s="87" t="s">
        <v>219</v>
      </c>
      <c r="AT81" s="87" t="s">
        <v>220</v>
      </c>
      <c r="AU81" s="87" t="s">
        <v>219</v>
      </c>
      <c r="AV81" s="87" t="s">
        <v>220</v>
      </c>
    </row>
    <row r="82" spans="1:48" ht="39.950000000000003" customHeight="1" thickTop="1" x14ac:dyDescent="0.25">
      <c r="A82" s="568" t="s">
        <v>322</v>
      </c>
      <c r="B82" s="571" t="s">
        <v>169</v>
      </c>
      <c r="C82" s="622" t="s">
        <v>174</v>
      </c>
      <c r="D82" s="623"/>
      <c r="E82" s="624"/>
      <c r="F82" s="103"/>
      <c r="G82" s="104"/>
      <c r="H82" s="104"/>
      <c r="I82" s="104"/>
      <c r="J82" s="104"/>
      <c r="K82" s="104"/>
      <c r="L82" s="104"/>
      <c r="M82" s="104"/>
      <c r="N82" s="104"/>
      <c r="O82" s="104"/>
      <c r="P82" s="104"/>
      <c r="Q82" s="104"/>
      <c r="R82" s="104"/>
      <c r="S82" s="104"/>
      <c r="T82" s="104"/>
      <c r="U82" s="104"/>
      <c r="V82" s="104"/>
      <c r="W82" s="104"/>
      <c r="X82" s="104"/>
      <c r="Y82" s="104"/>
      <c r="Z82" s="104"/>
      <c r="AA82" s="104"/>
      <c r="AB82" s="104"/>
      <c r="AC82" s="104"/>
      <c r="AD82" s="104"/>
      <c r="AE82" s="104"/>
      <c r="AF82" s="104"/>
      <c r="AG82" s="104"/>
      <c r="AH82" s="104"/>
      <c r="AI82" s="104"/>
      <c r="AJ82" s="104"/>
      <c r="AK82" s="105"/>
      <c r="AL82" s="390">
        <f t="shared" ref="AL82:AL90" si="96">SUM(F82:AK82)</f>
        <v>0</v>
      </c>
      <c r="AM82" s="385">
        <f t="shared" ref="AM82" si="97">SUM(F82:I82)+SUM(N82:Q82)+SUM(V82:Y82)+SUM(AD82:AG82)</f>
        <v>0</v>
      </c>
      <c r="AN82" s="386">
        <f t="shared" ref="AN82" si="98">SUM(J82:M82)+SUM(R82:U82)+SUM(Z82:AC82)+SUM(AH82:AK82)</f>
        <v>0</v>
      </c>
      <c r="AO82" s="386">
        <f t="shared" ref="AO82" si="99">SUM(F82:I82)</f>
        <v>0</v>
      </c>
      <c r="AP82" s="386">
        <f t="shared" ref="AP82" si="100">SUM(J82:M82)</f>
        <v>0</v>
      </c>
      <c r="AQ82" s="386">
        <f t="shared" ref="AQ82" si="101">SUM(N82:Q82)</f>
        <v>0</v>
      </c>
      <c r="AR82" s="386">
        <f>SUM(R82:U82)</f>
        <v>0</v>
      </c>
      <c r="AS82" s="386">
        <f t="shared" ref="AS82" si="102">SUM(V82:Y82)</f>
        <v>0</v>
      </c>
      <c r="AT82" s="386">
        <f t="shared" ref="AT82" si="103">SUM(Z82:AC82)</f>
        <v>0</v>
      </c>
      <c r="AU82" s="386">
        <f t="shared" ref="AU82" si="104">SUM(AD82:AG82)</f>
        <v>0</v>
      </c>
      <c r="AV82" s="387">
        <f t="shared" ref="AV82" si="105">SUM(AH82:AK82)</f>
        <v>0</v>
      </c>
    </row>
    <row r="83" spans="1:48" ht="39.950000000000003" customHeight="1" x14ac:dyDescent="0.25">
      <c r="A83" s="569"/>
      <c r="B83" s="572"/>
      <c r="C83" s="617" t="s">
        <v>175</v>
      </c>
      <c r="D83" s="607"/>
      <c r="E83" s="608"/>
      <c r="F83" s="112"/>
      <c r="G83" s="113"/>
      <c r="H83" s="113"/>
      <c r="I83" s="113"/>
      <c r="J83" s="113"/>
      <c r="K83" s="113"/>
      <c r="L83" s="113"/>
      <c r="M83" s="113"/>
      <c r="N83" s="113"/>
      <c r="O83" s="113"/>
      <c r="P83" s="113"/>
      <c r="Q83" s="113"/>
      <c r="R83" s="113"/>
      <c r="S83" s="113"/>
      <c r="T83" s="113"/>
      <c r="U83" s="113"/>
      <c r="V83" s="113"/>
      <c r="W83" s="113"/>
      <c r="X83" s="113"/>
      <c r="Y83" s="113"/>
      <c r="Z83" s="113"/>
      <c r="AA83" s="113"/>
      <c r="AB83" s="113"/>
      <c r="AC83" s="113"/>
      <c r="AD83" s="113"/>
      <c r="AE83" s="113"/>
      <c r="AF83" s="113"/>
      <c r="AG83" s="113"/>
      <c r="AH83" s="113"/>
      <c r="AI83" s="113"/>
      <c r="AJ83" s="113"/>
      <c r="AK83" s="114"/>
      <c r="AL83" s="391">
        <f t="shared" si="96"/>
        <v>0</v>
      </c>
      <c r="AM83" s="395">
        <f t="shared" ref="AM83:AM87" si="106">SUM(F83:I83)+SUM(N83:Q83)+SUM(V83:Y83)+SUM(AD83:AG83)</f>
        <v>0</v>
      </c>
      <c r="AN83" s="94">
        <f t="shared" ref="AN83:AN87" si="107">SUM(J83:M83)+SUM(R83:U83)+SUM(Z83:AC83)+SUM(AH83:AK83)</f>
        <v>0</v>
      </c>
      <c r="AO83" s="94">
        <f t="shared" ref="AO83:AO87" si="108">SUM(F83:I83)</f>
        <v>0</v>
      </c>
      <c r="AP83" s="94">
        <f t="shared" ref="AP83:AP87" si="109">SUM(J83:M83)</f>
        <v>0</v>
      </c>
      <c r="AQ83" s="94">
        <f t="shared" ref="AQ83:AQ87" si="110">SUM(N83:Q83)</f>
        <v>0</v>
      </c>
      <c r="AR83" s="94">
        <f t="shared" ref="AR83:AR87" si="111">SUM(R83:U83)</f>
        <v>0</v>
      </c>
      <c r="AS83" s="94">
        <f t="shared" ref="AS83:AS87" si="112">SUM(V83:Y83)</f>
        <v>0</v>
      </c>
      <c r="AT83" s="94">
        <f t="shared" ref="AT83:AT87" si="113">SUM(Z83:AC83)</f>
        <v>0</v>
      </c>
      <c r="AU83" s="94">
        <f t="shared" ref="AU83:AU87" si="114">SUM(AD83:AG83)</f>
        <v>0</v>
      </c>
      <c r="AV83" s="150">
        <f t="shared" ref="AV83:AV87" si="115">SUM(AH83:AK83)</f>
        <v>0</v>
      </c>
    </row>
    <row r="84" spans="1:48" ht="39.950000000000003" customHeight="1" thickBot="1" x14ac:dyDescent="0.3">
      <c r="A84" s="569"/>
      <c r="B84" s="573"/>
      <c r="C84" s="120" t="s">
        <v>176</v>
      </c>
      <c r="D84" s="121"/>
      <c r="E84" s="122" t="s">
        <v>178</v>
      </c>
      <c r="F84" s="112"/>
      <c r="G84" s="113"/>
      <c r="H84" s="113"/>
      <c r="I84" s="113"/>
      <c r="J84" s="113"/>
      <c r="K84" s="113"/>
      <c r="L84" s="113"/>
      <c r="M84" s="113"/>
      <c r="N84" s="113"/>
      <c r="O84" s="113"/>
      <c r="P84" s="113"/>
      <c r="Q84" s="113"/>
      <c r="R84" s="113"/>
      <c r="S84" s="113"/>
      <c r="T84" s="113"/>
      <c r="U84" s="113"/>
      <c r="V84" s="113"/>
      <c r="W84" s="113"/>
      <c r="X84" s="113"/>
      <c r="Y84" s="113"/>
      <c r="Z84" s="113"/>
      <c r="AA84" s="113"/>
      <c r="AB84" s="113"/>
      <c r="AC84" s="113"/>
      <c r="AD84" s="113"/>
      <c r="AE84" s="113"/>
      <c r="AF84" s="113"/>
      <c r="AG84" s="113"/>
      <c r="AH84" s="113"/>
      <c r="AI84" s="113"/>
      <c r="AJ84" s="113"/>
      <c r="AK84" s="114"/>
      <c r="AL84" s="391">
        <f t="shared" si="96"/>
        <v>0</v>
      </c>
      <c r="AM84" s="395">
        <f t="shared" si="106"/>
        <v>0</v>
      </c>
      <c r="AN84" s="94">
        <f t="shared" si="107"/>
        <v>0</v>
      </c>
      <c r="AO84" s="94">
        <f t="shared" si="108"/>
        <v>0</v>
      </c>
      <c r="AP84" s="94">
        <f t="shared" si="109"/>
        <v>0</v>
      </c>
      <c r="AQ84" s="94">
        <f t="shared" si="110"/>
        <v>0</v>
      </c>
      <c r="AR84" s="94">
        <f t="shared" si="111"/>
        <v>0</v>
      </c>
      <c r="AS84" s="94">
        <f t="shared" si="112"/>
        <v>0</v>
      </c>
      <c r="AT84" s="94">
        <f t="shared" si="113"/>
        <v>0</v>
      </c>
      <c r="AU84" s="94">
        <f t="shared" si="114"/>
        <v>0</v>
      </c>
      <c r="AV84" s="150">
        <f t="shared" si="115"/>
        <v>0</v>
      </c>
    </row>
    <row r="85" spans="1:48" ht="39.950000000000003" customHeight="1" thickTop="1" x14ac:dyDescent="0.25">
      <c r="A85" s="569"/>
      <c r="B85" s="571" t="s">
        <v>171</v>
      </c>
      <c r="C85" s="614" t="s">
        <v>174</v>
      </c>
      <c r="D85" s="615"/>
      <c r="E85" s="616"/>
      <c r="F85" s="103"/>
      <c r="G85" s="104"/>
      <c r="H85" s="104"/>
      <c r="I85" s="104"/>
      <c r="J85" s="104"/>
      <c r="K85" s="104"/>
      <c r="L85" s="104"/>
      <c r="M85" s="104"/>
      <c r="N85" s="104"/>
      <c r="O85" s="104"/>
      <c r="P85" s="104"/>
      <c r="Q85" s="104"/>
      <c r="R85" s="104"/>
      <c r="S85" s="104"/>
      <c r="T85" s="104"/>
      <c r="U85" s="104"/>
      <c r="V85" s="104"/>
      <c r="W85" s="104"/>
      <c r="X85" s="104"/>
      <c r="Y85" s="104"/>
      <c r="Z85" s="104"/>
      <c r="AA85" s="104"/>
      <c r="AB85" s="104"/>
      <c r="AC85" s="104"/>
      <c r="AD85" s="104"/>
      <c r="AE85" s="104"/>
      <c r="AF85" s="104"/>
      <c r="AG85" s="104"/>
      <c r="AH85" s="104"/>
      <c r="AI85" s="104"/>
      <c r="AJ85" s="104"/>
      <c r="AK85" s="105"/>
      <c r="AL85" s="390">
        <f t="shared" si="96"/>
        <v>0</v>
      </c>
      <c r="AM85" s="395">
        <f t="shared" si="106"/>
        <v>0</v>
      </c>
      <c r="AN85" s="94">
        <f t="shared" si="107"/>
        <v>0</v>
      </c>
      <c r="AO85" s="94">
        <f t="shared" si="108"/>
        <v>0</v>
      </c>
      <c r="AP85" s="94">
        <f t="shared" si="109"/>
        <v>0</v>
      </c>
      <c r="AQ85" s="94">
        <f t="shared" si="110"/>
        <v>0</v>
      </c>
      <c r="AR85" s="94">
        <f t="shared" si="111"/>
        <v>0</v>
      </c>
      <c r="AS85" s="94">
        <f t="shared" si="112"/>
        <v>0</v>
      </c>
      <c r="AT85" s="94">
        <f t="shared" si="113"/>
        <v>0</v>
      </c>
      <c r="AU85" s="94">
        <f t="shared" si="114"/>
        <v>0</v>
      </c>
      <c r="AV85" s="150">
        <f t="shared" si="115"/>
        <v>0</v>
      </c>
    </row>
    <row r="86" spans="1:48" ht="39.950000000000003" customHeight="1" x14ac:dyDescent="0.25">
      <c r="A86" s="569"/>
      <c r="B86" s="572"/>
      <c r="C86" s="617" t="s">
        <v>175</v>
      </c>
      <c r="D86" s="607"/>
      <c r="E86" s="608"/>
      <c r="F86" s="112"/>
      <c r="G86" s="113"/>
      <c r="H86" s="113"/>
      <c r="I86" s="113"/>
      <c r="J86" s="113"/>
      <c r="K86" s="113"/>
      <c r="L86" s="113"/>
      <c r="M86" s="113"/>
      <c r="N86" s="113"/>
      <c r="O86" s="113"/>
      <c r="P86" s="113"/>
      <c r="Q86" s="113"/>
      <c r="R86" s="113"/>
      <c r="S86" s="113"/>
      <c r="T86" s="113"/>
      <c r="U86" s="113"/>
      <c r="V86" s="113"/>
      <c r="W86" s="113"/>
      <c r="X86" s="113"/>
      <c r="Y86" s="113"/>
      <c r="Z86" s="113"/>
      <c r="AA86" s="113"/>
      <c r="AB86" s="113"/>
      <c r="AC86" s="113"/>
      <c r="AD86" s="113"/>
      <c r="AE86" s="113"/>
      <c r="AF86" s="113"/>
      <c r="AG86" s="113"/>
      <c r="AH86" s="113"/>
      <c r="AI86" s="113"/>
      <c r="AJ86" s="113"/>
      <c r="AK86" s="114"/>
      <c r="AL86" s="391">
        <f t="shared" si="96"/>
        <v>0</v>
      </c>
      <c r="AM86" s="395">
        <f t="shared" si="106"/>
        <v>0</v>
      </c>
      <c r="AN86" s="94">
        <f t="shared" si="107"/>
        <v>0</v>
      </c>
      <c r="AO86" s="94">
        <f t="shared" si="108"/>
        <v>0</v>
      </c>
      <c r="AP86" s="94">
        <f t="shared" si="109"/>
        <v>0</v>
      </c>
      <c r="AQ86" s="94">
        <f t="shared" si="110"/>
        <v>0</v>
      </c>
      <c r="AR86" s="94">
        <f t="shared" si="111"/>
        <v>0</v>
      </c>
      <c r="AS86" s="94">
        <f t="shared" si="112"/>
        <v>0</v>
      </c>
      <c r="AT86" s="94">
        <f t="shared" si="113"/>
        <v>0</v>
      </c>
      <c r="AU86" s="94">
        <f t="shared" si="114"/>
        <v>0</v>
      </c>
      <c r="AV86" s="150">
        <f t="shared" si="115"/>
        <v>0</v>
      </c>
    </row>
    <row r="87" spans="1:48" ht="39.950000000000003" customHeight="1" thickBot="1" x14ac:dyDescent="0.3">
      <c r="A87" s="570"/>
      <c r="B87" s="572"/>
      <c r="C87" s="120" t="s">
        <v>176</v>
      </c>
      <c r="D87" s="121"/>
      <c r="E87" s="122" t="s">
        <v>178</v>
      </c>
      <c r="F87" s="112"/>
      <c r="G87" s="113"/>
      <c r="H87" s="113"/>
      <c r="I87" s="113"/>
      <c r="J87" s="113"/>
      <c r="K87" s="113"/>
      <c r="L87" s="113"/>
      <c r="M87" s="113"/>
      <c r="N87" s="113"/>
      <c r="O87" s="113"/>
      <c r="P87" s="113"/>
      <c r="Q87" s="113"/>
      <c r="R87" s="113"/>
      <c r="S87" s="113"/>
      <c r="T87" s="113"/>
      <c r="U87" s="113"/>
      <c r="V87" s="113"/>
      <c r="W87" s="113"/>
      <c r="X87" s="113"/>
      <c r="Y87" s="113"/>
      <c r="Z87" s="113"/>
      <c r="AA87" s="113"/>
      <c r="AB87" s="113"/>
      <c r="AC87" s="113"/>
      <c r="AD87" s="113"/>
      <c r="AE87" s="113"/>
      <c r="AF87" s="113"/>
      <c r="AG87" s="113"/>
      <c r="AH87" s="113"/>
      <c r="AI87" s="113"/>
      <c r="AJ87" s="113"/>
      <c r="AK87" s="114"/>
      <c r="AL87" s="391">
        <f t="shared" si="96"/>
        <v>0</v>
      </c>
      <c r="AM87" s="388">
        <f t="shared" si="106"/>
        <v>0</v>
      </c>
      <c r="AN87" s="389">
        <f t="shared" si="107"/>
        <v>0</v>
      </c>
      <c r="AO87" s="389">
        <f t="shared" si="108"/>
        <v>0</v>
      </c>
      <c r="AP87" s="389">
        <f t="shared" si="109"/>
        <v>0</v>
      </c>
      <c r="AQ87" s="389">
        <f t="shared" si="110"/>
        <v>0</v>
      </c>
      <c r="AR87" s="389">
        <f t="shared" si="111"/>
        <v>0</v>
      </c>
      <c r="AS87" s="389">
        <f t="shared" si="112"/>
        <v>0</v>
      </c>
      <c r="AT87" s="389">
        <f t="shared" si="113"/>
        <v>0</v>
      </c>
      <c r="AU87" s="389">
        <f t="shared" si="114"/>
        <v>0</v>
      </c>
      <c r="AV87" s="153">
        <f t="shared" si="115"/>
        <v>0</v>
      </c>
    </row>
    <row r="88" spans="1:48" ht="19.5" customHeight="1" thickTop="1" x14ac:dyDescent="0.25">
      <c r="A88" s="603" t="s">
        <v>182</v>
      </c>
      <c r="B88" s="31"/>
      <c r="C88" s="121" t="s">
        <v>176</v>
      </c>
      <c r="D88" s="121"/>
      <c r="E88" s="131"/>
      <c r="F88" s="132">
        <f>F84+F87</f>
        <v>0</v>
      </c>
      <c r="G88" s="132">
        <f t="shared" ref="G88:AK88" si="116">G84+G87</f>
        <v>0</v>
      </c>
      <c r="H88" s="132">
        <f t="shared" si="116"/>
        <v>0</v>
      </c>
      <c r="I88" s="132">
        <f t="shared" si="116"/>
        <v>0</v>
      </c>
      <c r="J88" s="132">
        <f t="shared" si="116"/>
        <v>0</v>
      </c>
      <c r="K88" s="132">
        <f t="shared" si="116"/>
        <v>0</v>
      </c>
      <c r="L88" s="132">
        <f t="shared" si="116"/>
        <v>0</v>
      </c>
      <c r="M88" s="132">
        <f t="shared" si="116"/>
        <v>0</v>
      </c>
      <c r="N88" s="132">
        <f t="shared" si="116"/>
        <v>0</v>
      </c>
      <c r="O88" s="132">
        <f t="shared" si="116"/>
        <v>0</v>
      </c>
      <c r="P88" s="132">
        <f t="shared" si="116"/>
        <v>0</v>
      </c>
      <c r="Q88" s="132">
        <f t="shared" si="116"/>
        <v>0</v>
      </c>
      <c r="R88" s="132">
        <f t="shared" si="116"/>
        <v>0</v>
      </c>
      <c r="S88" s="132">
        <f t="shared" si="116"/>
        <v>0</v>
      </c>
      <c r="T88" s="132">
        <f t="shared" si="116"/>
        <v>0</v>
      </c>
      <c r="U88" s="132">
        <f t="shared" si="116"/>
        <v>0</v>
      </c>
      <c r="V88" s="132">
        <f t="shared" si="116"/>
        <v>0</v>
      </c>
      <c r="W88" s="132">
        <f t="shared" si="116"/>
        <v>0</v>
      </c>
      <c r="X88" s="132">
        <f t="shared" si="116"/>
        <v>0</v>
      </c>
      <c r="Y88" s="132">
        <f t="shared" si="116"/>
        <v>0</v>
      </c>
      <c r="Z88" s="132">
        <f t="shared" si="116"/>
        <v>0</v>
      </c>
      <c r="AA88" s="132">
        <f t="shared" si="116"/>
        <v>0</v>
      </c>
      <c r="AB88" s="132">
        <f t="shared" si="116"/>
        <v>0</v>
      </c>
      <c r="AC88" s="132">
        <f t="shared" si="116"/>
        <v>0</v>
      </c>
      <c r="AD88" s="132">
        <f t="shared" si="116"/>
        <v>0</v>
      </c>
      <c r="AE88" s="132">
        <f t="shared" si="116"/>
        <v>0</v>
      </c>
      <c r="AF88" s="132">
        <f t="shared" si="116"/>
        <v>0</v>
      </c>
      <c r="AG88" s="132">
        <f t="shared" si="116"/>
        <v>0</v>
      </c>
      <c r="AH88" s="132">
        <f t="shared" si="116"/>
        <v>0</v>
      </c>
      <c r="AI88" s="132">
        <f t="shared" si="116"/>
        <v>0</v>
      </c>
      <c r="AJ88" s="132">
        <f t="shared" si="116"/>
        <v>0</v>
      </c>
      <c r="AK88" s="132">
        <f t="shared" si="116"/>
        <v>0</v>
      </c>
      <c r="AL88" s="381">
        <f t="shared" si="96"/>
        <v>0</v>
      </c>
      <c r="AM88" s="393">
        <f>AM84+AM87</f>
        <v>0</v>
      </c>
      <c r="AN88" s="393">
        <f t="shared" ref="AN88:AV88" si="117">AN84+AN87</f>
        <v>0</v>
      </c>
      <c r="AO88" s="393">
        <f t="shared" si="117"/>
        <v>0</v>
      </c>
      <c r="AP88" s="393">
        <f t="shared" si="117"/>
        <v>0</v>
      </c>
      <c r="AQ88" s="393">
        <f t="shared" si="117"/>
        <v>0</v>
      </c>
      <c r="AR88" s="393">
        <f t="shared" si="117"/>
        <v>0</v>
      </c>
      <c r="AS88" s="393">
        <f t="shared" si="117"/>
        <v>0</v>
      </c>
      <c r="AT88" s="393">
        <f t="shared" si="117"/>
        <v>0</v>
      </c>
      <c r="AU88" s="393">
        <f t="shared" si="117"/>
        <v>0</v>
      </c>
      <c r="AV88" s="393">
        <f t="shared" si="117"/>
        <v>0</v>
      </c>
    </row>
    <row r="89" spans="1:48" ht="19.5" customHeight="1" x14ac:dyDescent="0.25">
      <c r="A89" s="604"/>
      <c r="B89" s="31"/>
      <c r="C89" s="606" t="s">
        <v>170</v>
      </c>
      <c r="D89" s="607"/>
      <c r="E89" s="608"/>
      <c r="F89" s="132">
        <f>+F83+F86</f>
        <v>0</v>
      </c>
      <c r="G89" s="132">
        <f t="shared" ref="G89:AK89" si="118">+G83+G86</f>
        <v>0</v>
      </c>
      <c r="H89" s="132">
        <f t="shared" si="118"/>
        <v>0</v>
      </c>
      <c r="I89" s="132">
        <f t="shared" si="118"/>
        <v>0</v>
      </c>
      <c r="J89" s="132">
        <f t="shared" si="118"/>
        <v>0</v>
      </c>
      <c r="K89" s="132">
        <f t="shared" si="118"/>
        <v>0</v>
      </c>
      <c r="L89" s="132">
        <f t="shared" si="118"/>
        <v>0</v>
      </c>
      <c r="M89" s="132">
        <f t="shared" si="118"/>
        <v>0</v>
      </c>
      <c r="N89" s="132">
        <f t="shared" si="118"/>
        <v>0</v>
      </c>
      <c r="O89" s="132">
        <f t="shared" si="118"/>
        <v>0</v>
      </c>
      <c r="P89" s="132">
        <f t="shared" si="118"/>
        <v>0</v>
      </c>
      <c r="Q89" s="132">
        <f t="shared" si="118"/>
        <v>0</v>
      </c>
      <c r="R89" s="132">
        <f t="shared" si="118"/>
        <v>0</v>
      </c>
      <c r="S89" s="132">
        <f t="shared" si="118"/>
        <v>0</v>
      </c>
      <c r="T89" s="132">
        <f t="shared" si="118"/>
        <v>0</v>
      </c>
      <c r="U89" s="132">
        <f t="shared" si="118"/>
        <v>0</v>
      </c>
      <c r="V89" s="132">
        <f t="shared" si="118"/>
        <v>0</v>
      </c>
      <c r="W89" s="132">
        <f t="shared" si="118"/>
        <v>0</v>
      </c>
      <c r="X89" s="132">
        <f t="shared" si="118"/>
        <v>0</v>
      </c>
      <c r="Y89" s="132">
        <f t="shared" si="118"/>
        <v>0</v>
      </c>
      <c r="Z89" s="132">
        <f t="shared" si="118"/>
        <v>0</v>
      </c>
      <c r="AA89" s="132">
        <f t="shared" si="118"/>
        <v>0</v>
      </c>
      <c r="AB89" s="132">
        <f t="shared" si="118"/>
        <v>0</v>
      </c>
      <c r="AC89" s="132">
        <f t="shared" si="118"/>
        <v>0</v>
      </c>
      <c r="AD89" s="132">
        <f t="shared" si="118"/>
        <v>0</v>
      </c>
      <c r="AE89" s="132">
        <f t="shared" si="118"/>
        <v>0</v>
      </c>
      <c r="AF89" s="132">
        <f t="shared" si="118"/>
        <v>0</v>
      </c>
      <c r="AG89" s="132">
        <f t="shared" si="118"/>
        <v>0</v>
      </c>
      <c r="AH89" s="132">
        <f t="shared" si="118"/>
        <v>0</v>
      </c>
      <c r="AI89" s="132">
        <f t="shared" si="118"/>
        <v>0</v>
      </c>
      <c r="AJ89" s="132">
        <f t="shared" si="118"/>
        <v>0</v>
      </c>
      <c r="AK89" s="132">
        <f t="shared" si="118"/>
        <v>0</v>
      </c>
      <c r="AL89" s="366">
        <f t="shared" si="96"/>
        <v>0</v>
      </c>
      <c r="AM89" s="94">
        <f>AM83+AM86</f>
        <v>0</v>
      </c>
      <c r="AN89" s="94">
        <f t="shared" ref="AN89:AV89" si="119">AN83+AN86</f>
        <v>0</v>
      </c>
      <c r="AO89" s="94">
        <f t="shared" si="119"/>
        <v>0</v>
      </c>
      <c r="AP89" s="94">
        <f t="shared" si="119"/>
        <v>0</v>
      </c>
      <c r="AQ89" s="94">
        <f t="shared" si="119"/>
        <v>0</v>
      </c>
      <c r="AR89" s="94">
        <f t="shared" si="119"/>
        <v>0</v>
      </c>
      <c r="AS89" s="94">
        <f t="shared" si="119"/>
        <v>0</v>
      </c>
      <c r="AT89" s="94">
        <f t="shared" si="119"/>
        <v>0</v>
      </c>
      <c r="AU89" s="94">
        <f t="shared" si="119"/>
        <v>0</v>
      </c>
      <c r="AV89" s="94">
        <f t="shared" si="119"/>
        <v>0</v>
      </c>
    </row>
    <row r="90" spans="1:48" ht="19.5" customHeight="1" thickBot="1" x14ac:dyDescent="0.3">
      <c r="A90" s="605"/>
      <c r="B90" s="31"/>
      <c r="C90" s="609" t="s">
        <v>174</v>
      </c>
      <c r="D90" s="610"/>
      <c r="E90" s="611"/>
      <c r="F90" s="380">
        <f>+F82+F85</f>
        <v>0</v>
      </c>
      <c r="G90" s="380">
        <f t="shared" ref="G90:AK90" si="120">+G82+G85</f>
        <v>0</v>
      </c>
      <c r="H90" s="380">
        <f t="shared" si="120"/>
        <v>0</v>
      </c>
      <c r="I90" s="380">
        <f t="shared" si="120"/>
        <v>0</v>
      </c>
      <c r="J90" s="380">
        <f t="shared" si="120"/>
        <v>0</v>
      </c>
      <c r="K90" s="380">
        <f t="shared" si="120"/>
        <v>0</v>
      </c>
      <c r="L90" s="380">
        <f t="shared" si="120"/>
        <v>0</v>
      </c>
      <c r="M90" s="380">
        <f t="shared" si="120"/>
        <v>0</v>
      </c>
      <c r="N90" s="380">
        <f t="shared" si="120"/>
        <v>0</v>
      </c>
      <c r="O90" s="380">
        <f t="shared" si="120"/>
        <v>0</v>
      </c>
      <c r="P90" s="380">
        <f t="shared" si="120"/>
        <v>0</v>
      </c>
      <c r="Q90" s="380">
        <f t="shared" si="120"/>
        <v>0</v>
      </c>
      <c r="R90" s="380">
        <f t="shared" si="120"/>
        <v>0</v>
      </c>
      <c r="S90" s="380">
        <f t="shared" si="120"/>
        <v>0</v>
      </c>
      <c r="T90" s="380">
        <f t="shared" si="120"/>
        <v>0</v>
      </c>
      <c r="U90" s="380">
        <f t="shared" si="120"/>
        <v>0</v>
      </c>
      <c r="V90" s="380">
        <f t="shared" si="120"/>
        <v>0</v>
      </c>
      <c r="W90" s="380">
        <f t="shared" si="120"/>
        <v>0</v>
      </c>
      <c r="X90" s="380">
        <f t="shared" si="120"/>
        <v>0</v>
      </c>
      <c r="Y90" s="380">
        <f t="shared" si="120"/>
        <v>0</v>
      </c>
      <c r="Z90" s="380">
        <f t="shared" si="120"/>
        <v>0</v>
      </c>
      <c r="AA90" s="380">
        <f t="shared" si="120"/>
        <v>0</v>
      </c>
      <c r="AB90" s="380">
        <f t="shared" si="120"/>
        <v>0</v>
      </c>
      <c r="AC90" s="380">
        <f t="shared" si="120"/>
        <v>0</v>
      </c>
      <c r="AD90" s="380">
        <f t="shared" si="120"/>
        <v>0</v>
      </c>
      <c r="AE90" s="380">
        <f t="shared" si="120"/>
        <v>0</v>
      </c>
      <c r="AF90" s="380">
        <f t="shared" si="120"/>
        <v>0</v>
      </c>
      <c r="AG90" s="380">
        <f t="shared" si="120"/>
        <v>0</v>
      </c>
      <c r="AH90" s="380">
        <f t="shared" si="120"/>
        <v>0</v>
      </c>
      <c r="AI90" s="380">
        <f t="shared" si="120"/>
        <v>0</v>
      </c>
      <c r="AJ90" s="380">
        <f t="shared" si="120"/>
        <v>0</v>
      </c>
      <c r="AK90" s="380">
        <f t="shared" si="120"/>
        <v>0</v>
      </c>
      <c r="AL90" s="382">
        <f t="shared" si="96"/>
        <v>0</v>
      </c>
      <c r="AM90" s="94">
        <f>AM82+AM85</f>
        <v>0</v>
      </c>
      <c r="AN90" s="94">
        <f t="shared" ref="AN90:AV90" si="121">AN82+AN85</f>
        <v>0</v>
      </c>
      <c r="AO90" s="94">
        <f t="shared" si="121"/>
        <v>0</v>
      </c>
      <c r="AP90" s="94">
        <f t="shared" si="121"/>
        <v>0</v>
      </c>
      <c r="AQ90" s="94">
        <f t="shared" si="121"/>
        <v>0</v>
      </c>
      <c r="AR90" s="94">
        <f t="shared" si="121"/>
        <v>0</v>
      </c>
      <c r="AS90" s="94">
        <f t="shared" si="121"/>
        <v>0</v>
      </c>
      <c r="AT90" s="94">
        <f t="shared" si="121"/>
        <v>0</v>
      </c>
      <c r="AU90" s="94">
        <f t="shared" si="121"/>
        <v>0</v>
      </c>
      <c r="AV90" s="94">
        <f t="shared" si="121"/>
        <v>0</v>
      </c>
    </row>
    <row r="91" spans="1:48" ht="19.5" customHeight="1" thickBot="1" x14ac:dyDescent="0.3">
      <c r="A91" s="33"/>
      <c r="B91" s="33"/>
      <c r="C91" s="34"/>
      <c r="D91" s="34"/>
      <c r="E91" s="35"/>
      <c r="F91" s="36"/>
      <c r="G91" s="36"/>
      <c r="H91" s="36"/>
      <c r="I91" s="36"/>
      <c r="J91" s="36"/>
      <c r="K91" s="36"/>
      <c r="L91" s="36"/>
      <c r="M91" s="36"/>
      <c r="N91" s="36"/>
      <c r="O91" s="36"/>
      <c r="P91" s="36"/>
      <c r="Q91" s="36"/>
      <c r="R91" s="36"/>
      <c r="S91" s="36"/>
      <c r="T91" s="36"/>
      <c r="U91" s="36"/>
      <c r="V91" s="36"/>
      <c r="W91" s="36"/>
      <c r="X91" s="36"/>
      <c r="Y91" s="36"/>
      <c r="Z91" s="36"/>
      <c r="AA91" s="36"/>
      <c r="AB91" s="36"/>
      <c r="AC91" s="36"/>
      <c r="AD91" s="36"/>
      <c r="AE91" s="36"/>
      <c r="AF91" s="36"/>
      <c r="AG91" s="36"/>
      <c r="AH91" s="36"/>
      <c r="AI91" s="36"/>
      <c r="AJ91" s="36"/>
      <c r="AK91" s="36"/>
      <c r="AL91" s="36"/>
      <c r="AM91" s="102"/>
      <c r="AN91" s="102"/>
      <c r="AO91" s="102"/>
      <c r="AP91" s="102"/>
      <c r="AQ91" s="102"/>
      <c r="AR91" s="102"/>
      <c r="AS91" s="102"/>
      <c r="AT91" s="102"/>
      <c r="AU91" s="102"/>
      <c r="AV91" s="102"/>
    </row>
    <row r="92" spans="1:48" s="25" customFormat="1" ht="21.75" customHeight="1" thickBot="1" x14ac:dyDescent="0.3">
      <c r="A92" s="195" t="s">
        <v>357</v>
      </c>
      <c r="B92" s="577" t="s">
        <v>356</v>
      </c>
      <c r="C92" s="578"/>
      <c r="D92" s="578"/>
      <c r="E92" s="578"/>
      <c r="F92" s="578"/>
      <c r="G92" s="578"/>
      <c r="H92" s="578"/>
      <c r="I92" s="578"/>
      <c r="J92" s="578"/>
      <c r="K92" s="578"/>
      <c r="L92" s="578"/>
      <c r="M92" s="578"/>
      <c r="N92" s="578"/>
      <c r="O92" s="578"/>
      <c r="P92" s="578"/>
      <c r="Q92" s="578"/>
      <c r="R92" s="578"/>
      <c r="S92" s="578"/>
      <c r="T92" s="578"/>
      <c r="U92" s="578"/>
      <c r="V92" s="578"/>
      <c r="W92" s="578"/>
      <c r="X92" s="578"/>
      <c r="Y92" s="578"/>
      <c r="Z92" s="578"/>
      <c r="AA92" s="578"/>
      <c r="AB92" s="578"/>
      <c r="AC92" s="578"/>
      <c r="AD92" s="578"/>
      <c r="AE92" s="578"/>
      <c r="AF92" s="578"/>
      <c r="AG92" s="578"/>
      <c r="AH92" s="578"/>
      <c r="AI92" s="578"/>
      <c r="AJ92" s="578"/>
      <c r="AK92" s="579"/>
    </row>
    <row r="93" spans="1:48" ht="20.100000000000001" customHeight="1" thickBot="1" x14ac:dyDescent="0.3">
      <c r="A93" s="88" t="s">
        <v>367</v>
      </c>
      <c r="B93" s="625" t="s">
        <v>366</v>
      </c>
      <c r="C93" s="620"/>
      <c r="D93" s="620"/>
      <c r="E93" s="620"/>
      <c r="F93" s="620"/>
      <c r="G93" s="620"/>
      <c r="H93" s="620"/>
      <c r="I93" s="620"/>
      <c r="J93" s="620"/>
      <c r="K93" s="620"/>
      <c r="L93" s="620"/>
      <c r="M93" s="620"/>
      <c r="N93" s="620"/>
      <c r="O93" s="620"/>
      <c r="P93" s="620"/>
      <c r="Q93" s="620"/>
      <c r="R93" s="620"/>
      <c r="S93" s="620"/>
      <c r="T93" s="620"/>
      <c r="U93" s="620"/>
      <c r="V93" s="620"/>
      <c r="W93" s="620"/>
      <c r="X93" s="620"/>
      <c r="Y93" s="620"/>
      <c r="Z93" s="620"/>
      <c r="AA93" s="620"/>
      <c r="AB93" s="620"/>
      <c r="AC93" s="620"/>
      <c r="AD93" s="620"/>
      <c r="AE93" s="620"/>
      <c r="AF93" s="620"/>
      <c r="AG93" s="620"/>
      <c r="AH93" s="620"/>
      <c r="AI93" s="620"/>
      <c r="AJ93" s="620"/>
      <c r="AK93" s="621"/>
    </row>
    <row r="94" spans="1:48" ht="20.100000000000001" customHeight="1" thickBot="1" x14ac:dyDescent="0.3">
      <c r="A94" s="89" t="s">
        <v>368</v>
      </c>
      <c r="B94" s="620" t="s">
        <v>369</v>
      </c>
      <c r="C94" s="620"/>
      <c r="D94" s="620"/>
      <c r="E94" s="620"/>
      <c r="F94" s="620"/>
      <c r="G94" s="620"/>
      <c r="H94" s="620"/>
      <c r="I94" s="620"/>
      <c r="J94" s="620"/>
      <c r="K94" s="620"/>
      <c r="L94" s="620"/>
      <c r="M94" s="620"/>
      <c r="N94" s="620"/>
      <c r="O94" s="620"/>
      <c r="P94" s="620"/>
      <c r="Q94" s="620"/>
      <c r="R94" s="620"/>
      <c r="S94" s="620"/>
      <c r="T94" s="620"/>
      <c r="U94" s="620"/>
      <c r="V94" s="620"/>
      <c r="W94" s="620"/>
      <c r="X94" s="620"/>
      <c r="Y94" s="620"/>
      <c r="Z94" s="620"/>
      <c r="AA94" s="620"/>
      <c r="AB94" s="620"/>
      <c r="AC94" s="620"/>
      <c r="AD94" s="620"/>
      <c r="AE94" s="620"/>
      <c r="AF94" s="620"/>
      <c r="AG94" s="620"/>
      <c r="AH94" s="620"/>
      <c r="AI94" s="620"/>
      <c r="AJ94" s="620"/>
      <c r="AK94" s="621"/>
    </row>
    <row r="95" spans="1:48" ht="20.100000000000001" customHeight="1" x14ac:dyDescent="0.25">
      <c r="A95" s="583" t="s">
        <v>10</v>
      </c>
      <c r="B95" s="585" t="s">
        <v>11</v>
      </c>
      <c r="C95" s="587" t="s">
        <v>0</v>
      </c>
      <c r="D95" s="589" t="s">
        <v>162</v>
      </c>
      <c r="E95" s="590"/>
      <c r="F95" s="593"/>
      <c r="G95" s="594"/>
      <c r="H95" s="594"/>
      <c r="I95" s="594"/>
      <c r="J95" s="594"/>
      <c r="K95" s="594"/>
      <c r="L95" s="594"/>
      <c r="M95" s="594"/>
      <c r="N95" s="594"/>
      <c r="O95" s="594"/>
      <c r="P95" s="594"/>
      <c r="Q95" s="594"/>
      <c r="R95" s="594"/>
      <c r="S95" s="594"/>
      <c r="T95" s="594"/>
      <c r="U95" s="594"/>
      <c r="V95" s="594"/>
      <c r="W95" s="594"/>
      <c r="X95" s="594"/>
      <c r="Y95" s="594"/>
      <c r="Z95" s="594"/>
      <c r="AA95" s="594"/>
      <c r="AB95" s="594"/>
      <c r="AC95" s="594"/>
      <c r="AD95" s="594"/>
      <c r="AE95" s="594"/>
      <c r="AF95" s="594"/>
      <c r="AG95" s="594"/>
      <c r="AH95" s="594"/>
      <c r="AI95" s="594"/>
      <c r="AJ95" s="594"/>
      <c r="AK95" s="595"/>
    </row>
    <row r="96" spans="1:48" ht="20.100000000000001" customHeight="1" thickBot="1" x14ac:dyDescent="0.3">
      <c r="A96" s="584"/>
      <c r="B96" s="586"/>
      <c r="C96" s="588"/>
      <c r="D96" s="591"/>
      <c r="E96" s="592"/>
      <c r="F96" s="596" t="s">
        <v>15</v>
      </c>
      <c r="G96" s="597"/>
      <c r="H96" s="597"/>
      <c r="I96" s="597"/>
      <c r="J96" s="597"/>
      <c r="K96" s="597"/>
      <c r="L96" s="597"/>
      <c r="M96" s="598"/>
      <c r="N96" s="599" t="s">
        <v>16</v>
      </c>
      <c r="O96" s="597"/>
      <c r="P96" s="597"/>
      <c r="Q96" s="597"/>
      <c r="R96" s="597"/>
      <c r="S96" s="597"/>
      <c r="T96" s="597"/>
      <c r="U96" s="598"/>
      <c r="V96" s="599" t="s">
        <v>17</v>
      </c>
      <c r="W96" s="597"/>
      <c r="X96" s="597"/>
      <c r="Y96" s="597"/>
      <c r="Z96" s="597"/>
      <c r="AA96" s="597"/>
      <c r="AB96" s="597"/>
      <c r="AC96" s="598"/>
      <c r="AD96" s="599" t="s">
        <v>18</v>
      </c>
      <c r="AE96" s="597"/>
      <c r="AF96" s="597"/>
      <c r="AG96" s="597"/>
      <c r="AH96" s="597"/>
      <c r="AI96" s="597"/>
      <c r="AJ96" s="597"/>
      <c r="AK96" s="600"/>
      <c r="AM96" s="29"/>
    </row>
    <row r="97" spans="1:48" ht="20.100000000000001" customHeight="1" thickBot="1" x14ac:dyDescent="0.3">
      <c r="A97" s="601"/>
      <c r="B97" s="586"/>
      <c r="C97" s="588"/>
      <c r="D97" s="602" t="s">
        <v>163</v>
      </c>
      <c r="E97" s="602" t="s">
        <v>164</v>
      </c>
      <c r="F97" s="599" t="s">
        <v>12</v>
      </c>
      <c r="G97" s="597"/>
      <c r="H97" s="597"/>
      <c r="I97" s="598"/>
      <c r="J97" s="599" t="s">
        <v>13</v>
      </c>
      <c r="K97" s="597"/>
      <c r="L97" s="597"/>
      <c r="M97" s="598"/>
      <c r="N97" s="599" t="s">
        <v>12</v>
      </c>
      <c r="O97" s="597"/>
      <c r="P97" s="597"/>
      <c r="Q97" s="598"/>
      <c r="R97" s="599" t="s">
        <v>13</v>
      </c>
      <c r="S97" s="597"/>
      <c r="T97" s="597"/>
      <c r="U97" s="598"/>
      <c r="V97" s="599" t="s">
        <v>12</v>
      </c>
      <c r="W97" s="597"/>
      <c r="X97" s="597"/>
      <c r="Y97" s="598"/>
      <c r="Z97" s="599" t="s">
        <v>13</v>
      </c>
      <c r="AA97" s="597"/>
      <c r="AB97" s="597"/>
      <c r="AC97" s="598"/>
      <c r="AD97" s="599" t="s">
        <v>12</v>
      </c>
      <c r="AE97" s="597"/>
      <c r="AF97" s="597"/>
      <c r="AG97" s="598"/>
      <c r="AH97" s="599" t="s">
        <v>13</v>
      </c>
      <c r="AI97" s="597"/>
      <c r="AJ97" s="597"/>
      <c r="AK97" s="598"/>
      <c r="AL97" s="618" t="s">
        <v>179</v>
      </c>
      <c r="AM97" s="612" t="s">
        <v>214</v>
      </c>
      <c r="AN97" s="613"/>
      <c r="AO97" s="612" t="s">
        <v>215</v>
      </c>
      <c r="AP97" s="613"/>
      <c r="AQ97" s="612" t="s">
        <v>216</v>
      </c>
      <c r="AR97" s="613"/>
      <c r="AS97" s="612" t="s">
        <v>217</v>
      </c>
      <c r="AT97" s="613"/>
      <c r="AU97" s="612" t="s">
        <v>218</v>
      </c>
      <c r="AV97" s="613"/>
    </row>
    <row r="98" spans="1:48" ht="20.100000000000001" customHeight="1" thickBot="1" x14ac:dyDescent="0.3">
      <c r="A98" s="630"/>
      <c r="B98" s="586"/>
      <c r="C98" s="588"/>
      <c r="D98" s="602"/>
      <c r="E98" s="602"/>
      <c r="F98" s="359" t="s">
        <v>165</v>
      </c>
      <c r="G98" s="359" t="s">
        <v>166</v>
      </c>
      <c r="H98" s="359" t="s">
        <v>167</v>
      </c>
      <c r="I98" s="359" t="s">
        <v>168</v>
      </c>
      <c r="J98" s="359" t="s">
        <v>165</v>
      </c>
      <c r="K98" s="359" t="s">
        <v>166</v>
      </c>
      <c r="L98" s="359" t="s">
        <v>167</v>
      </c>
      <c r="M98" s="359" t="s">
        <v>168</v>
      </c>
      <c r="N98" s="359" t="s">
        <v>165</v>
      </c>
      <c r="O98" s="359" t="s">
        <v>166</v>
      </c>
      <c r="P98" s="359" t="s">
        <v>167</v>
      </c>
      <c r="Q98" s="359" t="s">
        <v>168</v>
      </c>
      <c r="R98" s="359" t="s">
        <v>165</v>
      </c>
      <c r="S98" s="359" t="s">
        <v>166</v>
      </c>
      <c r="T98" s="359" t="s">
        <v>167</v>
      </c>
      <c r="U98" s="359" t="s">
        <v>168</v>
      </c>
      <c r="V98" s="359" t="s">
        <v>165</v>
      </c>
      <c r="W98" s="359" t="s">
        <v>166</v>
      </c>
      <c r="X98" s="359" t="s">
        <v>167</v>
      </c>
      <c r="Y98" s="359" t="s">
        <v>168</v>
      </c>
      <c r="Z98" s="359" t="s">
        <v>165</v>
      </c>
      <c r="AA98" s="359" t="s">
        <v>166</v>
      </c>
      <c r="AB98" s="359" t="s">
        <v>167</v>
      </c>
      <c r="AC98" s="359" t="s">
        <v>168</v>
      </c>
      <c r="AD98" s="359" t="s">
        <v>165</v>
      </c>
      <c r="AE98" s="359" t="s">
        <v>166</v>
      </c>
      <c r="AF98" s="359" t="s">
        <v>167</v>
      </c>
      <c r="AG98" s="359" t="s">
        <v>168</v>
      </c>
      <c r="AH98" s="359" t="s">
        <v>165</v>
      </c>
      <c r="AI98" s="359" t="s">
        <v>166</v>
      </c>
      <c r="AJ98" s="359" t="s">
        <v>167</v>
      </c>
      <c r="AK98" s="358" t="s">
        <v>168</v>
      </c>
      <c r="AL98" s="619"/>
      <c r="AM98" s="87" t="s">
        <v>219</v>
      </c>
      <c r="AN98" s="87" t="s">
        <v>220</v>
      </c>
      <c r="AO98" s="87" t="s">
        <v>219</v>
      </c>
      <c r="AP98" s="87" t="s">
        <v>220</v>
      </c>
      <c r="AQ98" s="87" t="s">
        <v>219</v>
      </c>
      <c r="AR98" s="87" t="s">
        <v>220</v>
      </c>
      <c r="AS98" s="87" t="s">
        <v>219</v>
      </c>
      <c r="AT98" s="87" t="s">
        <v>220</v>
      </c>
      <c r="AU98" s="87" t="s">
        <v>219</v>
      </c>
      <c r="AV98" s="87" t="s">
        <v>220</v>
      </c>
    </row>
    <row r="99" spans="1:48" ht="39.950000000000003" customHeight="1" thickTop="1" thickBot="1" x14ac:dyDescent="0.3">
      <c r="A99" s="571" t="s">
        <v>326</v>
      </c>
      <c r="B99" s="374" t="s">
        <v>169</v>
      </c>
      <c r="C99" s="622" t="s">
        <v>174</v>
      </c>
      <c r="D99" s="623"/>
      <c r="E99" s="624"/>
      <c r="F99" s="103"/>
      <c r="G99" s="104"/>
      <c r="H99" s="104"/>
      <c r="I99" s="104"/>
      <c r="J99" s="104"/>
      <c r="K99" s="104"/>
      <c r="L99" s="104"/>
      <c r="M99" s="104"/>
      <c r="N99" s="104"/>
      <c r="O99" s="104"/>
      <c r="P99" s="104"/>
      <c r="Q99" s="104"/>
      <c r="R99" s="104"/>
      <c r="S99" s="104"/>
      <c r="T99" s="104"/>
      <c r="U99" s="104"/>
      <c r="V99" s="104"/>
      <c r="W99" s="104"/>
      <c r="X99" s="104"/>
      <c r="Y99" s="104"/>
      <c r="Z99" s="104"/>
      <c r="AA99" s="104"/>
      <c r="AB99" s="104"/>
      <c r="AC99" s="104"/>
      <c r="AD99" s="104"/>
      <c r="AE99" s="104"/>
      <c r="AF99" s="104"/>
      <c r="AG99" s="104"/>
      <c r="AH99" s="104"/>
      <c r="AI99" s="104"/>
      <c r="AJ99" s="104"/>
      <c r="AK99" s="105"/>
      <c r="AL99" s="106">
        <f t="shared" ref="AL99:AL100" si="122">SUM(F99:AK99)</f>
        <v>0</v>
      </c>
      <c r="AM99" s="90">
        <f t="shared" ref="AM99:AM100" si="123">SUM(F99:I99)+SUM(N99:Q99)+SUM(V99:Y99)+SUM(AD99:AG99)</f>
        <v>0</v>
      </c>
      <c r="AN99" s="107">
        <f t="shared" ref="AN99:AN100" si="124">SUM(J99:M99)+SUM(R99:U99)+SUM(Z99:AC99)+SUM(AH99:AK99)</f>
        <v>0</v>
      </c>
      <c r="AO99" s="90">
        <f t="shared" ref="AO99:AO100" si="125">SUM(F99:I99)</f>
        <v>0</v>
      </c>
      <c r="AP99" s="107">
        <f t="shared" ref="AP99:AP100" si="126">SUM(J99:M99)</f>
        <v>0</v>
      </c>
      <c r="AQ99" s="90">
        <f t="shared" ref="AQ99:AQ100" si="127">SUM(N99:Q99)</f>
        <v>0</v>
      </c>
      <c r="AR99" s="94">
        <f>SUM(R99:U99)</f>
        <v>0</v>
      </c>
      <c r="AS99" s="99">
        <f t="shared" ref="AS99:AS100" si="128">SUM(V99:Y99)</f>
        <v>0</v>
      </c>
      <c r="AT99" s="107">
        <f t="shared" ref="AT99:AT100" si="129">SUM(Z99:AC99)</f>
        <v>0</v>
      </c>
      <c r="AU99" s="91">
        <f t="shared" ref="AU99:AU100" si="130">SUM(AD99:AG99)</f>
        <v>0</v>
      </c>
      <c r="AV99" s="92">
        <f t="shared" ref="AV99:AV100" si="131">SUM(AH99:AK99)</f>
        <v>0</v>
      </c>
    </row>
    <row r="100" spans="1:48" ht="39.950000000000003" customHeight="1" thickTop="1" thickBot="1" x14ac:dyDescent="0.3">
      <c r="A100" s="573"/>
      <c r="B100" s="379" t="s">
        <v>171</v>
      </c>
      <c r="C100" s="614" t="s">
        <v>174</v>
      </c>
      <c r="D100" s="615"/>
      <c r="E100" s="616"/>
      <c r="F100" s="103"/>
      <c r="G100" s="104"/>
      <c r="H100" s="104"/>
      <c r="I100" s="104"/>
      <c r="J100" s="104"/>
      <c r="K100" s="104"/>
      <c r="L100" s="104"/>
      <c r="M100" s="104"/>
      <c r="N100" s="104"/>
      <c r="O100" s="104"/>
      <c r="P100" s="104"/>
      <c r="Q100" s="104"/>
      <c r="R100" s="104"/>
      <c r="S100" s="104"/>
      <c r="T100" s="104"/>
      <c r="U100" s="104"/>
      <c r="V100" s="104"/>
      <c r="W100" s="104"/>
      <c r="X100" s="104"/>
      <c r="Y100" s="104"/>
      <c r="Z100" s="104"/>
      <c r="AA100" s="104"/>
      <c r="AB100" s="104"/>
      <c r="AC100" s="104"/>
      <c r="AD100" s="104"/>
      <c r="AE100" s="104"/>
      <c r="AF100" s="104"/>
      <c r="AG100" s="104"/>
      <c r="AH100" s="104"/>
      <c r="AI100" s="104"/>
      <c r="AJ100" s="104"/>
      <c r="AK100" s="105"/>
      <c r="AL100" s="106">
        <f t="shared" si="122"/>
        <v>0</v>
      </c>
      <c r="AM100" s="93">
        <f t="shared" si="123"/>
        <v>0</v>
      </c>
      <c r="AN100" s="108">
        <f t="shared" si="124"/>
        <v>0</v>
      </c>
      <c r="AO100" s="93">
        <f t="shared" si="125"/>
        <v>0</v>
      </c>
      <c r="AP100" s="108">
        <f t="shared" si="126"/>
        <v>0</v>
      </c>
      <c r="AQ100" s="93">
        <f t="shared" si="127"/>
        <v>0</v>
      </c>
      <c r="AR100" s="94">
        <f>SUM(R100:U100)</f>
        <v>0</v>
      </c>
      <c r="AS100" s="100">
        <f t="shared" si="128"/>
        <v>0</v>
      </c>
      <c r="AT100" s="108">
        <f t="shared" si="129"/>
        <v>0</v>
      </c>
      <c r="AU100" s="94">
        <f t="shared" si="130"/>
        <v>0</v>
      </c>
      <c r="AV100" s="95">
        <f t="shared" si="131"/>
        <v>0</v>
      </c>
    </row>
    <row r="101" spans="1:48" ht="39.950000000000003" customHeight="1" x14ac:dyDescent="0.25">
      <c r="A101" s="47"/>
      <c r="B101" s="47"/>
      <c r="C101" s="47"/>
      <c r="D101" s="47"/>
      <c r="E101" s="47"/>
      <c r="F101" s="47"/>
      <c r="G101" s="47"/>
      <c r="H101" s="47"/>
      <c r="I101" s="47"/>
      <c r="J101" s="47"/>
      <c r="K101" s="47"/>
      <c r="L101" s="47"/>
      <c r="M101" s="47"/>
      <c r="N101" s="47"/>
      <c r="O101" s="47"/>
      <c r="P101" s="47"/>
      <c r="Q101" s="47"/>
      <c r="R101" s="47"/>
      <c r="S101" s="47"/>
      <c r="T101" s="47"/>
      <c r="U101" s="47"/>
      <c r="V101" s="47"/>
      <c r="W101" s="47"/>
      <c r="X101" s="47"/>
      <c r="Y101" s="47"/>
      <c r="Z101" s="47"/>
      <c r="AA101" s="47"/>
      <c r="AB101" s="47"/>
      <c r="AC101" s="47"/>
      <c r="AD101" s="47"/>
      <c r="AE101" s="47"/>
      <c r="AF101" s="47"/>
      <c r="AG101" s="47"/>
      <c r="AH101" s="47"/>
      <c r="AI101" s="47"/>
      <c r="AJ101" s="47"/>
      <c r="AK101" s="47"/>
      <c r="AL101" s="47"/>
      <c r="AM101" s="30"/>
      <c r="AN101" s="30"/>
      <c r="AO101" s="30"/>
      <c r="AP101" s="30"/>
      <c r="AQ101" s="30"/>
      <c r="AR101" s="30"/>
      <c r="AS101" s="30"/>
      <c r="AT101" s="30"/>
      <c r="AU101" s="30"/>
      <c r="AV101" s="30"/>
    </row>
    <row r="102" spans="1:48" ht="39.950000000000003" customHeight="1" x14ac:dyDescent="0.25">
      <c r="A102" s="47"/>
      <c r="B102" s="47"/>
      <c r="C102" s="47"/>
      <c r="D102" s="47"/>
      <c r="E102" s="47"/>
      <c r="F102" s="47"/>
      <c r="G102" s="47"/>
      <c r="H102" s="47"/>
      <c r="I102" s="47"/>
      <c r="J102" s="47"/>
      <c r="K102" s="47"/>
      <c r="L102" s="47"/>
      <c r="M102" s="47"/>
      <c r="N102" s="47"/>
      <c r="O102" s="47"/>
      <c r="P102" s="47"/>
      <c r="Q102" s="47"/>
      <c r="R102" s="47"/>
      <c r="S102" s="47"/>
      <c r="T102" s="47"/>
      <c r="U102" s="47"/>
      <c r="V102" s="47"/>
      <c r="W102" s="47"/>
      <c r="X102" s="47"/>
      <c r="Y102" s="47"/>
      <c r="Z102" s="47"/>
      <c r="AA102" s="47"/>
      <c r="AB102" s="47"/>
      <c r="AC102" s="47"/>
      <c r="AD102" s="47"/>
      <c r="AE102" s="47"/>
      <c r="AF102" s="47"/>
      <c r="AG102" s="47"/>
      <c r="AH102" s="47"/>
      <c r="AI102" s="47"/>
      <c r="AJ102" s="47"/>
      <c r="AK102" s="47"/>
      <c r="AL102" s="47"/>
      <c r="AM102" s="30"/>
      <c r="AN102" s="30"/>
      <c r="AO102" s="30"/>
      <c r="AP102" s="30"/>
      <c r="AQ102" s="30"/>
      <c r="AR102" s="30"/>
      <c r="AS102" s="30"/>
      <c r="AT102" s="30"/>
      <c r="AU102" s="30"/>
      <c r="AV102" s="30"/>
    </row>
    <row r="103" spans="1:48" ht="20.100000000000001" customHeight="1" thickBot="1" x14ac:dyDescent="0.3">
      <c r="A103" s="626"/>
      <c r="B103" s="627"/>
      <c r="C103" s="627"/>
      <c r="D103" s="627"/>
      <c r="E103" s="627"/>
      <c r="F103" s="627"/>
      <c r="G103" s="627"/>
      <c r="H103" s="627"/>
      <c r="I103" s="627"/>
      <c r="J103" s="627"/>
      <c r="K103" s="627"/>
      <c r="L103" s="627"/>
      <c r="M103" s="627"/>
      <c r="N103" s="627"/>
      <c r="O103" s="627"/>
      <c r="P103" s="627"/>
      <c r="Q103" s="627"/>
      <c r="R103" s="627"/>
      <c r="S103" s="627"/>
      <c r="T103" s="627"/>
      <c r="U103" s="627"/>
      <c r="V103" s="627"/>
      <c r="W103" s="627"/>
      <c r="X103" s="627"/>
      <c r="Y103" s="627"/>
      <c r="Z103" s="627"/>
      <c r="AA103" s="627"/>
      <c r="AB103" s="627"/>
      <c r="AC103" s="627"/>
      <c r="AD103" s="627"/>
      <c r="AE103" s="627"/>
      <c r="AF103" s="627"/>
      <c r="AG103" s="627"/>
      <c r="AH103" s="627"/>
      <c r="AI103" s="627"/>
      <c r="AJ103" s="627"/>
      <c r="AK103" s="627"/>
    </row>
    <row r="104" spans="1:48" ht="39.950000000000003" customHeight="1" thickTop="1" x14ac:dyDescent="0.25">
      <c r="A104" s="628" t="s">
        <v>183</v>
      </c>
      <c r="B104" s="571" t="s">
        <v>169</v>
      </c>
      <c r="C104" s="622" t="s">
        <v>174</v>
      </c>
      <c r="D104" s="623"/>
      <c r="E104" s="624"/>
      <c r="F104" s="103">
        <f>F16+F33+F51+F65+F82+F99</f>
        <v>0</v>
      </c>
      <c r="G104" s="104" t="e">
        <f>G16+G33+G51+G65+G82+G99+#REF!+#REF!</f>
        <v>#REF!</v>
      </c>
      <c r="H104" s="104" t="e">
        <f>H16+H33+H51+H65+H82+H99+#REF!+#REF!</f>
        <v>#REF!</v>
      </c>
      <c r="I104" s="104" t="e">
        <f>I16+I33+I51+I65+I82+I99+#REF!+#REF!</f>
        <v>#REF!</v>
      </c>
      <c r="J104" s="104" t="e">
        <f>J16+J33+J51+J65+J82+J99+#REF!+#REF!</f>
        <v>#REF!</v>
      </c>
      <c r="K104" s="104" t="e">
        <f>K16+K33+K51+K65+K82+K99+#REF!+#REF!</f>
        <v>#REF!</v>
      </c>
      <c r="L104" s="104" t="e">
        <f>L16+L33+L51+L65+L82+L99+#REF!+#REF!</f>
        <v>#REF!</v>
      </c>
      <c r="M104" s="104" t="e">
        <f>M16+M33+M51+M65+M82+M99+#REF!+#REF!</f>
        <v>#REF!</v>
      </c>
      <c r="N104" s="104" t="e">
        <f>N16+N33+N51+N65+N82+N99+#REF!+#REF!</f>
        <v>#REF!</v>
      </c>
      <c r="O104" s="104" t="e">
        <f>O16+O33+O51+O65+O82+O99+#REF!+#REF!</f>
        <v>#REF!</v>
      </c>
      <c r="P104" s="104" t="e">
        <f>P16+P33+P51+P65+P82+P99+#REF!+#REF!</f>
        <v>#REF!</v>
      </c>
      <c r="Q104" s="104" t="e">
        <f>Q16+Q33+Q51+Q65+Q82+Q99+#REF!+#REF!</f>
        <v>#REF!</v>
      </c>
      <c r="R104" s="104" t="e">
        <f>R16+R33+R51+R65+R82+R99+#REF!+#REF!</f>
        <v>#REF!</v>
      </c>
      <c r="S104" s="104" t="e">
        <f>S16+S33+S51+S65+S82+S99+#REF!+#REF!</f>
        <v>#REF!</v>
      </c>
      <c r="T104" s="104" t="e">
        <f>T16+T33+T51+T65+T82+T99+#REF!+#REF!</f>
        <v>#REF!</v>
      </c>
      <c r="U104" s="104" t="e">
        <f>U16+U33+U51+U65+U82+U99+#REF!+#REF!</f>
        <v>#REF!</v>
      </c>
      <c r="V104" s="104" t="e">
        <f>V16+V33+V51+V65+V82+V99+#REF!+#REF!</f>
        <v>#REF!</v>
      </c>
      <c r="W104" s="104" t="e">
        <f>W16+W33+W51+W65+W82+W99+#REF!+#REF!</f>
        <v>#REF!</v>
      </c>
      <c r="X104" s="104" t="e">
        <f>X16+X33+X51+X65+X82+X99+#REF!+#REF!</f>
        <v>#REF!</v>
      </c>
      <c r="Y104" s="104" t="e">
        <f>Y16+Y33+Y51+Y65+Y82+Y99+#REF!+#REF!</f>
        <v>#REF!</v>
      </c>
      <c r="Z104" s="104" t="e">
        <f>Z16+Z33+Z51+Z65+Z82+Z99+#REF!+#REF!</f>
        <v>#REF!</v>
      </c>
      <c r="AA104" s="104" t="e">
        <f>AA16+AA33+AA51+AA65+AA82+AA99+#REF!+#REF!</f>
        <v>#REF!</v>
      </c>
      <c r="AB104" s="104" t="e">
        <f>AB16+AB33+AB51+AB65+AB82+AB99+#REF!+#REF!</f>
        <v>#REF!</v>
      </c>
      <c r="AC104" s="104" t="e">
        <f>AC16+AC33+AC51+AC65+AC82+AC99+#REF!+#REF!</f>
        <v>#REF!</v>
      </c>
      <c r="AD104" s="104" t="e">
        <f>AD16+AD33+AD51+AD65+AD82+AD99+#REF!+#REF!</f>
        <v>#REF!</v>
      </c>
      <c r="AE104" s="104" t="e">
        <f>AE16+AE33+AE51+AE65+AE82+AE99+#REF!+#REF!</f>
        <v>#REF!</v>
      </c>
      <c r="AF104" s="104" t="e">
        <f>AF16+AF33+AF51+AF65+AF82+AF99+#REF!+#REF!</f>
        <v>#REF!</v>
      </c>
      <c r="AG104" s="104" t="e">
        <f>AG16+AG33+AG51+AG65+AG82+AG99+#REF!+#REF!</f>
        <v>#REF!</v>
      </c>
      <c r="AH104" s="104" t="e">
        <f>AH16+AH33+AH51+AH65+AH82+AH99+#REF!+#REF!</f>
        <v>#REF!</v>
      </c>
      <c r="AI104" s="104" t="e">
        <f>AI16+AI33+AI51+AI65+AI82+AI99+#REF!+#REF!</f>
        <v>#REF!</v>
      </c>
      <c r="AJ104" s="104" t="e">
        <f>AJ16+AJ33+AJ51+AJ65+AJ82+AJ99+#REF!+#REF!</f>
        <v>#REF!</v>
      </c>
      <c r="AK104" s="119" t="e">
        <f>AK16+AK33+AK51+AK65+AK82+AK99+#REF!+#REF!</f>
        <v>#REF!</v>
      </c>
      <c r="AL104" s="106" t="e">
        <f t="shared" ref="AL104:AL122" si="132">SUM(F104:AK104)</f>
        <v>#REF!</v>
      </c>
    </row>
    <row r="105" spans="1:48" ht="39.950000000000003" customHeight="1" x14ac:dyDescent="0.25">
      <c r="A105" s="629"/>
      <c r="B105" s="572"/>
      <c r="C105" s="617" t="s">
        <v>175</v>
      </c>
      <c r="D105" s="607"/>
      <c r="E105" s="608"/>
      <c r="F105" s="112" t="e">
        <f>F17+#REF!+#REF!+F66+F83+#REF!+#REF!+#REF!</f>
        <v>#REF!</v>
      </c>
      <c r="G105" s="113" t="e">
        <f>G17+#REF!+#REF!+G66+G83+#REF!+#REF!+#REF!</f>
        <v>#REF!</v>
      </c>
      <c r="H105" s="113" t="e">
        <f>H17+#REF!+#REF!+H66+H83+#REF!+#REF!+#REF!</f>
        <v>#REF!</v>
      </c>
      <c r="I105" s="113" t="e">
        <f>I17+#REF!+#REF!+I66+I83+#REF!+#REF!+#REF!</f>
        <v>#REF!</v>
      </c>
      <c r="J105" s="113" t="e">
        <f>J17+#REF!+#REF!+J66+J83+#REF!+#REF!+#REF!</f>
        <v>#REF!</v>
      </c>
      <c r="K105" s="113" t="e">
        <f>K17+#REF!+#REF!+K66+K83+#REF!+#REF!+#REF!</f>
        <v>#REF!</v>
      </c>
      <c r="L105" s="113" t="e">
        <f>L17+#REF!+#REF!+L66+L83+#REF!+#REF!+#REF!</f>
        <v>#REF!</v>
      </c>
      <c r="M105" s="113" t="e">
        <f>M17+#REF!+#REF!+M66+M83+#REF!+#REF!+#REF!</f>
        <v>#REF!</v>
      </c>
      <c r="N105" s="113" t="e">
        <f>N17+#REF!+#REF!+N66+N83+#REF!+#REF!+#REF!</f>
        <v>#REF!</v>
      </c>
      <c r="O105" s="113" t="e">
        <f>O17+#REF!+#REF!+O66+O83+#REF!+#REF!+#REF!</f>
        <v>#REF!</v>
      </c>
      <c r="P105" s="113" t="e">
        <f>P17+#REF!+#REF!+P66+P83+#REF!+#REF!+#REF!</f>
        <v>#REF!</v>
      </c>
      <c r="Q105" s="113" t="e">
        <f>Q17+#REF!+#REF!+Q66+Q83+#REF!+#REF!+#REF!</f>
        <v>#REF!</v>
      </c>
      <c r="R105" s="113" t="e">
        <f>R17+#REF!+#REF!+R66+R83+#REF!+#REF!+#REF!</f>
        <v>#REF!</v>
      </c>
      <c r="S105" s="113" t="e">
        <f>S17+#REF!+#REF!+S66+S83+#REF!+#REF!+#REF!</f>
        <v>#REF!</v>
      </c>
      <c r="T105" s="113" t="e">
        <f>T17+#REF!+#REF!+T66+T83+#REF!+#REF!+#REF!</f>
        <v>#REF!</v>
      </c>
      <c r="U105" s="113" t="e">
        <f>U17+#REF!+#REF!+U66+U83+#REF!+#REF!+#REF!</f>
        <v>#REF!</v>
      </c>
      <c r="V105" s="113" t="e">
        <f>V17+#REF!+#REF!+V66+V83+#REF!+#REF!+#REF!</f>
        <v>#REF!</v>
      </c>
      <c r="W105" s="113" t="e">
        <f>W17+#REF!+#REF!+W66+W83+#REF!+#REF!+#REF!</f>
        <v>#REF!</v>
      </c>
      <c r="X105" s="113" t="e">
        <f>X17+#REF!+#REF!+X66+X83+#REF!+#REF!+#REF!</f>
        <v>#REF!</v>
      </c>
      <c r="Y105" s="113" t="e">
        <f>Y17+#REF!+#REF!+Y66+Y83+#REF!+#REF!+#REF!</f>
        <v>#REF!</v>
      </c>
      <c r="Z105" s="113" t="e">
        <f>Z17+#REF!+#REF!+Z66+Z83+#REF!+#REF!+#REF!</f>
        <v>#REF!</v>
      </c>
      <c r="AA105" s="113" t="e">
        <f>AA17+#REF!+#REF!+AA66+AA83+#REF!+#REF!+#REF!</f>
        <v>#REF!</v>
      </c>
      <c r="AB105" s="113" t="e">
        <f>AB17+#REF!+#REF!+AB66+AB83+#REF!+#REF!+#REF!</f>
        <v>#REF!</v>
      </c>
      <c r="AC105" s="113" t="e">
        <f>AC17+#REF!+#REF!+AC66+AC83+#REF!+#REF!+#REF!</f>
        <v>#REF!</v>
      </c>
      <c r="AD105" s="113" t="e">
        <f>AD17+#REF!+#REF!+AD66+AD83+#REF!+#REF!+#REF!</f>
        <v>#REF!</v>
      </c>
      <c r="AE105" s="113" t="e">
        <f>AE17+#REF!+#REF!+AE66+AE83+#REF!+#REF!+#REF!</f>
        <v>#REF!</v>
      </c>
      <c r="AF105" s="113" t="e">
        <f>AF17+#REF!+#REF!+AF66+AF83+#REF!+#REF!+#REF!</f>
        <v>#REF!</v>
      </c>
      <c r="AG105" s="113" t="e">
        <f>AG17+#REF!+#REF!+AG66+AG83+#REF!+#REF!+#REF!</f>
        <v>#REF!</v>
      </c>
      <c r="AH105" s="113" t="e">
        <f>AH17+#REF!+#REF!+AH66+AH83+#REF!+#REF!+#REF!</f>
        <v>#REF!</v>
      </c>
      <c r="AI105" s="113" t="e">
        <f>AI17+#REF!+#REF!+AI66+AI83+#REF!+#REF!+#REF!</f>
        <v>#REF!</v>
      </c>
      <c r="AJ105" s="113" t="e">
        <f>AJ17+#REF!+#REF!+AJ66+AJ83+#REF!+#REF!+#REF!</f>
        <v>#REF!</v>
      </c>
      <c r="AK105" s="118" t="e">
        <f>AK17+#REF!+#REF!+AK66+AK83+#REF!+#REF!+#REF!</f>
        <v>#REF!</v>
      </c>
      <c r="AL105" s="115" t="e">
        <f t="shared" si="132"/>
        <v>#REF!</v>
      </c>
    </row>
    <row r="106" spans="1:48" ht="39.950000000000003" customHeight="1" x14ac:dyDescent="0.25">
      <c r="A106" s="629"/>
      <c r="B106" s="572"/>
      <c r="C106" s="120" t="s">
        <v>176</v>
      </c>
      <c r="D106" s="121"/>
      <c r="E106" s="122" t="s">
        <v>178</v>
      </c>
      <c r="F106" s="112" t="e">
        <f>F18+F34+F52+F67+F84+#REF!+#REF!+#REF!</f>
        <v>#REF!</v>
      </c>
      <c r="G106" s="113" t="e">
        <f>G18+G34+G52+G67+G84+#REF!+#REF!+#REF!</f>
        <v>#REF!</v>
      </c>
      <c r="H106" s="113" t="e">
        <f>H18+H34+H52+H67+H84+#REF!+#REF!+#REF!</f>
        <v>#REF!</v>
      </c>
      <c r="I106" s="113" t="e">
        <f>I18+I34+I52+I67+I84+#REF!+#REF!+#REF!</f>
        <v>#REF!</v>
      </c>
      <c r="J106" s="113" t="e">
        <f>J18+J34+J52+J67+J84+#REF!+#REF!+#REF!</f>
        <v>#REF!</v>
      </c>
      <c r="K106" s="113" t="e">
        <f>K18+K34+K52+K67+K84+#REF!+#REF!+#REF!</f>
        <v>#REF!</v>
      </c>
      <c r="L106" s="113" t="e">
        <f>L18+L34+L52+L67+L84+#REF!+#REF!+#REF!</f>
        <v>#REF!</v>
      </c>
      <c r="M106" s="113" t="e">
        <f>M18+M34+M52+M67+M84+#REF!+#REF!+#REF!</f>
        <v>#REF!</v>
      </c>
      <c r="N106" s="113" t="e">
        <f>N18+N34+N52+N67+N84+#REF!+#REF!+#REF!</f>
        <v>#REF!</v>
      </c>
      <c r="O106" s="113" t="e">
        <f>O18+O34+O52+O67+O84+#REF!+#REF!+#REF!</f>
        <v>#REF!</v>
      </c>
      <c r="P106" s="113" t="e">
        <f>P18+P34+P52+P67+P84+#REF!+#REF!+#REF!</f>
        <v>#REF!</v>
      </c>
      <c r="Q106" s="113" t="e">
        <f>Q18+Q34+Q52+Q67+Q84+#REF!+#REF!+#REF!</f>
        <v>#REF!</v>
      </c>
      <c r="R106" s="113" t="e">
        <f>R18+R34+R52+R67+R84+#REF!+#REF!+#REF!</f>
        <v>#REF!</v>
      </c>
      <c r="S106" s="113" t="e">
        <f>S18+S34+S52+S67+S84+#REF!+#REF!+#REF!</f>
        <v>#REF!</v>
      </c>
      <c r="T106" s="113" t="e">
        <f>T18+T34+T52+T67+T84+#REF!+#REF!+#REF!</f>
        <v>#REF!</v>
      </c>
      <c r="U106" s="113" t="e">
        <f>U18+U34+U52+U67+U84+#REF!+#REF!+#REF!</f>
        <v>#REF!</v>
      </c>
      <c r="V106" s="113" t="e">
        <f>V18+V34+V52+V67+V84+#REF!+#REF!+#REF!</f>
        <v>#REF!</v>
      </c>
      <c r="W106" s="113" t="e">
        <f>W18+W34+W52+W67+W84+#REF!+#REF!+#REF!</f>
        <v>#REF!</v>
      </c>
      <c r="X106" s="113" t="e">
        <f>X18+X34+X52+X67+X84+#REF!+#REF!+#REF!</f>
        <v>#REF!</v>
      </c>
      <c r="Y106" s="113" t="e">
        <f>Y18+Y34+Y52+Y67+Y84+#REF!+#REF!+#REF!</f>
        <v>#REF!</v>
      </c>
      <c r="Z106" s="113" t="e">
        <f>Z18+Z34+Z52+Z67+Z84+#REF!+#REF!+#REF!</f>
        <v>#REF!</v>
      </c>
      <c r="AA106" s="113" t="e">
        <f>AA18+AA34+AA52+AA67+AA84+#REF!+#REF!+#REF!</f>
        <v>#REF!</v>
      </c>
      <c r="AB106" s="113" t="e">
        <f>AB18+AB34+AB52+AB67+AB84+#REF!+#REF!+#REF!</f>
        <v>#REF!</v>
      </c>
      <c r="AC106" s="113" t="e">
        <f>AC18+AC34+AC52+AC67+AC84+#REF!+#REF!+#REF!</f>
        <v>#REF!</v>
      </c>
      <c r="AD106" s="113" t="e">
        <f>AD18+AD34+AD52+AD67+AD84+#REF!+#REF!+#REF!</f>
        <v>#REF!</v>
      </c>
      <c r="AE106" s="113" t="e">
        <f>AE18+AE34+AE52+AE67+AE84+#REF!+#REF!+#REF!</f>
        <v>#REF!</v>
      </c>
      <c r="AF106" s="113" t="e">
        <f>AF18+AF34+AF52+AF67+AF84+#REF!+#REF!+#REF!</f>
        <v>#REF!</v>
      </c>
      <c r="AG106" s="113" t="e">
        <f>AG18+AG34+AG52+AG67+AG84+#REF!+#REF!+#REF!</f>
        <v>#REF!</v>
      </c>
      <c r="AH106" s="113" t="e">
        <f>AH18+AH34+AH52+AH67+AH84+#REF!+#REF!+#REF!</f>
        <v>#REF!</v>
      </c>
      <c r="AI106" s="113" t="e">
        <f>AI18+AI34+AI52+AI67+AI84+#REF!+#REF!+#REF!</f>
        <v>#REF!</v>
      </c>
      <c r="AJ106" s="113" t="e">
        <f>AJ18+AJ34+AJ52+AJ67+AJ84+#REF!+#REF!+#REF!</f>
        <v>#REF!</v>
      </c>
      <c r="AK106" s="118" t="e">
        <f>AK18+AK34+AK52+AK67+AK84+#REF!+#REF!+#REF!</f>
        <v>#REF!</v>
      </c>
      <c r="AL106" s="115" t="e">
        <f t="shared" si="132"/>
        <v>#REF!</v>
      </c>
    </row>
    <row r="107" spans="1:48" ht="39.950000000000003" customHeight="1" thickBot="1" x14ac:dyDescent="0.3">
      <c r="A107" s="629"/>
      <c r="B107" s="573"/>
      <c r="C107" s="124" t="s">
        <v>176</v>
      </c>
      <c r="D107" s="125" t="s">
        <v>178</v>
      </c>
      <c r="E107" s="126"/>
      <c r="F107" s="112" t="e">
        <f>#REF!+#REF!+#REF!+#REF!+#REF!+#REF!+#REF!+#REF!</f>
        <v>#REF!</v>
      </c>
      <c r="G107" s="113" t="e">
        <f>#REF!+#REF!+#REF!+#REF!+#REF!+#REF!+#REF!+#REF!</f>
        <v>#REF!</v>
      </c>
      <c r="H107" s="113" t="e">
        <f>#REF!+#REF!+#REF!+#REF!+#REF!+#REF!+#REF!+#REF!</f>
        <v>#REF!</v>
      </c>
      <c r="I107" s="113" t="e">
        <f>#REF!+#REF!+#REF!+#REF!+#REF!+#REF!+#REF!+#REF!</f>
        <v>#REF!</v>
      </c>
      <c r="J107" s="113" t="e">
        <f>#REF!+#REF!+#REF!+#REF!+#REF!+#REF!+#REF!+#REF!</f>
        <v>#REF!</v>
      </c>
      <c r="K107" s="113" t="e">
        <f>#REF!+#REF!+#REF!+#REF!+#REF!+#REF!+#REF!+#REF!</f>
        <v>#REF!</v>
      </c>
      <c r="L107" s="113" t="e">
        <f>#REF!+#REF!+#REF!+#REF!+#REF!+#REF!+#REF!+#REF!</f>
        <v>#REF!</v>
      </c>
      <c r="M107" s="113" t="e">
        <f>#REF!+#REF!+#REF!+#REF!+#REF!+#REF!+#REF!+#REF!</f>
        <v>#REF!</v>
      </c>
      <c r="N107" s="113" t="e">
        <f>#REF!+#REF!+#REF!+#REF!+#REF!+#REF!+#REF!+#REF!</f>
        <v>#REF!</v>
      </c>
      <c r="O107" s="113" t="e">
        <f>#REF!+#REF!+#REF!+#REF!+#REF!+#REF!+#REF!+#REF!</f>
        <v>#REF!</v>
      </c>
      <c r="P107" s="113" t="e">
        <f>#REF!+#REF!+#REF!+#REF!+#REF!+#REF!+#REF!+#REF!</f>
        <v>#REF!</v>
      </c>
      <c r="Q107" s="113" t="e">
        <f>#REF!+#REF!+#REF!+#REF!+#REF!+#REF!+#REF!+#REF!</f>
        <v>#REF!</v>
      </c>
      <c r="R107" s="113" t="e">
        <f>#REF!+#REF!+#REF!+#REF!+#REF!+#REF!+#REF!+#REF!</f>
        <v>#REF!</v>
      </c>
      <c r="S107" s="113" t="e">
        <f>#REF!+#REF!+#REF!+#REF!+#REF!+#REF!+#REF!+#REF!</f>
        <v>#REF!</v>
      </c>
      <c r="T107" s="113" t="e">
        <f>#REF!+#REF!+#REF!+#REF!+#REF!+#REF!+#REF!+#REF!</f>
        <v>#REF!</v>
      </c>
      <c r="U107" s="113" t="e">
        <f>#REF!+#REF!+#REF!+#REF!+#REF!+#REF!+#REF!+#REF!</f>
        <v>#REF!</v>
      </c>
      <c r="V107" s="113" t="e">
        <f>#REF!+#REF!+#REF!+#REF!+#REF!+#REF!+#REF!+#REF!</f>
        <v>#REF!</v>
      </c>
      <c r="W107" s="113" t="e">
        <f>#REF!+#REF!+#REF!+#REF!+#REF!+#REF!+#REF!+#REF!</f>
        <v>#REF!</v>
      </c>
      <c r="X107" s="113" t="e">
        <f>#REF!+#REF!+#REF!+#REF!+#REF!+#REF!+#REF!+#REF!</f>
        <v>#REF!</v>
      </c>
      <c r="Y107" s="113" t="e">
        <f>#REF!+#REF!+#REF!+#REF!+#REF!+#REF!+#REF!+#REF!</f>
        <v>#REF!</v>
      </c>
      <c r="Z107" s="113" t="e">
        <f>#REF!+#REF!+#REF!+#REF!+#REF!+#REF!+#REF!+#REF!</f>
        <v>#REF!</v>
      </c>
      <c r="AA107" s="113" t="e">
        <f>#REF!+#REF!+#REF!+#REF!+#REF!+#REF!+#REF!+#REF!</f>
        <v>#REF!</v>
      </c>
      <c r="AB107" s="113" t="e">
        <f>#REF!+#REF!+#REF!+#REF!+#REF!+#REF!+#REF!+#REF!</f>
        <v>#REF!</v>
      </c>
      <c r="AC107" s="113" t="e">
        <f>#REF!+#REF!+#REF!+#REF!+#REF!+#REF!+#REF!+#REF!</f>
        <v>#REF!</v>
      </c>
      <c r="AD107" s="113" t="e">
        <f>#REF!+#REF!+#REF!+#REF!+#REF!+#REF!+#REF!+#REF!</f>
        <v>#REF!</v>
      </c>
      <c r="AE107" s="113" t="e">
        <f>#REF!+#REF!+#REF!+#REF!+#REF!+#REF!+#REF!+#REF!</f>
        <v>#REF!</v>
      </c>
      <c r="AF107" s="113" t="e">
        <f>#REF!+#REF!+#REF!+#REF!+#REF!+#REF!+#REF!+#REF!</f>
        <v>#REF!</v>
      </c>
      <c r="AG107" s="113" t="e">
        <f>#REF!+#REF!+#REF!+#REF!+#REF!+#REF!+#REF!+#REF!</f>
        <v>#REF!</v>
      </c>
      <c r="AH107" s="113" t="e">
        <f>#REF!+#REF!+#REF!+#REF!+#REF!+#REF!+#REF!+#REF!</f>
        <v>#REF!</v>
      </c>
      <c r="AI107" s="113" t="e">
        <f>#REF!+#REF!+#REF!+#REF!+#REF!+#REF!+#REF!+#REF!</f>
        <v>#REF!</v>
      </c>
      <c r="AJ107" s="113" t="e">
        <f>#REF!+#REF!+#REF!+#REF!+#REF!+#REF!+#REF!+#REF!</f>
        <v>#REF!</v>
      </c>
      <c r="AK107" s="118" t="e">
        <f>#REF!+#REF!+#REF!+#REF!+#REF!+#REF!+#REF!+#REF!</f>
        <v>#REF!</v>
      </c>
      <c r="AL107" s="129" t="e">
        <f t="shared" si="132"/>
        <v>#REF!</v>
      </c>
    </row>
    <row r="108" spans="1:48" ht="39.950000000000003" customHeight="1" thickTop="1" x14ac:dyDescent="0.25">
      <c r="A108" s="629"/>
      <c r="B108" s="571" t="s">
        <v>171</v>
      </c>
      <c r="C108" s="614" t="s">
        <v>174</v>
      </c>
      <c r="D108" s="615"/>
      <c r="E108" s="616"/>
      <c r="F108" s="112" t="e">
        <f>F19+F35+F53+F68+F85+F100+#REF!+#REF!</f>
        <v>#REF!</v>
      </c>
      <c r="G108" s="113" t="e">
        <f>G19+G35+G53+G68+G85+G100+#REF!+#REF!</f>
        <v>#REF!</v>
      </c>
      <c r="H108" s="113" t="e">
        <f>H19+H35+H53+H68+H85+H100+#REF!+#REF!</f>
        <v>#REF!</v>
      </c>
      <c r="I108" s="113" t="e">
        <f>I19+I35+I53+I68+I85+I100+#REF!+#REF!</f>
        <v>#REF!</v>
      </c>
      <c r="J108" s="113" t="e">
        <f>J19+J35+J53+J68+J85+J100+#REF!+#REF!</f>
        <v>#REF!</v>
      </c>
      <c r="K108" s="113" t="e">
        <f>K19+K35+K53+K68+K85+K100+#REF!+#REF!</f>
        <v>#REF!</v>
      </c>
      <c r="L108" s="113" t="e">
        <f>L19+L35+L53+L68+L85+L100+#REF!+#REF!</f>
        <v>#REF!</v>
      </c>
      <c r="M108" s="113" t="e">
        <f>M19+M35+M53+M68+M85+M100+#REF!+#REF!</f>
        <v>#REF!</v>
      </c>
      <c r="N108" s="113" t="e">
        <f>N19+N35+N53+N68+N85+N100+#REF!+#REF!</f>
        <v>#REF!</v>
      </c>
      <c r="O108" s="113" t="e">
        <f>O19+O35+O53+O68+O85+O100+#REF!+#REF!</f>
        <v>#REF!</v>
      </c>
      <c r="P108" s="113" t="e">
        <f>P19+P35+P53+P68+P85+P100+#REF!+#REF!</f>
        <v>#REF!</v>
      </c>
      <c r="Q108" s="113" t="e">
        <f>Q19+Q35+Q53+Q68+Q85+Q100+#REF!+#REF!</f>
        <v>#REF!</v>
      </c>
      <c r="R108" s="113" t="e">
        <f>R19+R35+R53+R68+R85+R100+#REF!+#REF!</f>
        <v>#REF!</v>
      </c>
      <c r="S108" s="113" t="e">
        <f>S19+S35+S53+S68+S85+S100+#REF!+#REF!</f>
        <v>#REF!</v>
      </c>
      <c r="T108" s="113" t="e">
        <f>T19+T35+T53+T68+T85+T100+#REF!+#REF!</f>
        <v>#REF!</v>
      </c>
      <c r="U108" s="113" t="e">
        <f>U19+U35+U53+U68+U85+U100+#REF!+#REF!</f>
        <v>#REF!</v>
      </c>
      <c r="V108" s="113" t="e">
        <f>V19+V35+V53+V68+V85+V100+#REF!+#REF!</f>
        <v>#REF!</v>
      </c>
      <c r="W108" s="113" t="e">
        <f>W19+W35+W53+W68+W85+W100+#REF!+#REF!</f>
        <v>#REF!</v>
      </c>
      <c r="X108" s="113" t="e">
        <f>X19+X35+X53+X68+X85+X100+#REF!+#REF!</f>
        <v>#REF!</v>
      </c>
      <c r="Y108" s="113" t="e">
        <f>Y19+Y35+Y53+Y68+Y85+Y100+#REF!+#REF!</f>
        <v>#REF!</v>
      </c>
      <c r="Z108" s="113" t="e">
        <f>Z19+Z35+Z53+Z68+Z85+Z100+#REF!+#REF!</f>
        <v>#REF!</v>
      </c>
      <c r="AA108" s="113" t="e">
        <f>AA19+AA35+AA53+AA68+AA85+AA100+#REF!+#REF!</f>
        <v>#REF!</v>
      </c>
      <c r="AB108" s="113" t="e">
        <f>AB19+AB35+AB53+AB68+AB85+AB100+#REF!+#REF!</f>
        <v>#REF!</v>
      </c>
      <c r="AC108" s="113" t="e">
        <f>AC19+AC35+AC53+AC68+AC85+AC100+#REF!+#REF!</f>
        <v>#REF!</v>
      </c>
      <c r="AD108" s="113" t="e">
        <f>AD19+AD35+AD53+AD68+AD85+AD100+#REF!+#REF!</f>
        <v>#REF!</v>
      </c>
      <c r="AE108" s="113" t="e">
        <f>AE19+AE35+AE53+AE68+AE85+AE100+#REF!+#REF!</f>
        <v>#REF!</v>
      </c>
      <c r="AF108" s="113" t="e">
        <f>AF19+AF35+AF53+AF68+AF85+AF100+#REF!+#REF!</f>
        <v>#REF!</v>
      </c>
      <c r="AG108" s="113" t="e">
        <f>AG19+AG35+AG53+AG68+AG85+AG100+#REF!+#REF!</f>
        <v>#REF!</v>
      </c>
      <c r="AH108" s="113" t="e">
        <f>AH19+AH35+AH53+AH68+AH85+AH100+#REF!+#REF!</f>
        <v>#REF!</v>
      </c>
      <c r="AI108" s="113" t="e">
        <f>AI19+AI35+AI53+AI68+AI85+AI100+#REF!+#REF!</f>
        <v>#REF!</v>
      </c>
      <c r="AJ108" s="113" t="e">
        <f>AJ19+AJ35+AJ53+AJ68+AJ85+AJ100+#REF!+#REF!</f>
        <v>#REF!</v>
      </c>
      <c r="AK108" s="118" t="e">
        <f>AK19+AK35+AK53+AK68+AK85+AK100+#REF!+#REF!</f>
        <v>#REF!</v>
      </c>
      <c r="AL108" s="106" t="e">
        <f t="shared" si="132"/>
        <v>#REF!</v>
      </c>
    </row>
    <row r="109" spans="1:48" ht="39.950000000000003" customHeight="1" x14ac:dyDescent="0.25">
      <c r="A109" s="629"/>
      <c r="B109" s="572"/>
      <c r="C109" s="617" t="s">
        <v>175</v>
      </c>
      <c r="D109" s="607"/>
      <c r="E109" s="608"/>
      <c r="F109" s="112" t="e">
        <f>F20+#REF!+#REF!+F69+F86+#REF!+#REF!+#REF!</f>
        <v>#REF!</v>
      </c>
      <c r="G109" s="113" t="e">
        <f>G20+#REF!+#REF!+G69+G86+#REF!+#REF!+#REF!</f>
        <v>#REF!</v>
      </c>
      <c r="H109" s="113" t="e">
        <f>H20+#REF!+#REF!+H69+H86+#REF!+#REF!+#REF!</f>
        <v>#REF!</v>
      </c>
      <c r="I109" s="113" t="e">
        <f>I20+#REF!+#REF!+I69+I86+#REF!+#REF!+#REF!</f>
        <v>#REF!</v>
      </c>
      <c r="J109" s="113" t="e">
        <f>J20+#REF!+#REF!+J69+J86+#REF!+#REF!+#REF!</f>
        <v>#REF!</v>
      </c>
      <c r="K109" s="113" t="e">
        <f>K20+#REF!+#REF!+K69+K86+#REF!+#REF!+#REF!</f>
        <v>#REF!</v>
      </c>
      <c r="L109" s="113" t="e">
        <f>L20+#REF!+#REF!+L69+L86+#REF!+#REF!+#REF!</f>
        <v>#REF!</v>
      </c>
      <c r="M109" s="113" t="e">
        <f>M20+#REF!+#REF!+M69+M86+#REF!+#REF!+#REF!</f>
        <v>#REF!</v>
      </c>
      <c r="N109" s="113" t="e">
        <f>N20+#REF!+#REF!+N69+N86+#REF!+#REF!+#REF!</f>
        <v>#REF!</v>
      </c>
      <c r="O109" s="113" t="e">
        <f>O20+#REF!+#REF!+O69+O86+#REF!+#REF!+#REF!</f>
        <v>#REF!</v>
      </c>
      <c r="P109" s="113" t="e">
        <f>P20+#REF!+#REF!+P69+P86+#REF!+#REF!+#REF!</f>
        <v>#REF!</v>
      </c>
      <c r="Q109" s="113" t="e">
        <f>Q20+#REF!+#REF!+Q69+Q86+#REF!+#REF!+#REF!</f>
        <v>#REF!</v>
      </c>
      <c r="R109" s="113" t="e">
        <f>R20+#REF!+#REF!+R69+R86+#REF!+#REF!+#REF!</f>
        <v>#REF!</v>
      </c>
      <c r="S109" s="113" t="e">
        <f>S20+#REF!+#REF!+S69+S86+#REF!+#REF!+#REF!</f>
        <v>#REF!</v>
      </c>
      <c r="T109" s="113" t="e">
        <f>T20+#REF!+#REF!+T69+T86+#REF!+#REF!+#REF!</f>
        <v>#REF!</v>
      </c>
      <c r="U109" s="113" t="e">
        <f>U20+#REF!+#REF!+U69+U86+#REF!+#REF!+#REF!</f>
        <v>#REF!</v>
      </c>
      <c r="V109" s="113" t="e">
        <f>V20+#REF!+#REF!+V69+V86+#REF!+#REF!+#REF!</f>
        <v>#REF!</v>
      </c>
      <c r="W109" s="113" t="e">
        <f>W20+#REF!+#REF!+W69+W86+#REF!+#REF!+#REF!</f>
        <v>#REF!</v>
      </c>
      <c r="X109" s="113" t="e">
        <f>X20+#REF!+#REF!+X69+X86+#REF!+#REF!+#REF!</f>
        <v>#REF!</v>
      </c>
      <c r="Y109" s="113" t="e">
        <f>Y20+#REF!+#REF!+Y69+Y86+#REF!+#REF!+#REF!</f>
        <v>#REF!</v>
      </c>
      <c r="Z109" s="113" t="e">
        <f>Z20+#REF!+#REF!+Z69+Z86+#REF!+#REF!+#REF!</f>
        <v>#REF!</v>
      </c>
      <c r="AA109" s="113" t="e">
        <f>AA20+#REF!+#REF!+AA69+AA86+#REF!+#REF!+#REF!</f>
        <v>#REF!</v>
      </c>
      <c r="AB109" s="113" t="e">
        <f>AB20+#REF!+#REF!+AB69+AB86+#REF!+#REF!+#REF!</f>
        <v>#REF!</v>
      </c>
      <c r="AC109" s="113" t="e">
        <f>AC20+#REF!+#REF!+AC69+AC86+#REF!+#REF!+#REF!</f>
        <v>#REF!</v>
      </c>
      <c r="AD109" s="113" t="e">
        <f>AD20+#REF!+#REF!+AD69+AD86+#REF!+#REF!+#REF!</f>
        <v>#REF!</v>
      </c>
      <c r="AE109" s="113" t="e">
        <f>AE20+#REF!+#REF!+AE69+AE86+#REF!+#REF!+#REF!</f>
        <v>#REF!</v>
      </c>
      <c r="AF109" s="113" t="e">
        <f>AF20+#REF!+#REF!+AF69+AF86+#REF!+#REF!+#REF!</f>
        <v>#REF!</v>
      </c>
      <c r="AG109" s="113" t="e">
        <f>AG20+#REF!+#REF!+AG69+AG86+#REF!+#REF!+#REF!</f>
        <v>#REF!</v>
      </c>
      <c r="AH109" s="113" t="e">
        <f>AH20+#REF!+#REF!+AH69+AH86+#REF!+#REF!+#REF!</f>
        <v>#REF!</v>
      </c>
      <c r="AI109" s="113" t="e">
        <f>AI20+#REF!+#REF!+AI69+AI86+#REF!+#REF!+#REF!</f>
        <v>#REF!</v>
      </c>
      <c r="AJ109" s="113" t="e">
        <f>AJ20+#REF!+#REF!+AJ69+AJ86+#REF!+#REF!+#REF!</f>
        <v>#REF!</v>
      </c>
      <c r="AK109" s="118" t="e">
        <f>AK20+#REF!+#REF!+AK69+AK86+#REF!+#REF!+#REF!</f>
        <v>#REF!</v>
      </c>
      <c r="AL109" s="115" t="e">
        <f t="shared" si="132"/>
        <v>#REF!</v>
      </c>
    </row>
    <row r="110" spans="1:48" ht="39.950000000000003" customHeight="1" x14ac:dyDescent="0.25">
      <c r="A110" s="629"/>
      <c r="B110" s="572"/>
      <c r="C110" s="120" t="s">
        <v>176</v>
      </c>
      <c r="D110" s="121"/>
      <c r="E110" s="122" t="s">
        <v>178</v>
      </c>
      <c r="F110" s="112" t="e">
        <f>F21+F36+F54+F70+F87+#REF!+#REF!+#REF!</f>
        <v>#REF!</v>
      </c>
      <c r="G110" s="113" t="e">
        <f>G21+G36+G54+G70+G87+#REF!+#REF!+#REF!</f>
        <v>#REF!</v>
      </c>
      <c r="H110" s="113" t="e">
        <f>H21+H36+H54+H70+H87+#REF!+#REF!+#REF!</f>
        <v>#REF!</v>
      </c>
      <c r="I110" s="113" t="e">
        <f>I21+I36+I54+I70+I87+#REF!+#REF!+#REF!</f>
        <v>#REF!</v>
      </c>
      <c r="J110" s="113" t="e">
        <f>J21+J36+J54+J70+J87+#REF!+#REF!+#REF!</f>
        <v>#REF!</v>
      </c>
      <c r="K110" s="113" t="e">
        <f>K21+K36+K54+K70+K87+#REF!+#REF!+#REF!</f>
        <v>#REF!</v>
      </c>
      <c r="L110" s="113" t="e">
        <f>L21+L36+L54+L70+L87+#REF!+#REF!+#REF!</f>
        <v>#REF!</v>
      </c>
      <c r="M110" s="113" t="e">
        <f>M21+M36+M54+M70+M87+#REF!+#REF!+#REF!</f>
        <v>#REF!</v>
      </c>
      <c r="N110" s="113" t="e">
        <f>N21+N36+N54+N70+N87+#REF!+#REF!+#REF!</f>
        <v>#REF!</v>
      </c>
      <c r="O110" s="113" t="e">
        <f>O21+O36+O54+O70+O87+#REF!+#REF!+#REF!</f>
        <v>#REF!</v>
      </c>
      <c r="P110" s="113" t="e">
        <f>P21+P36+P54+P70+P87+#REF!+#REF!+#REF!</f>
        <v>#REF!</v>
      </c>
      <c r="Q110" s="113" t="e">
        <f>Q21+Q36+Q54+Q70+Q87+#REF!+#REF!+#REF!</f>
        <v>#REF!</v>
      </c>
      <c r="R110" s="113" t="e">
        <f>R21+R36+R54+R70+R87+#REF!+#REF!+#REF!</f>
        <v>#REF!</v>
      </c>
      <c r="S110" s="113" t="e">
        <f>S21+S36+S54+S70+S87+#REF!+#REF!+#REF!</f>
        <v>#REF!</v>
      </c>
      <c r="T110" s="113" t="e">
        <f>T21+T36+T54+T70+T87+#REF!+#REF!+#REF!</f>
        <v>#REF!</v>
      </c>
      <c r="U110" s="113" t="e">
        <f>U21+U36+U54+U70+U87+#REF!+#REF!+#REF!</f>
        <v>#REF!</v>
      </c>
      <c r="V110" s="113" t="e">
        <f>V21+V36+V54+V70+V87+#REF!+#REF!+#REF!</f>
        <v>#REF!</v>
      </c>
      <c r="W110" s="113" t="e">
        <f>W21+W36+W54+W70+W87+#REF!+#REF!+#REF!</f>
        <v>#REF!</v>
      </c>
      <c r="X110" s="113" t="e">
        <f>X21+X36+X54+X70+X87+#REF!+#REF!+#REF!</f>
        <v>#REF!</v>
      </c>
      <c r="Y110" s="113" t="e">
        <f>Y21+Y36+Y54+Y70+Y87+#REF!+#REF!+#REF!</f>
        <v>#REF!</v>
      </c>
      <c r="Z110" s="113" t="e">
        <f>Z21+Z36+Z54+Z70+Z87+#REF!+#REF!+#REF!</f>
        <v>#REF!</v>
      </c>
      <c r="AA110" s="113" t="e">
        <f>AA21+AA36+AA54+AA70+AA87+#REF!+#REF!+#REF!</f>
        <v>#REF!</v>
      </c>
      <c r="AB110" s="113" t="e">
        <f>AB21+AB36+AB54+AB70+AB87+#REF!+#REF!+#REF!</f>
        <v>#REF!</v>
      </c>
      <c r="AC110" s="113" t="e">
        <f>AC21+AC36+AC54+AC70+AC87+#REF!+#REF!+#REF!</f>
        <v>#REF!</v>
      </c>
      <c r="AD110" s="113" t="e">
        <f>AD21+AD36+AD54+AD70+AD87+#REF!+#REF!+#REF!</f>
        <v>#REF!</v>
      </c>
      <c r="AE110" s="113" t="e">
        <f>AE21+AE36+AE54+AE70+AE87+#REF!+#REF!+#REF!</f>
        <v>#REF!</v>
      </c>
      <c r="AF110" s="113" t="e">
        <f>AF21+AF36+AF54+AF70+AF87+#REF!+#REF!+#REF!</f>
        <v>#REF!</v>
      </c>
      <c r="AG110" s="113" t="e">
        <f>AG21+AG36+AG54+AG70+AG87+#REF!+#REF!+#REF!</f>
        <v>#REF!</v>
      </c>
      <c r="AH110" s="113" t="e">
        <f>AH21+AH36+AH54+AH70+AH87+#REF!+#REF!+#REF!</f>
        <v>#REF!</v>
      </c>
      <c r="AI110" s="113" t="e">
        <f>AI21+AI36+AI54+AI70+AI87+#REF!+#REF!+#REF!</f>
        <v>#REF!</v>
      </c>
      <c r="AJ110" s="113" t="e">
        <f>AJ21+AJ36+AJ54+AJ70+AJ87+#REF!+#REF!+#REF!</f>
        <v>#REF!</v>
      </c>
      <c r="AK110" s="118" t="e">
        <f>AK21+AK36+AK54+AK70+AK87+#REF!+#REF!+#REF!</f>
        <v>#REF!</v>
      </c>
      <c r="AL110" s="115" t="e">
        <f t="shared" si="132"/>
        <v>#REF!</v>
      </c>
    </row>
    <row r="111" spans="1:48" ht="39.950000000000003" customHeight="1" thickBot="1" x14ac:dyDescent="0.3">
      <c r="A111" s="629"/>
      <c r="B111" s="573"/>
      <c r="C111" s="124" t="s">
        <v>176</v>
      </c>
      <c r="D111" s="125" t="s">
        <v>178</v>
      </c>
      <c r="E111" s="126"/>
      <c r="F111" s="112" t="e">
        <f>#REF!+#REF!+#REF!+#REF!+#REF!+#REF!+#REF!+#REF!</f>
        <v>#REF!</v>
      </c>
      <c r="G111" s="113" t="e">
        <f>#REF!+#REF!+#REF!+#REF!+#REF!+#REF!+#REF!+#REF!</f>
        <v>#REF!</v>
      </c>
      <c r="H111" s="113" t="e">
        <f>#REF!+#REF!+#REF!+#REF!+#REF!+#REF!+#REF!+#REF!</f>
        <v>#REF!</v>
      </c>
      <c r="I111" s="113" t="e">
        <f>#REF!+#REF!+#REF!+#REF!+#REF!+#REF!+#REF!+#REF!</f>
        <v>#REF!</v>
      </c>
      <c r="J111" s="113" t="e">
        <f>#REF!+#REF!+#REF!+#REF!+#REF!+#REF!+#REF!+#REF!</f>
        <v>#REF!</v>
      </c>
      <c r="K111" s="113" t="e">
        <f>#REF!+#REF!+#REF!+#REF!+#REF!+#REF!+#REF!+#REF!</f>
        <v>#REF!</v>
      </c>
      <c r="L111" s="113" t="e">
        <f>#REF!+#REF!+#REF!+#REF!+#REF!+#REF!+#REF!+#REF!</f>
        <v>#REF!</v>
      </c>
      <c r="M111" s="113" t="e">
        <f>#REF!+#REF!+#REF!+#REF!+#REF!+#REF!+#REF!+#REF!</f>
        <v>#REF!</v>
      </c>
      <c r="N111" s="113" t="e">
        <f>#REF!+#REF!+#REF!+#REF!+#REF!+#REF!+#REF!+#REF!</f>
        <v>#REF!</v>
      </c>
      <c r="O111" s="113" t="e">
        <f>#REF!+#REF!+#REF!+#REF!+#REF!+#REF!+#REF!+#REF!</f>
        <v>#REF!</v>
      </c>
      <c r="P111" s="113" t="e">
        <f>#REF!+#REF!+#REF!+#REF!+#REF!+#REF!+#REF!+#REF!</f>
        <v>#REF!</v>
      </c>
      <c r="Q111" s="113" t="e">
        <f>#REF!+#REF!+#REF!+#REF!+#REF!+#REF!+#REF!+#REF!</f>
        <v>#REF!</v>
      </c>
      <c r="R111" s="113" t="e">
        <f>#REF!+#REF!+#REF!+#REF!+#REF!+#REF!+#REF!+#REF!</f>
        <v>#REF!</v>
      </c>
      <c r="S111" s="113" t="e">
        <f>#REF!+#REF!+#REF!+#REF!+#REF!+#REF!+#REF!+#REF!</f>
        <v>#REF!</v>
      </c>
      <c r="T111" s="113" t="e">
        <f>#REF!+#REF!+#REF!+#REF!+#REF!+#REF!+#REF!+#REF!</f>
        <v>#REF!</v>
      </c>
      <c r="U111" s="113" t="e">
        <f>#REF!+#REF!+#REF!+#REF!+#REF!+#REF!+#REF!+#REF!</f>
        <v>#REF!</v>
      </c>
      <c r="V111" s="113" t="e">
        <f>#REF!+#REF!+#REF!+#REF!+#REF!+#REF!+#REF!+#REF!</f>
        <v>#REF!</v>
      </c>
      <c r="W111" s="113" t="e">
        <f>#REF!+#REF!+#REF!+#REF!+#REF!+#REF!+#REF!+#REF!</f>
        <v>#REF!</v>
      </c>
      <c r="X111" s="113" t="e">
        <f>#REF!+#REF!+#REF!+#REF!+#REF!+#REF!+#REF!+#REF!</f>
        <v>#REF!</v>
      </c>
      <c r="Y111" s="113" t="e">
        <f>#REF!+#REF!+#REF!+#REF!+#REF!+#REF!+#REF!+#REF!</f>
        <v>#REF!</v>
      </c>
      <c r="Z111" s="113" t="e">
        <f>#REF!+#REF!+#REF!+#REF!+#REF!+#REF!+#REF!+#REF!</f>
        <v>#REF!</v>
      </c>
      <c r="AA111" s="113" t="e">
        <f>#REF!+#REF!+#REF!+#REF!+#REF!+#REF!+#REF!+#REF!</f>
        <v>#REF!</v>
      </c>
      <c r="AB111" s="113" t="e">
        <f>#REF!+#REF!+#REF!+#REF!+#REF!+#REF!+#REF!+#REF!</f>
        <v>#REF!</v>
      </c>
      <c r="AC111" s="113" t="e">
        <f>#REF!+#REF!+#REF!+#REF!+#REF!+#REF!+#REF!+#REF!</f>
        <v>#REF!</v>
      </c>
      <c r="AD111" s="113" t="e">
        <f>#REF!+#REF!+#REF!+#REF!+#REF!+#REF!+#REF!+#REF!</f>
        <v>#REF!</v>
      </c>
      <c r="AE111" s="113" t="e">
        <f>#REF!+#REF!+#REF!+#REF!+#REF!+#REF!+#REF!+#REF!</f>
        <v>#REF!</v>
      </c>
      <c r="AF111" s="113" t="e">
        <f>#REF!+#REF!+#REF!+#REF!+#REF!+#REF!+#REF!+#REF!</f>
        <v>#REF!</v>
      </c>
      <c r="AG111" s="113" t="e">
        <f>#REF!+#REF!+#REF!+#REF!+#REF!+#REF!+#REF!+#REF!</f>
        <v>#REF!</v>
      </c>
      <c r="AH111" s="113" t="e">
        <f>#REF!+#REF!+#REF!+#REF!+#REF!+#REF!+#REF!+#REF!</f>
        <v>#REF!</v>
      </c>
      <c r="AI111" s="113" t="e">
        <f>#REF!+#REF!+#REF!+#REF!+#REF!+#REF!+#REF!+#REF!</f>
        <v>#REF!</v>
      </c>
      <c r="AJ111" s="113" t="e">
        <f>#REF!+#REF!+#REF!+#REF!+#REF!+#REF!+#REF!+#REF!</f>
        <v>#REF!</v>
      </c>
      <c r="AK111" s="118" t="e">
        <f>#REF!+#REF!+#REF!+#REF!+#REF!+#REF!+#REF!+#REF!</f>
        <v>#REF!</v>
      </c>
      <c r="AL111" s="129" t="e">
        <f t="shared" si="132"/>
        <v>#REF!</v>
      </c>
    </row>
    <row r="112" spans="1:48" ht="39.950000000000003" customHeight="1" thickTop="1" x14ac:dyDescent="0.25">
      <c r="A112" s="629"/>
      <c r="B112" s="571" t="s">
        <v>172</v>
      </c>
      <c r="C112" s="614" t="s">
        <v>174</v>
      </c>
      <c r="D112" s="615"/>
      <c r="E112" s="616"/>
      <c r="F112" s="112" t="e">
        <f>#REF!+F37+#REF!+#REF!+#REF!+#REF!+#REF!+#REF!</f>
        <v>#REF!</v>
      </c>
      <c r="G112" s="113" t="e">
        <f>#REF!+G37+#REF!+#REF!+#REF!+#REF!+#REF!+#REF!</f>
        <v>#REF!</v>
      </c>
      <c r="H112" s="113" t="e">
        <f>#REF!+H37+#REF!+#REF!+#REF!+#REF!+#REF!+#REF!</f>
        <v>#REF!</v>
      </c>
      <c r="I112" s="113" t="e">
        <f>#REF!+I37+#REF!+#REF!+#REF!+#REF!+#REF!+#REF!</f>
        <v>#REF!</v>
      </c>
      <c r="J112" s="113" t="e">
        <f>#REF!+J37+#REF!+#REF!+#REF!+#REF!+#REF!+#REF!</f>
        <v>#REF!</v>
      </c>
      <c r="K112" s="113" t="e">
        <f>#REF!+K37+#REF!+#REF!+#REF!+#REF!+#REF!+#REF!</f>
        <v>#REF!</v>
      </c>
      <c r="L112" s="113" t="e">
        <f>#REF!+L37+#REF!+#REF!+#REF!+#REF!+#REF!+#REF!</f>
        <v>#REF!</v>
      </c>
      <c r="M112" s="113" t="e">
        <f>#REF!+M37+#REF!+#REF!+#REF!+#REF!+#REF!+#REF!</f>
        <v>#REF!</v>
      </c>
      <c r="N112" s="113" t="e">
        <f>#REF!+N37+#REF!+#REF!+#REF!+#REF!+#REF!+#REF!</f>
        <v>#REF!</v>
      </c>
      <c r="O112" s="113" t="e">
        <f>#REF!+O37+#REF!+#REF!+#REF!+#REF!+#REF!+#REF!</f>
        <v>#REF!</v>
      </c>
      <c r="P112" s="113" t="e">
        <f>#REF!+P37+#REF!+#REF!+#REF!+#REF!+#REF!+#REF!</f>
        <v>#REF!</v>
      </c>
      <c r="Q112" s="113" t="e">
        <f>#REF!+Q37+#REF!+#REF!+#REF!+#REF!+#REF!+#REF!</f>
        <v>#REF!</v>
      </c>
      <c r="R112" s="113" t="e">
        <f>#REF!+R37+#REF!+#REF!+#REF!+#REF!+#REF!+#REF!</f>
        <v>#REF!</v>
      </c>
      <c r="S112" s="113" t="e">
        <f>#REF!+S37+#REF!+#REF!+#REF!+#REF!+#REF!+#REF!</f>
        <v>#REF!</v>
      </c>
      <c r="T112" s="113" t="e">
        <f>#REF!+T37+#REF!+#REF!+#REF!+#REF!+#REF!+#REF!</f>
        <v>#REF!</v>
      </c>
      <c r="U112" s="113" t="e">
        <f>#REF!+U37+#REF!+#REF!+#REF!+#REF!+#REF!+#REF!</f>
        <v>#REF!</v>
      </c>
      <c r="V112" s="113" t="e">
        <f>#REF!+V37+#REF!+#REF!+#REF!+#REF!+#REF!+#REF!</f>
        <v>#REF!</v>
      </c>
      <c r="W112" s="113" t="e">
        <f>#REF!+W37+#REF!+#REF!+#REF!+#REF!+#REF!+#REF!</f>
        <v>#REF!</v>
      </c>
      <c r="X112" s="113" t="e">
        <f>#REF!+X37+#REF!+#REF!+#REF!+#REF!+#REF!+#REF!</f>
        <v>#REF!</v>
      </c>
      <c r="Y112" s="113" t="e">
        <f>#REF!+Y37+#REF!+#REF!+#REF!+#REF!+#REF!+#REF!</f>
        <v>#REF!</v>
      </c>
      <c r="Z112" s="113" t="e">
        <f>#REF!+Z37+#REF!+#REF!+#REF!+#REF!+#REF!+#REF!</f>
        <v>#REF!</v>
      </c>
      <c r="AA112" s="113" t="e">
        <f>#REF!+AA37+#REF!+#REF!+#REF!+#REF!+#REF!+#REF!</f>
        <v>#REF!</v>
      </c>
      <c r="AB112" s="113" t="e">
        <f>#REF!+AB37+#REF!+#REF!+#REF!+#REF!+#REF!+#REF!</f>
        <v>#REF!</v>
      </c>
      <c r="AC112" s="113" t="e">
        <f>#REF!+AC37+#REF!+#REF!+#REF!+#REF!+#REF!+#REF!</f>
        <v>#REF!</v>
      </c>
      <c r="AD112" s="113" t="e">
        <f>#REF!+AD37+#REF!+#REF!+#REF!+#REF!+#REF!+#REF!</f>
        <v>#REF!</v>
      </c>
      <c r="AE112" s="113" t="e">
        <f>#REF!+AE37+#REF!+#REF!+#REF!+#REF!+#REF!+#REF!</f>
        <v>#REF!</v>
      </c>
      <c r="AF112" s="113" t="e">
        <f>#REF!+AF37+#REF!+#REF!+#REF!+#REF!+#REF!+#REF!</f>
        <v>#REF!</v>
      </c>
      <c r="AG112" s="113" t="e">
        <f>#REF!+AG37+#REF!+#REF!+#REF!+#REF!+#REF!+#REF!</f>
        <v>#REF!</v>
      </c>
      <c r="AH112" s="113" t="e">
        <f>#REF!+AH37+#REF!+#REF!+#REF!+#REF!+#REF!+#REF!</f>
        <v>#REF!</v>
      </c>
      <c r="AI112" s="113" t="e">
        <f>#REF!+AI37+#REF!+#REF!+#REF!+#REF!+#REF!+#REF!</f>
        <v>#REF!</v>
      </c>
      <c r="AJ112" s="113" t="e">
        <f>#REF!+AJ37+#REF!+#REF!+#REF!+#REF!+#REF!+#REF!</f>
        <v>#REF!</v>
      </c>
      <c r="AK112" s="118" t="e">
        <f>#REF!+AK37+#REF!+#REF!+#REF!+#REF!+#REF!+#REF!</f>
        <v>#REF!</v>
      </c>
      <c r="AL112" s="106" t="e">
        <f t="shared" si="132"/>
        <v>#REF!</v>
      </c>
    </row>
    <row r="113" spans="1:72" ht="39.950000000000003" customHeight="1" x14ac:dyDescent="0.25">
      <c r="A113" s="629"/>
      <c r="B113" s="572"/>
      <c r="C113" s="617" t="s">
        <v>175</v>
      </c>
      <c r="D113" s="607"/>
      <c r="E113" s="608"/>
      <c r="F113" s="112" t="e">
        <f>#REF!+#REF!+#REF!+#REF!+#REF!+#REF!+#REF!+#REF!</f>
        <v>#REF!</v>
      </c>
      <c r="G113" s="113" t="e">
        <f>#REF!+#REF!+#REF!+#REF!+#REF!+#REF!+#REF!+#REF!</f>
        <v>#REF!</v>
      </c>
      <c r="H113" s="113" t="e">
        <f>#REF!+#REF!+#REF!+#REF!+#REF!+#REF!+#REF!+#REF!</f>
        <v>#REF!</v>
      </c>
      <c r="I113" s="113" t="e">
        <f>#REF!+#REF!+#REF!+#REF!+#REF!+#REF!+#REF!+#REF!</f>
        <v>#REF!</v>
      </c>
      <c r="J113" s="113" t="e">
        <f>#REF!+#REF!+#REF!+#REF!+#REF!+#REF!+#REF!+#REF!</f>
        <v>#REF!</v>
      </c>
      <c r="K113" s="113" t="e">
        <f>#REF!+#REF!+#REF!+#REF!+#REF!+#REF!+#REF!+#REF!</f>
        <v>#REF!</v>
      </c>
      <c r="L113" s="113" t="e">
        <f>#REF!+#REF!+#REF!+#REF!+#REF!+#REF!+#REF!+#REF!</f>
        <v>#REF!</v>
      </c>
      <c r="M113" s="113" t="e">
        <f>#REF!+#REF!+#REF!+#REF!+#REF!+#REF!+#REF!+#REF!</f>
        <v>#REF!</v>
      </c>
      <c r="N113" s="113" t="e">
        <f>#REF!+#REF!+#REF!+#REF!+#REF!+#REF!+#REF!+#REF!</f>
        <v>#REF!</v>
      </c>
      <c r="O113" s="113" t="e">
        <f>#REF!+#REF!+#REF!+#REF!+#REF!+#REF!+#REF!+#REF!</f>
        <v>#REF!</v>
      </c>
      <c r="P113" s="113" t="e">
        <f>#REF!+#REF!+#REF!+#REF!+#REF!+#REF!+#REF!+#REF!</f>
        <v>#REF!</v>
      </c>
      <c r="Q113" s="113" t="e">
        <f>#REF!+#REF!+#REF!+#REF!+#REF!+#REF!+#REF!+#REF!</f>
        <v>#REF!</v>
      </c>
      <c r="R113" s="113" t="e">
        <f>#REF!+#REF!+#REF!+#REF!+#REF!+#REF!+#REF!+#REF!</f>
        <v>#REF!</v>
      </c>
      <c r="S113" s="113" t="e">
        <f>#REF!+#REF!+#REF!+#REF!+#REF!+#REF!+#REF!+#REF!</f>
        <v>#REF!</v>
      </c>
      <c r="T113" s="113" t="e">
        <f>#REF!+#REF!+#REF!+#REF!+#REF!+#REF!+#REF!+#REF!</f>
        <v>#REF!</v>
      </c>
      <c r="U113" s="113" t="e">
        <f>#REF!+#REF!+#REF!+#REF!+#REF!+#REF!+#REF!+#REF!</f>
        <v>#REF!</v>
      </c>
      <c r="V113" s="113" t="e">
        <f>#REF!+#REF!+#REF!+#REF!+#REF!+#REF!+#REF!+#REF!</f>
        <v>#REF!</v>
      </c>
      <c r="W113" s="113" t="e">
        <f>#REF!+#REF!+#REF!+#REF!+#REF!+#REF!+#REF!+#REF!</f>
        <v>#REF!</v>
      </c>
      <c r="X113" s="113" t="e">
        <f>#REF!+#REF!+#REF!+#REF!+#REF!+#REF!+#REF!+#REF!</f>
        <v>#REF!</v>
      </c>
      <c r="Y113" s="113" t="e">
        <f>#REF!+#REF!+#REF!+#REF!+#REF!+#REF!+#REF!+#REF!</f>
        <v>#REF!</v>
      </c>
      <c r="Z113" s="113" t="e">
        <f>#REF!+#REF!+#REF!+#REF!+#REF!+#REF!+#REF!+#REF!</f>
        <v>#REF!</v>
      </c>
      <c r="AA113" s="113" t="e">
        <f>#REF!+#REF!+#REF!+#REF!+#REF!+#REF!+#REF!+#REF!</f>
        <v>#REF!</v>
      </c>
      <c r="AB113" s="113" t="e">
        <f>#REF!+#REF!+#REF!+#REF!+#REF!+#REF!+#REF!+#REF!</f>
        <v>#REF!</v>
      </c>
      <c r="AC113" s="113" t="e">
        <f>#REF!+#REF!+#REF!+#REF!+#REF!+#REF!+#REF!+#REF!</f>
        <v>#REF!</v>
      </c>
      <c r="AD113" s="113" t="e">
        <f>#REF!+#REF!+#REF!+#REF!+#REF!+#REF!+#REF!+#REF!</f>
        <v>#REF!</v>
      </c>
      <c r="AE113" s="113" t="e">
        <f>#REF!+#REF!+#REF!+#REF!+#REF!+#REF!+#REF!+#REF!</f>
        <v>#REF!</v>
      </c>
      <c r="AF113" s="113" t="e">
        <f>#REF!+#REF!+#REF!+#REF!+#REF!+#REF!+#REF!+#REF!</f>
        <v>#REF!</v>
      </c>
      <c r="AG113" s="113" t="e">
        <f>#REF!+#REF!+#REF!+#REF!+#REF!+#REF!+#REF!+#REF!</f>
        <v>#REF!</v>
      </c>
      <c r="AH113" s="113" t="e">
        <f>#REF!+#REF!+#REF!+#REF!+#REF!+#REF!+#REF!+#REF!</f>
        <v>#REF!</v>
      </c>
      <c r="AI113" s="113" t="e">
        <f>#REF!+#REF!+#REF!+#REF!+#REF!+#REF!+#REF!+#REF!</f>
        <v>#REF!</v>
      </c>
      <c r="AJ113" s="113" t="e">
        <f>#REF!+#REF!+#REF!+#REF!+#REF!+#REF!+#REF!+#REF!</f>
        <v>#REF!</v>
      </c>
      <c r="AK113" s="118" t="e">
        <f>#REF!+#REF!+#REF!+#REF!+#REF!+#REF!+#REF!+#REF!</f>
        <v>#REF!</v>
      </c>
      <c r="AL113" s="115" t="e">
        <f t="shared" si="132"/>
        <v>#REF!</v>
      </c>
    </row>
    <row r="114" spans="1:72" ht="39.950000000000003" customHeight="1" x14ac:dyDescent="0.25">
      <c r="A114" s="629"/>
      <c r="B114" s="572"/>
      <c r="C114" s="120" t="s">
        <v>176</v>
      </c>
      <c r="D114" s="121"/>
      <c r="E114" s="122" t="s">
        <v>178</v>
      </c>
      <c r="F114" s="112" t="e">
        <f>#REF!+F38+#REF!+#REF!+#REF!+#REF!+#REF!+#REF!</f>
        <v>#REF!</v>
      </c>
      <c r="G114" s="113" t="e">
        <f>#REF!+G38+#REF!+#REF!+#REF!+#REF!+#REF!+#REF!</f>
        <v>#REF!</v>
      </c>
      <c r="H114" s="113" t="e">
        <f>#REF!+H38+#REF!+#REF!+#REF!+#REF!+#REF!+#REF!</f>
        <v>#REF!</v>
      </c>
      <c r="I114" s="113" t="e">
        <f>#REF!+I38+#REF!+#REF!+#REF!+#REF!+#REF!+#REF!</f>
        <v>#REF!</v>
      </c>
      <c r="J114" s="113" t="e">
        <f>#REF!+J38+#REF!+#REF!+#REF!+#REF!+#REF!+#REF!</f>
        <v>#REF!</v>
      </c>
      <c r="K114" s="113" t="e">
        <f>#REF!+K38+#REF!+#REF!+#REF!+#REF!+#REF!+#REF!</f>
        <v>#REF!</v>
      </c>
      <c r="L114" s="113" t="e">
        <f>#REF!+L38+#REF!+#REF!+#REF!+#REF!+#REF!+#REF!</f>
        <v>#REF!</v>
      </c>
      <c r="M114" s="113" t="e">
        <f>#REF!+M38+#REF!+#REF!+#REF!+#REF!+#REF!+#REF!</f>
        <v>#REF!</v>
      </c>
      <c r="N114" s="113" t="e">
        <f>#REF!+N38+#REF!+#REF!+#REF!+#REF!+#REF!+#REF!</f>
        <v>#REF!</v>
      </c>
      <c r="O114" s="113" t="e">
        <f>#REF!+O38+#REF!+#REF!+#REF!+#REF!+#REF!+#REF!</f>
        <v>#REF!</v>
      </c>
      <c r="P114" s="113" t="e">
        <f>#REF!+P38+#REF!+#REF!+#REF!+#REF!+#REF!+#REF!</f>
        <v>#REF!</v>
      </c>
      <c r="Q114" s="113" t="e">
        <f>#REF!+Q38+#REF!+#REF!+#REF!+#REF!+#REF!+#REF!</f>
        <v>#REF!</v>
      </c>
      <c r="R114" s="113" t="e">
        <f>#REF!+R38+#REF!+#REF!+#REF!+#REF!+#REF!+#REF!</f>
        <v>#REF!</v>
      </c>
      <c r="S114" s="113" t="e">
        <f>#REF!+S38+#REF!+#REF!+#REF!+#REF!+#REF!+#REF!</f>
        <v>#REF!</v>
      </c>
      <c r="T114" s="113" t="e">
        <f>#REF!+T38+#REF!+#REF!+#REF!+#REF!+#REF!+#REF!</f>
        <v>#REF!</v>
      </c>
      <c r="U114" s="113" t="e">
        <f>#REF!+U38+#REF!+#REF!+#REF!+#REF!+#REF!+#REF!</f>
        <v>#REF!</v>
      </c>
      <c r="V114" s="113" t="e">
        <f>#REF!+V38+#REF!+#REF!+#REF!+#REF!+#REF!+#REF!</f>
        <v>#REF!</v>
      </c>
      <c r="W114" s="113" t="e">
        <f>#REF!+W38+#REF!+#REF!+#REF!+#REF!+#REF!+#REF!</f>
        <v>#REF!</v>
      </c>
      <c r="X114" s="113" t="e">
        <f>#REF!+X38+#REF!+#REF!+#REF!+#REF!+#REF!+#REF!</f>
        <v>#REF!</v>
      </c>
      <c r="Y114" s="113" t="e">
        <f>#REF!+Y38+#REF!+#REF!+#REF!+#REF!+#REF!+#REF!</f>
        <v>#REF!</v>
      </c>
      <c r="Z114" s="113" t="e">
        <f>#REF!+Z38+#REF!+#REF!+#REF!+#REF!+#REF!+#REF!</f>
        <v>#REF!</v>
      </c>
      <c r="AA114" s="113" t="e">
        <f>#REF!+AA38+#REF!+#REF!+#REF!+#REF!+#REF!+#REF!</f>
        <v>#REF!</v>
      </c>
      <c r="AB114" s="113" t="e">
        <f>#REF!+AB38+#REF!+#REF!+#REF!+#REF!+#REF!+#REF!</f>
        <v>#REF!</v>
      </c>
      <c r="AC114" s="113" t="e">
        <f>#REF!+AC38+#REF!+#REF!+#REF!+#REF!+#REF!+#REF!</f>
        <v>#REF!</v>
      </c>
      <c r="AD114" s="113" t="e">
        <f>#REF!+AD38+#REF!+#REF!+#REF!+#REF!+#REF!+#REF!</f>
        <v>#REF!</v>
      </c>
      <c r="AE114" s="113" t="e">
        <f>#REF!+AE38+#REF!+#REF!+#REF!+#REF!+#REF!+#REF!</f>
        <v>#REF!</v>
      </c>
      <c r="AF114" s="113" t="e">
        <f>#REF!+AF38+#REF!+#REF!+#REF!+#REF!+#REF!+#REF!</f>
        <v>#REF!</v>
      </c>
      <c r="AG114" s="113" t="e">
        <f>#REF!+AG38+#REF!+#REF!+#REF!+#REF!+#REF!+#REF!</f>
        <v>#REF!</v>
      </c>
      <c r="AH114" s="113" t="e">
        <f>#REF!+AH38+#REF!+#REF!+#REF!+#REF!+#REF!+#REF!</f>
        <v>#REF!</v>
      </c>
      <c r="AI114" s="113" t="e">
        <f>#REF!+AI38+#REF!+#REF!+#REF!+#REF!+#REF!+#REF!</f>
        <v>#REF!</v>
      </c>
      <c r="AJ114" s="113" t="e">
        <f>#REF!+AJ38+#REF!+#REF!+#REF!+#REF!+#REF!+#REF!</f>
        <v>#REF!</v>
      </c>
      <c r="AK114" s="118" t="e">
        <f>#REF!+AK38+#REF!+#REF!+#REF!+#REF!+#REF!+#REF!</f>
        <v>#REF!</v>
      </c>
      <c r="AL114" s="115" t="e">
        <f t="shared" si="132"/>
        <v>#REF!</v>
      </c>
    </row>
    <row r="115" spans="1:72" ht="39.950000000000003" customHeight="1" thickBot="1" x14ac:dyDescent="0.3">
      <c r="A115" s="629"/>
      <c r="B115" s="573"/>
      <c r="C115" s="124" t="s">
        <v>176</v>
      </c>
      <c r="D115" s="125" t="s">
        <v>178</v>
      </c>
      <c r="E115" s="126"/>
      <c r="F115" s="112" t="e">
        <f>#REF!+#REF!+#REF!+#REF!+#REF!+#REF!+#REF!+#REF!</f>
        <v>#REF!</v>
      </c>
      <c r="G115" s="113" t="e">
        <f>#REF!+#REF!+#REF!+#REF!+#REF!+#REF!+#REF!+#REF!</f>
        <v>#REF!</v>
      </c>
      <c r="H115" s="113" t="e">
        <f>#REF!+#REF!+#REF!+#REF!+#REF!+#REF!+#REF!+#REF!</f>
        <v>#REF!</v>
      </c>
      <c r="I115" s="113" t="e">
        <f>#REF!+#REF!+#REF!+#REF!+#REF!+#REF!+#REF!+#REF!</f>
        <v>#REF!</v>
      </c>
      <c r="J115" s="113" t="e">
        <f>#REF!+#REF!+#REF!+#REF!+#REF!+#REF!+#REF!+#REF!</f>
        <v>#REF!</v>
      </c>
      <c r="K115" s="113" t="e">
        <f>#REF!+#REF!+#REF!+#REF!+#REF!+#REF!+#REF!+#REF!</f>
        <v>#REF!</v>
      </c>
      <c r="L115" s="113" t="e">
        <f>#REF!+#REF!+#REF!+#REF!+#REF!+#REF!+#REF!+#REF!</f>
        <v>#REF!</v>
      </c>
      <c r="M115" s="113" t="e">
        <f>#REF!+#REF!+#REF!+#REF!+#REF!+#REF!+#REF!+#REF!</f>
        <v>#REF!</v>
      </c>
      <c r="N115" s="113" t="e">
        <f>#REF!+#REF!+#REF!+#REF!+#REF!+#REF!+#REF!+#REF!</f>
        <v>#REF!</v>
      </c>
      <c r="O115" s="113" t="e">
        <f>#REF!+#REF!+#REF!+#REF!+#REF!+#REF!+#REF!+#REF!</f>
        <v>#REF!</v>
      </c>
      <c r="P115" s="113" t="e">
        <f>#REF!+#REF!+#REF!+#REF!+#REF!+#REF!+#REF!+#REF!</f>
        <v>#REF!</v>
      </c>
      <c r="Q115" s="113" t="e">
        <f>#REF!+#REF!+#REF!+#REF!+#REF!+#REF!+#REF!+#REF!</f>
        <v>#REF!</v>
      </c>
      <c r="R115" s="113" t="e">
        <f>#REF!+#REF!+#REF!+#REF!+#REF!+#REF!+#REF!+#REF!</f>
        <v>#REF!</v>
      </c>
      <c r="S115" s="113" t="e">
        <f>#REF!+#REF!+#REF!+#REF!+#REF!+#REF!+#REF!+#REF!</f>
        <v>#REF!</v>
      </c>
      <c r="T115" s="113" t="e">
        <f>#REF!+#REF!+#REF!+#REF!+#REF!+#REF!+#REF!+#REF!</f>
        <v>#REF!</v>
      </c>
      <c r="U115" s="113" t="e">
        <f>#REF!+#REF!+#REF!+#REF!+#REF!+#REF!+#REF!+#REF!</f>
        <v>#REF!</v>
      </c>
      <c r="V115" s="113" t="e">
        <f>#REF!+#REF!+#REF!+#REF!+#REF!+#REF!+#REF!+#REF!</f>
        <v>#REF!</v>
      </c>
      <c r="W115" s="113" t="e">
        <f>#REF!+#REF!+#REF!+#REF!+#REF!+#REF!+#REF!+#REF!</f>
        <v>#REF!</v>
      </c>
      <c r="X115" s="113" t="e">
        <f>#REF!+#REF!+#REF!+#REF!+#REF!+#REF!+#REF!+#REF!</f>
        <v>#REF!</v>
      </c>
      <c r="Y115" s="113" t="e">
        <f>#REF!+#REF!+#REF!+#REF!+#REF!+#REF!+#REF!+#REF!</f>
        <v>#REF!</v>
      </c>
      <c r="Z115" s="113" t="e">
        <f>#REF!+#REF!+#REF!+#REF!+#REF!+#REF!+#REF!+#REF!</f>
        <v>#REF!</v>
      </c>
      <c r="AA115" s="113" t="e">
        <f>#REF!+#REF!+#REF!+#REF!+#REF!+#REF!+#REF!+#REF!</f>
        <v>#REF!</v>
      </c>
      <c r="AB115" s="113" t="e">
        <f>#REF!+#REF!+#REF!+#REF!+#REF!+#REF!+#REF!+#REF!</f>
        <v>#REF!</v>
      </c>
      <c r="AC115" s="113" t="e">
        <f>#REF!+#REF!+#REF!+#REF!+#REF!+#REF!+#REF!+#REF!</f>
        <v>#REF!</v>
      </c>
      <c r="AD115" s="113" t="e">
        <f>#REF!+#REF!+#REF!+#REF!+#REF!+#REF!+#REF!+#REF!</f>
        <v>#REF!</v>
      </c>
      <c r="AE115" s="113" t="e">
        <f>#REF!+#REF!+#REF!+#REF!+#REF!+#REF!+#REF!+#REF!</f>
        <v>#REF!</v>
      </c>
      <c r="AF115" s="113" t="e">
        <f>#REF!+#REF!+#REF!+#REF!+#REF!+#REF!+#REF!+#REF!</f>
        <v>#REF!</v>
      </c>
      <c r="AG115" s="113" t="e">
        <f>#REF!+#REF!+#REF!+#REF!+#REF!+#REF!+#REF!+#REF!</f>
        <v>#REF!</v>
      </c>
      <c r="AH115" s="113" t="e">
        <f>#REF!+#REF!+#REF!+#REF!+#REF!+#REF!+#REF!+#REF!</f>
        <v>#REF!</v>
      </c>
      <c r="AI115" s="113" t="e">
        <f>#REF!+#REF!+#REF!+#REF!+#REF!+#REF!+#REF!+#REF!</f>
        <v>#REF!</v>
      </c>
      <c r="AJ115" s="113" t="e">
        <f>#REF!+#REF!+#REF!+#REF!+#REF!+#REF!+#REF!+#REF!</f>
        <v>#REF!</v>
      </c>
      <c r="AK115" s="118" t="e">
        <f>#REF!+#REF!+#REF!+#REF!+#REF!+#REF!+#REF!+#REF!</f>
        <v>#REF!</v>
      </c>
      <c r="AL115" s="129" t="e">
        <f t="shared" si="132"/>
        <v>#REF!</v>
      </c>
    </row>
    <row r="116" spans="1:72" ht="39.950000000000003" customHeight="1" thickTop="1" x14ac:dyDescent="0.25">
      <c r="A116" s="629"/>
      <c r="B116" s="571" t="s">
        <v>173</v>
      </c>
      <c r="C116" s="614" t="s">
        <v>174</v>
      </c>
      <c r="D116" s="615"/>
      <c r="E116" s="616"/>
      <c r="F116" s="112" t="e">
        <f>#REF!+F39+#REF!+#REF!+#REF!+#REF!+#REF!+#REF!</f>
        <v>#REF!</v>
      </c>
      <c r="G116" s="113" t="e">
        <f>#REF!+G39+#REF!+#REF!+#REF!+#REF!+#REF!+#REF!</f>
        <v>#REF!</v>
      </c>
      <c r="H116" s="113" t="e">
        <f>#REF!+H39+#REF!+#REF!+#REF!+#REF!+#REF!+#REF!</f>
        <v>#REF!</v>
      </c>
      <c r="I116" s="113" t="e">
        <f>#REF!+I39+#REF!+#REF!+#REF!+#REF!+#REF!+#REF!</f>
        <v>#REF!</v>
      </c>
      <c r="J116" s="113" t="e">
        <f>#REF!+J39+#REF!+#REF!+#REF!+#REF!+#REF!+#REF!</f>
        <v>#REF!</v>
      </c>
      <c r="K116" s="113" t="e">
        <f>#REF!+K39+#REF!+#REF!+#REF!+#REF!+#REF!+#REF!</f>
        <v>#REF!</v>
      </c>
      <c r="L116" s="113" t="e">
        <f>#REF!+L39+#REF!+#REF!+#REF!+#REF!+#REF!+#REF!</f>
        <v>#REF!</v>
      </c>
      <c r="M116" s="113" t="e">
        <f>#REF!+M39+#REF!+#REF!+#REF!+#REF!+#REF!+#REF!</f>
        <v>#REF!</v>
      </c>
      <c r="N116" s="113" t="e">
        <f>#REF!+N39+#REF!+#REF!+#REF!+#REF!+#REF!+#REF!</f>
        <v>#REF!</v>
      </c>
      <c r="O116" s="113" t="e">
        <f>#REF!+O39+#REF!+#REF!+#REF!+#REF!+#REF!+#REF!</f>
        <v>#REF!</v>
      </c>
      <c r="P116" s="113" t="e">
        <f>#REF!+P39+#REF!+#REF!+#REF!+#REF!+#REF!+#REF!</f>
        <v>#REF!</v>
      </c>
      <c r="Q116" s="113" t="e">
        <f>#REF!+Q39+#REF!+#REF!+#REF!+#REF!+#REF!+#REF!</f>
        <v>#REF!</v>
      </c>
      <c r="R116" s="113" t="e">
        <f>#REF!+R39+#REF!+#REF!+#REF!+#REF!+#REF!+#REF!</f>
        <v>#REF!</v>
      </c>
      <c r="S116" s="113" t="e">
        <f>#REF!+S39+#REF!+#REF!+#REF!+#REF!+#REF!+#REF!</f>
        <v>#REF!</v>
      </c>
      <c r="T116" s="113" t="e">
        <f>#REF!+T39+#REF!+#REF!+#REF!+#REF!+#REF!+#REF!</f>
        <v>#REF!</v>
      </c>
      <c r="U116" s="113" t="e">
        <f>#REF!+U39+#REF!+#REF!+#REF!+#REF!+#REF!+#REF!</f>
        <v>#REF!</v>
      </c>
      <c r="V116" s="113" t="e">
        <f>#REF!+V39+#REF!+#REF!+#REF!+#REF!+#REF!+#REF!</f>
        <v>#REF!</v>
      </c>
      <c r="W116" s="113" t="e">
        <f>#REF!+W39+#REF!+#REF!+#REF!+#REF!+#REF!+#REF!</f>
        <v>#REF!</v>
      </c>
      <c r="X116" s="113" t="e">
        <f>#REF!+X39+#REF!+#REF!+#REF!+#REF!+#REF!+#REF!</f>
        <v>#REF!</v>
      </c>
      <c r="Y116" s="113" t="e">
        <f>#REF!+Y39+#REF!+#REF!+#REF!+#REF!+#REF!+#REF!</f>
        <v>#REF!</v>
      </c>
      <c r="Z116" s="113" t="e">
        <f>#REF!+Z39+#REF!+#REF!+#REF!+#REF!+#REF!+#REF!</f>
        <v>#REF!</v>
      </c>
      <c r="AA116" s="113" t="e">
        <f>#REF!+AA39+#REF!+#REF!+#REF!+#REF!+#REF!+#REF!</f>
        <v>#REF!</v>
      </c>
      <c r="AB116" s="113" t="e">
        <f>#REF!+AB39+#REF!+#REF!+#REF!+#REF!+#REF!+#REF!</f>
        <v>#REF!</v>
      </c>
      <c r="AC116" s="113" t="e">
        <f>#REF!+AC39+#REF!+#REF!+#REF!+#REF!+#REF!+#REF!</f>
        <v>#REF!</v>
      </c>
      <c r="AD116" s="113" t="e">
        <f>#REF!+AD39+#REF!+#REF!+#REF!+#REF!+#REF!+#REF!</f>
        <v>#REF!</v>
      </c>
      <c r="AE116" s="113" t="e">
        <f>#REF!+AE39+#REF!+#REF!+#REF!+#REF!+#REF!+#REF!</f>
        <v>#REF!</v>
      </c>
      <c r="AF116" s="113" t="e">
        <f>#REF!+AF39+#REF!+#REF!+#REF!+#REF!+#REF!+#REF!</f>
        <v>#REF!</v>
      </c>
      <c r="AG116" s="113" t="e">
        <f>#REF!+AG39+#REF!+#REF!+#REF!+#REF!+#REF!+#REF!</f>
        <v>#REF!</v>
      </c>
      <c r="AH116" s="113" t="e">
        <f>#REF!+AH39+#REF!+#REF!+#REF!+#REF!+#REF!+#REF!</f>
        <v>#REF!</v>
      </c>
      <c r="AI116" s="113" t="e">
        <f>#REF!+AI39+#REF!+#REF!+#REF!+#REF!+#REF!+#REF!</f>
        <v>#REF!</v>
      </c>
      <c r="AJ116" s="113" t="e">
        <f>#REF!+AJ39+#REF!+#REF!+#REF!+#REF!+#REF!+#REF!</f>
        <v>#REF!</v>
      </c>
      <c r="AK116" s="118" t="e">
        <f>#REF!+AK39+#REF!+#REF!+#REF!+#REF!+#REF!+#REF!</f>
        <v>#REF!</v>
      </c>
      <c r="AL116" s="106" t="e">
        <f t="shared" si="132"/>
        <v>#REF!</v>
      </c>
    </row>
    <row r="117" spans="1:72" ht="39.950000000000003" customHeight="1" x14ac:dyDescent="0.25">
      <c r="A117" s="629"/>
      <c r="B117" s="572"/>
      <c r="C117" s="617" t="s">
        <v>175</v>
      </c>
      <c r="D117" s="607"/>
      <c r="E117" s="608"/>
      <c r="F117" s="112" t="e">
        <f>#REF!+#REF!+#REF!+#REF!+#REF!+#REF!+#REF!+#REF!</f>
        <v>#REF!</v>
      </c>
      <c r="G117" s="113" t="e">
        <f>#REF!+#REF!+#REF!+#REF!+#REF!+#REF!+#REF!+#REF!</f>
        <v>#REF!</v>
      </c>
      <c r="H117" s="113" t="e">
        <f>#REF!+#REF!+#REF!+#REF!+#REF!+#REF!+#REF!+#REF!</f>
        <v>#REF!</v>
      </c>
      <c r="I117" s="113" t="e">
        <f>#REF!+#REF!+#REF!+#REF!+#REF!+#REF!+#REF!+#REF!</f>
        <v>#REF!</v>
      </c>
      <c r="J117" s="113" t="e">
        <f>#REF!+#REF!+#REF!+#REF!+#REF!+#REF!+#REF!+#REF!</f>
        <v>#REF!</v>
      </c>
      <c r="K117" s="113" t="e">
        <f>#REF!+#REF!+#REF!+#REF!+#REF!+#REF!+#REF!+#REF!</f>
        <v>#REF!</v>
      </c>
      <c r="L117" s="113" t="e">
        <f>#REF!+#REF!+#REF!+#REF!+#REF!+#REF!+#REF!+#REF!</f>
        <v>#REF!</v>
      </c>
      <c r="M117" s="113" t="e">
        <f>#REF!+#REF!+#REF!+#REF!+#REF!+#REF!+#REF!+#REF!</f>
        <v>#REF!</v>
      </c>
      <c r="N117" s="113" t="e">
        <f>#REF!+#REF!+#REF!+#REF!+#REF!+#REF!+#REF!+#REF!</f>
        <v>#REF!</v>
      </c>
      <c r="O117" s="113" t="e">
        <f>#REF!+#REF!+#REF!+#REF!+#REF!+#REF!+#REF!+#REF!</f>
        <v>#REF!</v>
      </c>
      <c r="P117" s="113" t="e">
        <f>#REF!+#REF!+#REF!+#REF!+#REF!+#REF!+#REF!+#REF!</f>
        <v>#REF!</v>
      </c>
      <c r="Q117" s="113" t="e">
        <f>#REF!+#REF!+#REF!+#REF!+#REF!+#REF!+#REF!+#REF!</f>
        <v>#REF!</v>
      </c>
      <c r="R117" s="113" t="e">
        <f>#REF!+#REF!+#REF!+#REF!+#REF!+#REF!+#REF!+#REF!</f>
        <v>#REF!</v>
      </c>
      <c r="S117" s="113" t="e">
        <f>#REF!+#REF!+#REF!+#REF!+#REF!+#REF!+#REF!+#REF!</f>
        <v>#REF!</v>
      </c>
      <c r="T117" s="113" t="e">
        <f>#REF!+#REF!+#REF!+#REF!+#REF!+#REF!+#REF!+#REF!</f>
        <v>#REF!</v>
      </c>
      <c r="U117" s="113" t="e">
        <f>#REF!+#REF!+#REF!+#REF!+#REF!+#REF!+#REF!+#REF!</f>
        <v>#REF!</v>
      </c>
      <c r="V117" s="113" t="e">
        <f>#REF!+#REF!+#REF!+#REF!+#REF!+#REF!+#REF!+#REF!</f>
        <v>#REF!</v>
      </c>
      <c r="W117" s="113" t="e">
        <f>#REF!+#REF!+#REF!+#REF!+#REF!+#REF!+#REF!+#REF!</f>
        <v>#REF!</v>
      </c>
      <c r="X117" s="113" t="e">
        <f>#REF!+#REF!+#REF!+#REF!+#REF!+#REF!+#REF!+#REF!</f>
        <v>#REF!</v>
      </c>
      <c r="Y117" s="113" t="e">
        <f>#REF!+#REF!+#REF!+#REF!+#REF!+#REF!+#REF!+#REF!</f>
        <v>#REF!</v>
      </c>
      <c r="Z117" s="113" t="e">
        <f>#REF!+#REF!+#REF!+#REF!+#REF!+#REF!+#REF!+#REF!</f>
        <v>#REF!</v>
      </c>
      <c r="AA117" s="113" t="e">
        <f>#REF!+#REF!+#REF!+#REF!+#REF!+#REF!+#REF!+#REF!</f>
        <v>#REF!</v>
      </c>
      <c r="AB117" s="113" t="e">
        <f>#REF!+#REF!+#REF!+#REF!+#REF!+#REF!+#REF!+#REF!</f>
        <v>#REF!</v>
      </c>
      <c r="AC117" s="113" t="e">
        <f>#REF!+#REF!+#REF!+#REF!+#REF!+#REF!+#REF!+#REF!</f>
        <v>#REF!</v>
      </c>
      <c r="AD117" s="113" t="e">
        <f>#REF!+#REF!+#REF!+#REF!+#REF!+#REF!+#REF!+#REF!</f>
        <v>#REF!</v>
      </c>
      <c r="AE117" s="113" t="e">
        <f>#REF!+#REF!+#REF!+#REF!+#REF!+#REF!+#REF!+#REF!</f>
        <v>#REF!</v>
      </c>
      <c r="AF117" s="113" t="e">
        <f>#REF!+#REF!+#REF!+#REF!+#REF!+#REF!+#REF!+#REF!</f>
        <v>#REF!</v>
      </c>
      <c r="AG117" s="113" t="e">
        <f>#REF!+#REF!+#REF!+#REF!+#REF!+#REF!+#REF!+#REF!</f>
        <v>#REF!</v>
      </c>
      <c r="AH117" s="113" t="e">
        <f>#REF!+#REF!+#REF!+#REF!+#REF!+#REF!+#REF!+#REF!</f>
        <v>#REF!</v>
      </c>
      <c r="AI117" s="113" t="e">
        <f>#REF!+#REF!+#REF!+#REF!+#REF!+#REF!+#REF!+#REF!</f>
        <v>#REF!</v>
      </c>
      <c r="AJ117" s="113" t="e">
        <f>#REF!+#REF!+#REF!+#REF!+#REF!+#REF!+#REF!+#REF!</f>
        <v>#REF!</v>
      </c>
      <c r="AK117" s="118" t="e">
        <f>#REF!+#REF!+#REF!+#REF!+#REF!+#REF!+#REF!+#REF!</f>
        <v>#REF!</v>
      </c>
      <c r="AL117" s="115" t="e">
        <f t="shared" si="132"/>
        <v>#REF!</v>
      </c>
    </row>
    <row r="118" spans="1:72" ht="39.950000000000003" customHeight="1" x14ac:dyDescent="0.25">
      <c r="A118" s="629"/>
      <c r="B118" s="572"/>
      <c r="C118" s="120" t="s">
        <v>176</v>
      </c>
      <c r="D118" s="121"/>
      <c r="E118" s="122" t="s">
        <v>178</v>
      </c>
      <c r="F118" s="112" t="e">
        <f>#REF!+F40+#REF!+#REF!+#REF!+#REF!+#REF!+#REF!</f>
        <v>#REF!</v>
      </c>
      <c r="G118" s="113" t="e">
        <f>#REF!+G40+#REF!+#REF!+#REF!+#REF!+#REF!+#REF!</f>
        <v>#REF!</v>
      </c>
      <c r="H118" s="113" t="e">
        <f>#REF!+H40+#REF!+#REF!+#REF!+#REF!+#REF!+#REF!</f>
        <v>#REF!</v>
      </c>
      <c r="I118" s="113" t="e">
        <f>#REF!+I40+#REF!+#REF!+#REF!+#REF!+#REF!+#REF!</f>
        <v>#REF!</v>
      </c>
      <c r="J118" s="113" t="e">
        <f>#REF!+J40+#REF!+#REF!+#REF!+#REF!+#REF!+#REF!</f>
        <v>#REF!</v>
      </c>
      <c r="K118" s="113" t="e">
        <f>#REF!+K40+#REF!+#REF!+#REF!+#REF!+#REF!+#REF!</f>
        <v>#REF!</v>
      </c>
      <c r="L118" s="113" t="e">
        <f>#REF!+L40+#REF!+#REF!+#REF!+#REF!+#REF!+#REF!</f>
        <v>#REF!</v>
      </c>
      <c r="M118" s="113" t="e">
        <f>#REF!+M40+#REF!+#REF!+#REF!+#REF!+#REF!+#REF!</f>
        <v>#REF!</v>
      </c>
      <c r="N118" s="113" t="e">
        <f>#REF!+N40+#REF!+#REF!+#REF!+#REF!+#REF!+#REF!</f>
        <v>#REF!</v>
      </c>
      <c r="O118" s="113" t="e">
        <f>#REF!+O40+#REF!+#REF!+#REF!+#REF!+#REF!+#REF!</f>
        <v>#REF!</v>
      </c>
      <c r="P118" s="113" t="e">
        <f>#REF!+P40+#REF!+#REF!+#REF!+#REF!+#REF!+#REF!</f>
        <v>#REF!</v>
      </c>
      <c r="Q118" s="113" t="e">
        <f>#REF!+Q40+#REF!+#REF!+#REF!+#REF!+#REF!+#REF!</f>
        <v>#REF!</v>
      </c>
      <c r="R118" s="113" t="e">
        <f>#REF!+R40+#REF!+#REF!+#REF!+#REF!+#REF!+#REF!</f>
        <v>#REF!</v>
      </c>
      <c r="S118" s="113" t="e">
        <f>#REF!+S40+#REF!+#REF!+#REF!+#REF!+#REF!+#REF!</f>
        <v>#REF!</v>
      </c>
      <c r="T118" s="113" t="e">
        <f>#REF!+T40+#REF!+#REF!+#REF!+#REF!+#REF!+#REF!</f>
        <v>#REF!</v>
      </c>
      <c r="U118" s="113" t="e">
        <f>#REF!+U40+#REF!+#REF!+#REF!+#REF!+#REF!+#REF!</f>
        <v>#REF!</v>
      </c>
      <c r="V118" s="113" t="e">
        <f>#REF!+V40+#REF!+#REF!+#REF!+#REF!+#REF!+#REF!</f>
        <v>#REF!</v>
      </c>
      <c r="W118" s="113" t="e">
        <f>#REF!+W40+#REF!+#REF!+#REF!+#REF!+#REF!+#REF!</f>
        <v>#REF!</v>
      </c>
      <c r="X118" s="113" t="e">
        <f>#REF!+X40+#REF!+#REF!+#REF!+#REF!+#REF!+#REF!</f>
        <v>#REF!</v>
      </c>
      <c r="Y118" s="113" t="e">
        <f>#REF!+Y40+#REF!+#REF!+#REF!+#REF!+#REF!+#REF!</f>
        <v>#REF!</v>
      </c>
      <c r="Z118" s="113" t="e">
        <f>#REF!+Z40+#REF!+#REF!+#REF!+#REF!+#REF!+#REF!</f>
        <v>#REF!</v>
      </c>
      <c r="AA118" s="113" t="e">
        <f>#REF!+AA40+#REF!+#REF!+#REF!+#REF!+#REF!+#REF!</f>
        <v>#REF!</v>
      </c>
      <c r="AB118" s="113" t="e">
        <f>#REF!+AB40+#REF!+#REF!+#REF!+#REF!+#REF!+#REF!</f>
        <v>#REF!</v>
      </c>
      <c r="AC118" s="113" t="e">
        <f>#REF!+AC40+#REF!+#REF!+#REF!+#REF!+#REF!+#REF!</f>
        <v>#REF!</v>
      </c>
      <c r="AD118" s="113" t="e">
        <f>#REF!+AD40+#REF!+#REF!+#REF!+#REF!+#REF!+#REF!</f>
        <v>#REF!</v>
      </c>
      <c r="AE118" s="113" t="e">
        <f>#REF!+AE40+#REF!+#REF!+#REF!+#REF!+#REF!+#REF!</f>
        <v>#REF!</v>
      </c>
      <c r="AF118" s="113" t="e">
        <f>#REF!+AF40+#REF!+#REF!+#REF!+#REF!+#REF!+#REF!</f>
        <v>#REF!</v>
      </c>
      <c r="AG118" s="113" t="e">
        <f>#REF!+AG40+#REF!+#REF!+#REF!+#REF!+#REF!+#REF!</f>
        <v>#REF!</v>
      </c>
      <c r="AH118" s="113" t="e">
        <f>#REF!+AH40+#REF!+#REF!+#REF!+#REF!+#REF!+#REF!</f>
        <v>#REF!</v>
      </c>
      <c r="AI118" s="113" t="e">
        <f>#REF!+AI40+#REF!+#REF!+#REF!+#REF!+#REF!+#REF!</f>
        <v>#REF!</v>
      </c>
      <c r="AJ118" s="113" t="e">
        <f>#REF!+AJ40+#REF!+#REF!+#REF!+#REF!+#REF!+#REF!</f>
        <v>#REF!</v>
      </c>
      <c r="AK118" s="118" t="e">
        <f>#REF!+AK40+#REF!+#REF!+#REF!+#REF!+#REF!+#REF!</f>
        <v>#REF!</v>
      </c>
      <c r="AL118" s="115" t="e">
        <f t="shared" si="132"/>
        <v>#REF!</v>
      </c>
    </row>
    <row r="119" spans="1:72" ht="39.950000000000003" customHeight="1" thickBot="1" x14ac:dyDescent="0.3">
      <c r="A119" s="629"/>
      <c r="B119" s="573"/>
      <c r="C119" s="124" t="s">
        <v>176</v>
      </c>
      <c r="D119" s="125" t="s">
        <v>178</v>
      </c>
      <c r="E119" s="126"/>
      <c r="F119" s="127" t="e">
        <f>#REF!+#REF!+#REF!+#REF!+#REF!+#REF!+#REF!+#REF!</f>
        <v>#REF!</v>
      </c>
      <c r="G119" s="128" t="e">
        <f>#REF!+#REF!+#REF!+#REF!+#REF!+#REF!+#REF!+#REF!</f>
        <v>#REF!</v>
      </c>
      <c r="H119" s="128" t="e">
        <f>#REF!+#REF!+#REF!+#REF!+#REF!+#REF!+#REF!+#REF!</f>
        <v>#REF!</v>
      </c>
      <c r="I119" s="128" t="e">
        <f>#REF!+#REF!+#REF!+#REF!+#REF!+#REF!+#REF!+#REF!</f>
        <v>#REF!</v>
      </c>
      <c r="J119" s="128" t="e">
        <f>#REF!+#REF!+#REF!+#REF!+#REF!+#REF!+#REF!+#REF!</f>
        <v>#REF!</v>
      </c>
      <c r="K119" s="128" t="e">
        <f>#REF!+#REF!+#REF!+#REF!+#REF!+#REF!+#REF!+#REF!</f>
        <v>#REF!</v>
      </c>
      <c r="L119" s="128" t="e">
        <f>#REF!+#REF!+#REF!+#REF!+#REF!+#REF!+#REF!+#REF!</f>
        <v>#REF!</v>
      </c>
      <c r="M119" s="128" t="e">
        <f>#REF!+#REF!+#REF!+#REF!+#REF!+#REF!+#REF!+#REF!</f>
        <v>#REF!</v>
      </c>
      <c r="N119" s="128" t="e">
        <f>#REF!+#REF!+#REF!+#REF!+#REF!+#REF!+#REF!+#REF!</f>
        <v>#REF!</v>
      </c>
      <c r="O119" s="128" t="e">
        <f>#REF!+#REF!+#REF!+#REF!+#REF!+#REF!+#REF!+#REF!</f>
        <v>#REF!</v>
      </c>
      <c r="P119" s="128" t="e">
        <f>#REF!+#REF!+#REF!+#REF!+#REF!+#REF!+#REF!+#REF!</f>
        <v>#REF!</v>
      </c>
      <c r="Q119" s="128" t="e">
        <f>#REF!+#REF!+#REF!+#REF!+#REF!+#REF!+#REF!+#REF!</f>
        <v>#REF!</v>
      </c>
      <c r="R119" s="128" t="e">
        <f>#REF!+#REF!+#REF!+#REF!+#REF!+#REF!+#REF!+#REF!</f>
        <v>#REF!</v>
      </c>
      <c r="S119" s="128" t="e">
        <f>#REF!+#REF!+#REF!+#REF!+#REF!+#REF!+#REF!+#REF!</f>
        <v>#REF!</v>
      </c>
      <c r="T119" s="128" t="e">
        <f>#REF!+#REF!+#REF!+#REF!+#REF!+#REF!+#REF!+#REF!</f>
        <v>#REF!</v>
      </c>
      <c r="U119" s="128" t="e">
        <f>#REF!+#REF!+#REF!+#REF!+#REF!+#REF!+#REF!+#REF!</f>
        <v>#REF!</v>
      </c>
      <c r="V119" s="128" t="e">
        <f>#REF!+#REF!+#REF!+#REF!+#REF!+#REF!+#REF!+#REF!</f>
        <v>#REF!</v>
      </c>
      <c r="W119" s="128" t="e">
        <f>#REF!+#REF!+#REF!+#REF!+#REF!+#REF!+#REF!+#REF!</f>
        <v>#REF!</v>
      </c>
      <c r="X119" s="128" t="e">
        <f>#REF!+#REF!+#REF!+#REF!+#REF!+#REF!+#REF!+#REF!</f>
        <v>#REF!</v>
      </c>
      <c r="Y119" s="128" t="e">
        <f>#REF!+#REF!+#REF!+#REF!+#REF!+#REF!+#REF!+#REF!</f>
        <v>#REF!</v>
      </c>
      <c r="Z119" s="128" t="e">
        <f>#REF!+#REF!+#REF!+#REF!+#REF!+#REF!+#REF!+#REF!</f>
        <v>#REF!</v>
      </c>
      <c r="AA119" s="128" t="e">
        <f>#REF!+#REF!+#REF!+#REF!+#REF!+#REF!+#REF!+#REF!</f>
        <v>#REF!</v>
      </c>
      <c r="AB119" s="128" t="e">
        <f>#REF!+#REF!+#REF!+#REF!+#REF!+#REF!+#REF!+#REF!</f>
        <v>#REF!</v>
      </c>
      <c r="AC119" s="128" t="e">
        <f>#REF!+#REF!+#REF!+#REF!+#REF!+#REF!+#REF!+#REF!</f>
        <v>#REF!</v>
      </c>
      <c r="AD119" s="128" t="e">
        <f>#REF!+#REF!+#REF!+#REF!+#REF!+#REF!+#REF!+#REF!</f>
        <v>#REF!</v>
      </c>
      <c r="AE119" s="128" t="e">
        <f>#REF!+#REF!+#REF!+#REF!+#REF!+#REF!+#REF!+#REF!</f>
        <v>#REF!</v>
      </c>
      <c r="AF119" s="128" t="e">
        <f>#REF!+#REF!+#REF!+#REF!+#REF!+#REF!+#REF!+#REF!</f>
        <v>#REF!</v>
      </c>
      <c r="AG119" s="128" t="e">
        <f>#REF!+#REF!+#REF!+#REF!+#REF!+#REF!+#REF!+#REF!</f>
        <v>#REF!</v>
      </c>
      <c r="AH119" s="128" t="e">
        <f>#REF!+#REF!+#REF!+#REF!+#REF!+#REF!+#REF!+#REF!</f>
        <v>#REF!</v>
      </c>
      <c r="AI119" s="128" t="e">
        <f>#REF!+#REF!+#REF!+#REF!+#REF!+#REF!+#REF!+#REF!</f>
        <v>#REF!</v>
      </c>
      <c r="AJ119" s="128" t="e">
        <f>#REF!+#REF!+#REF!+#REF!+#REF!+#REF!+#REF!+#REF!</f>
        <v>#REF!</v>
      </c>
      <c r="AK119" s="135" t="e">
        <f>#REF!+#REF!+#REF!+#REF!+#REF!+#REF!+#REF!+#REF!</f>
        <v>#REF!</v>
      </c>
      <c r="AL119" s="129" t="e">
        <f t="shared" si="132"/>
        <v>#REF!</v>
      </c>
    </row>
    <row r="120" spans="1:72" ht="19.5" customHeight="1" thickTop="1" x14ac:dyDescent="0.25">
      <c r="A120" s="603" t="s">
        <v>182</v>
      </c>
      <c r="B120" s="31"/>
      <c r="C120" s="121" t="s">
        <v>176</v>
      </c>
      <c r="D120" s="121"/>
      <c r="E120" s="131"/>
      <c r="F120" s="132" t="e">
        <f>F106+F107+F110+F111+F114+F115+F118+F119</f>
        <v>#REF!</v>
      </c>
      <c r="G120" s="132" t="e">
        <f t="shared" ref="G120:AK120" si="133">G106+G107+G110+G111+G114+G115+G118+G119</f>
        <v>#REF!</v>
      </c>
      <c r="H120" s="132" t="e">
        <f t="shared" si="133"/>
        <v>#REF!</v>
      </c>
      <c r="I120" s="132" t="e">
        <f t="shared" si="133"/>
        <v>#REF!</v>
      </c>
      <c r="J120" s="132" t="e">
        <f t="shared" si="133"/>
        <v>#REF!</v>
      </c>
      <c r="K120" s="132" t="e">
        <f t="shared" si="133"/>
        <v>#REF!</v>
      </c>
      <c r="L120" s="132" t="e">
        <f t="shared" si="133"/>
        <v>#REF!</v>
      </c>
      <c r="M120" s="132" t="e">
        <f t="shared" si="133"/>
        <v>#REF!</v>
      </c>
      <c r="N120" s="132" t="e">
        <f t="shared" si="133"/>
        <v>#REF!</v>
      </c>
      <c r="O120" s="132" t="e">
        <f t="shared" si="133"/>
        <v>#REF!</v>
      </c>
      <c r="P120" s="132" t="e">
        <f t="shared" si="133"/>
        <v>#REF!</v>
      </c>
      <c r="Q120" s="132" t="e">
        <f t="shared" si="133"/>
        <v>#REF!</v>
      </c>
      <c r="R120" s="132" t="e">
        <f t="shared" si="133"/>
        <v>#REF!</v>
      </c>
      <c r="S120" s="132" t="e">
        <f t="shared" si="133"/>
        <v>#REF!</v>
      </c>
      <c r="T120" s="132" t="e">
        <f t="shared" si="133"/>
        <v>#REF!</v>
      </c>
      <c r="U120" s="132" t="e">
        <f t="shared" si="133"/>
        <v>#REF!</v>
      </c>
      <c r="V120" s="132" t="e">
        <f t="shared" si="133"/>
        <v>#REF!</v>
      </c>
      <c r="W120" s="132" t="e">
        <f t="shared" si="133"/>
        <v>#REF!</v>
      </c>
      <c r="X120" s="132" t="e">
        <f t="shared" si="133"/>
        <v>#REF!</v>
      </c>
      <c r="Y120" s="132" t="e">
        <f t="shared" si="133"/>
        <v>#REF!</v>
      </c>
      <c r="Z120" s="132" t="e">
        <f t="shared" si="133"/>
        <v>#REF!</v>
      </c>
      <c r="AA120" s="132" t="e">
        <f t="shared" si="133"/>
        <v>#REF!</v>
      </c>
      <c r="AB120" s="132" t="e">
        <f t="shared" si="133"/>
        <v>#REF!</v>
      </c>
      <c r="AC120" s="132" t="e">
        <f t="shared" si="133"/>
        <v>#REF!</v>
      </c>
      <c r="AD120" s="132" t="e">
        <f t="shared" si="133"/>
        <v>#REF!</v>
      </c>
      <c r="AE120" s="132" t="e">
        <f t="shared" si="133"/>
        <v>#REF!</v>
      </c>
      <c r="AF120" s="132" t="e">
        <f t="shared" si="133"/>
        <v>#REF!</v>
      </c>
      <c r="AG120" s="132" t="e">
        <f t="shared" si="133"/>
        <v>#REF!</v>
      </c>
      <c r="AH120" s="132" t="e">
        <f t="shared" si="133"/>
        <v>#REF!</v>
      </c>
      <c r="AI120" s="132" t="e">
        <f t="shared" si="133"/>
        <v>#REF!</v>
      </c>
      <c r="AJ120" s="132" t="e">
        <f t="shared" si="133"/>
        <v>#REF!</v>
      </c>
      <c r="AK120" s="133" t="e">
        <f t="shared" si="133"/>
        <v>#REF!</v>
      </c>
      <c r="AL120" s="134" t="e">
        <f t="shared" si="132"/>
        <v>#REF!</v>
      </c>
    </row>
    <row r="121" spans="1:72" ht="19.5" customHeight="1" x14ac:dyDescent="0.25">
      <c r="A121" s="604"/>
      <c r="B121" s="31"/>
      <c r="C121" s="606" t="s">
        <v>170</v>
      </c>
      <c r="D121" s="607"/>
      <c r="E121" s="608"/>
      <c r="F121" s="359" t="e">
        <f t="shared" ref="F121:AK121" si="134">+F105+F109+F113+F117</f>
        <v>#REF!</v>
      </c>
      <c r="G121" s="359" t="e">
        <f t="shared" si="134"/>
        <v>#REF!</v>
      </c>
      <c r="H121" s="359" t="e">
        <f t="shared" si="134"/>
        <v>#REF!</v>
      </c>
      <c r="I121" s="359" t="e">
        <f t="shared" si="134"/>
        <v>#REF!</v>
      </c>
      <c r="J121" s="359" t="e">
        <f t="shared" si="134"/>
        <v>#REF!</v>
      </c>
      <c r="K121" s="359" t="e">
        <f t="shared" si="134"/>
        <v>#REF!</v>
      </c>
      <c r="L121" s="359" t="e">
        <f t="shared" si="134"/>
        <v>#REF!</v>
      </c>
      <c r="M121" s="359" t="e">
        <f t="shared" si="134"/>
        <v>#REF!</v>
      </c>
      <c r="N121" s="359" t="e">
        <f t="shared" si="134"/>
        <v>#REF!</v>
      </c>
      <c r="O121" s="359" t="e">
        <f t="shared" si="134"/>
        <v>#REF!</v>
      </c>
      <c r="P121" s="359" t="e">
        <f t="shared" si="134"/>
        <v>#REF!</v>
      </c>
      <c r="Q121" s="359" t="e">
        <f t="shared" si="134"/>
        <v>#REF!</v>
      </c>
      <c r="R121" s="359" t="e">
        <f t="shared" si="134"/>
        <v>#REF!</v>
      </c>
      <c r="S121" s="359" t="e">
        <f t="shared" si="134"/>
        <v>#REF!</v>
      </c>
      <c r="T121" s="359" t="e">
        <f t="shared" si="134"/>
        <v>#REF!</v>
      </c>
      <c r="U121" s="359" t="e">
        <f t="shared" si="134"/>
        <v>#REF!</v>
      </c>
      <c r="V121" s="359" t="e">
        <f t="shared" si="134"/>
        <v>#REF!</v>
      </c>
      <c r="W121" s="359" t="e">
        <f t="shared" si="134"/>
        <v>#REF!</v>
      </c>
      <c r="X121" s="359" t="e">
        <f t="shared" si="134"/>
        <v>#REF!</v>
      </c>
      <c r="Y121" s="359" t="e">
        <f t="shared" si="134"/>
        <v>#REF!</v>
      </c>
      <c r="Z121" s="359" t="e">
        <f t="shared" si="134"/>
        <v>#REF!</v>
      </c>
      <c r="AA121" s="359" t="e">
        <f t="shared" si="134"/>
        <v>#REF!</v>
      </c>
      <c r="AB121" s="359" t="e">
        <f t="shared" si="134"/>
        <v>#REF!</v>
      </c>
      <c r="AC121" s="359" t="e">
        <f t="shared" si="134"/>
        <v>#REF!</v>
      </c>
      <c r="AD121" s="359" t="e">
        <f t="shared" si="134"/>
        <v>#REF!</v>
      </c>
      <c r="AE121" s="359" t="e">
        <f t="shared" si="134"/>
        <v>#REF!</v>
      </c>
      <c r="AF121" s="359" t="e">
        <f t="shared" si="134"/>
        <v>#REF!</v>
      </c>
      <c r="AG121" s="359" t="e">
        <f t="shared" si="134"/>
        <v>#REF!</v>
      </c>
      <c r="AH121" s="359" t="e">
        <f t="shared" si="134"/>
        <v>#REF!</v>
      </c>
      <c r="AI121" s="359" t="e">
        <f t="shared" si="134"/>
        <v>#REF!</v>
      </c>
      <c r="AJ121" s="359" t="e">
        <f t="shared" si="134"/>
        <v>#REF!</v>
      </c>
      <c r="AK121" s="116" t="e">
        <f t="shared" si="134"/>
        <v>#REF!</v>
      </c>
      <c r="AL121" s="117" t="e">
        <f t="shared" si="132"/>
        <v>#REF!</v>
      </c>
    </row>
    <row r="122" spans="1:72" ht="19.5" customHeight="1" thickBot="1" x14ac:dyDescent="0.3">
      <c r="A122" s="605"/>
      <c r="B122" s="31"/>
      <c r="C122" s="609" t="s">
        <v>174</v>
      </c>
      <c r="D122" s="610"/>
      <c r="E122" s="611"/>
      <c r="F122" s="109" t="e">
        <f t="shared" ref="F122:AK122" si="135">+F104+F108+F112+F116</f>
        <v>#REF!</v>
      </c>
      <c r="G122" s="109" t="e">
        <f t="shared" si="135"/>
        <v>#REF!</v>
      </c>
      <c r="H122" s="109" t="e">
        <f t="shared" si="135"/>
        <v>#REF!</v>
      </c>
      <c r="I122" s="109" t="e">
        <f t="shared" si="135"/>
        <v>#REF!</v>
      </c>
      <c r="J122" s="109" t="e">
        <f t="shared" si="135"/>
        <v>#REF!</v>
      </c>
      <c r="K122" s="109" t="e">
        <f t="shared" si="135"/>
        <v>#REF!</v>
      </c>
      <c r="L122" s="109" t="e">
        <f t="shared" si="135"/>
        <v>#REF!</v>
      </c>
      <c r="M122" s="109" t="e">
        <f t="shared" si="135"/>
        <v>#REF!</v>
      </c>
      <c r="N122" s="109" t="e">
        <f t="shared" si="135"/>
        <v>#REF!</v>
      </c>
      <c r="O122" s="109" t="e">
        <f t="shared" si="135"/>
        <v>#REF!</v>
      </c>
      <c r="P122" s="109" t="e">
        <f t="shared" si="135"/>
        <v>#REF!</v>
      </c>
      <c r="Q122" s="109" t="e">
        <f t="shared" si="135"/>
        <v>#REF!</v>
      </c>
      <c r="R122" s="109" t="e">
        <f t="shared" si="135"/>
        <v>#REF!</v>
      </c>
      <c r="S122" s="109" t="e">
        <f t="shared" si="135"/>
        <v>#REF!</v>
      </c>
      <c r="T122" s="109" t="e">
        <f t="shared" si="135"/>
        <v>#REF!</v>
      </c>
      <c r="U122" s="109" t="e">
        <f t="shared" si="135"/>
        <v>#REF!</v>
      </c>
      <c r="V122" s="109" t="e">
        <f t="shared" si="135"/>
        <v>#REF!</v>
      </c>
      <c r="W122" s="109" t="e">
        <f t="shared" si="135"/>
        <v>#REF!</v>
      </c>
      <c r="X122" s="109" t="e">
        <f t="shared" si="135"/>
        <v>#REF!</v>
      </c>
      <c r="Y122" s="109" t="e">
        <f t="shared" si="135"/>
        <v>#REF!</v>
      </c>
      <c r="Z122" s="109" t="e">
        <f t="shared" si="135"/>
        <v>#REF!</v>
      </c>
      <c r="AA122" s="109" t="e">
        <f t="shared" si="135"/>
        <v>#REF!</v>
      </c>
      <c r="AB122" s="109" t="e">
        <f t="shared" si="135"/>
        <v>#REF!</v>
      </c>
      <c r="AC122" s="109" t="e">
        <f t="shared" si="135"/>
        <v>#REF!</v>
      </c>
      <c r="AD122" s="109" t="e">
        <f t="shared" si="135"/>
        <v>#REF!</v>
      </c>
      <c r="AE122" s="109" t="e">
        <f t="shared" si="135"/>
        <v>#REF!</v>
      </c>
      <c r="AF122" s="109" t="e">
        <f t="shared" si="135"/>
        <v>#REF!</v>
      </c>
      <c r="AG122" s="109" t="e">
        <f t="shared" si="135"/>
        <v>#REF!</v>
      </c>
      <c r="AH122" s="109" t="e">
        <f t="shared" si="135"/>
        <v>#REF!</v>
      </c>
      <c r="AI122" s="109" t="e">
        <f t="shared" si="135"/>
        <v>#REF!</v>
      </c>
      <c r="AJ122" s="109" t="e">
        <f t="shared" si="135"/>
        <v>#REF!</v>
      </c>
      <c r="AK122" s="110" t="e">
        <f t="shared" si="135"/>
        <v>#REF!</v>
      </c>
      <c r="AL122" s="111" t="e">
        <f t="shared" si="132"/>
        <v>#REF!</v>
      </c>
    </row>
    <row r="123" spans="1:72" ht="19.5" customHeight="1" thickBot="1" x14ac:dyDescent="0.3">
      <c r="A123" s="40"/>
      <c r="B123" s="40"/>
      <c r="C123" s="52"/>
      <c r="D123" s="52"/>
      <c r="E123" s="53"/>
      <c r="F123" s="54"/>
      <c r="G123" s="54"/>
      <c r="H123" s="54"/>
      <c r="I123" s="54"/>
      <c r="J123" s="54"/>
      <c r="K123" s="54"/>
      <c r="L123" s="54"/>
      <c r="M123" s="54"/>
      <c r="N123" s="54"/>
      <c r="O123" s="54"/>
      <c r="P123" s="54"/>
      <c r="Q123" s="54"/>
      <c r="R123" s="54"/>
      <c r="S123" s="54"/>
      <c r="T123" s="54"/>
      <c r="U123" s="54"/>
      <c r="V123" s="54"/>
      <c r="W123" s="54"/>
      <c r="X123" s="54"/>
      <c r="Y123" s="54"/>
      <c r="Z123" s="54"/>
      <c r="AA123" s="54"/>
      <c r="AB123" s="54"/>
      <c r="AC123" s="54"/>
      <c r="AD123" s="54"/>
      <c r="AE123" s="54"/>
      <c r="AF123" s="54"/>
      <c r="AG123" s="54"/>
      <c r="AH123" s="54"/>
      <c r="AI123" s="54"/>
      <c r="AJ123" s="54"/>
      <c r="AK123" s="54"/>
      <c r="AL123" s="54"/>
    </row>
    <row r="124" spans="1:72" ht="20.100000000000001" customHeight="1" thickTop="1" thickBot="1" x14ac:dyDescent="0.3">
      <c r="A124" s="638" t="s">
        <v>184</v>
      </c>
      <c r="B124" s="41" t="s">
        <v>180</v>
      </c>
      <c r="C124" s="357" t="s">
        <v>176</v>
      </c>
      <c r="D124" s="123"/>
      <c r="E124" s="185" t="s">
        <v>178</v>
      </c>
      <c r="F124" s="187" t="e">
        <f>F106+F110+F114+F118</f>
        <v>#REF!</v>
      </c>
      <c r="G124" s="188" t="e">
        <f t="shared" ref="G124:AK125" si="136">G106+G110+G114+G118</f>
        <v>#REF!</v>
      </c>
      <c r="H124" s="188" t="e">
        <f t="shared" si="136"/>
        <v>#REF!</v>
      </c>
      <c r="I124" s="188" t="e">
        <f t="shared" si="136"/>
        <v>#REF!</v>
      </c>
      <c r="J124" s="188" t="e">
        <f t="shared" si="136"/>
        <v>#REF!</v>
      </c>
      <c r="K124" s="188" t="e">
        <f t="shared" si="136"/>
        <v>#REF!</v>
      </c>
      <c r="L124" s="188" t="e">
        <f t="shared" si="136"/>
        <v>#REF!</v>
      </c>
      <c r="M124" s="188" t="e">
        <f t="shared" si="136"/>
        <v>#REF!</v>
      </c>
      <c r="N124" s="188" t="e">
        <f t="shared" si="136"/>
        <v>#REF!</v>
      </c>
      <c r="O124" s="188" t="e">
        <f t="shared" si="136"/>
        <v>#REF!</v>
      </c>
      <c r="P124" s="188" t="e">
        <f t="shared" si="136"/>
        <v>#REF!</v>
      </c>
      <c r="Q124" s="188" t="e">
        <f t="shared" si="136"/>
        <v>#REF!</v>
      </c>
      <c r="R124" s="188" t="e">
        <f t="shared" si="136"/>
        <v>#REF!</v>
      </c>
      <c r="S124" s="188" t="e">
        <f t="shared" si="136"/>
        <v>#REF!</v>
      </c>
      <c r="T124" s="188" t="e">
        <f t="shared" si="136"/>
        <v>#REF!</v>
      </c>
      <c r="U124" s="188" t="e">
        <f t="shared" si="136"/>
        <v>#REF!</v>
      </c>
      <c r="V124" s="188" t="e">
        <f t="shared" si="136"/>
        <v>#REF!</v>
      </c>
      <c r="W124" s="188" t="e">
        <f t="shared" si="136"/>
        <v>#REF!</v>
      </c>
      <c r="X124" s="188" t="e">
        <f t="shared" si="136"/>
        <v>#REF!</v>
      </c>
      <c r="Y124" s="188" t="e">
        <f t="shared" si="136"/>
        <v>#REF!</v>
      </c>
      <c r="Z124" s="188" t="e">
        <f t="shared" si="136"/>
        <v>#REF!</v>
      </c>
      <c r="AA124" s="188" t="e">
        <f t="shared" si="136"/>
        <v>#REF!</v>
      </c>
      <c r="AB124" s="188" t="e">
        <f t="shared" si="136"/>
        <v>#REF!</v>
      </c>
      <c r="AC124" s="188" t="e">
        <f t="shared" si="136"/>
        <v>#REF!</v>
      </c>
      <c r="AD124" s="188" t="e">
        <f t="shared" si="136"/>
        <v>#REF!</v>
      </c>
      <c r="AE124" s="188" t="e">
        <f t="shared" si="136"/>
        <v>#REF!</v>
      </c>
      <c r="AF124" s="188" t="e">
        <f t="shared" si="136"/>
        <v>#REF!</v>
      </c>
      <c r="AG124" s="188" t="e">
        <f t="shared" si="136"/>
        <v>#REF!</v>
      </c>
      <c r="AH124" s="188" t="e">
        <f t="shared" si="136"/>
        <v>#REF!</v>
      </c>
      <c r="AI124" s="188" t="e">
        <f t="shared" si="136"/>
        <v>#REF!</v>
      </c>
      <c r="AJ124" s="188" t="e">
        <f t="shared" si="136"/>
        <v>#REF!</v>
      </c>
      <c r="AK124" s="191" t="e">
        <f t="shared" si="136"/>
        <v>#REF!</v>
      </c>
      <c r="AL124" s="193" t="e">
        <f>SUM(F124:AK124)</f>
        <v>#REF!</v>
      </c>
    </row>
    <row r="125" spans="1:72" ht="20.100000000000001" customHeight="1" thickTop="1" thickBot="1" x14ac:dyDescent="0.3">
      <c r="A125" s="639"/>
      <c r="B125" s="42" t="s">
        <v>181</v>
      </c>
      <c r="C125" s="136" t="s">
        <v>176</v>
      </c>
      <c r="D125" s="137" t="s">
        <v>178</v>
      </c>
      <c r="E125" s="186"/>
      <c r="F125" s="189" t="e">
        <f>F107+F111+F115+F119</f>
        <v>#REF!</v>
      </c>
      <c r="G125" s="190" t="e">
        <f t="shared" si="136"/>
        <v>#REF!</v>
      </c>
      <c r="H125" s="190" t="e">
        <f t="shared" si="136"/>
        <v>#REF!</v>
      </c>
      <c r="I125" s="190" t="e">
        <f t="shared" si="136"/>
        <v>#REF!</v>
      </c>
      <c r="J125" s="190" t="e">
        <f t="shared" si="136"/>
        <v>#REF!</v>
      </c>
      <c r="K125" s="190" t="e">
        <f t="shared" si="136"/>
        <v>#REF!</v>
      </c>
      <c r="L125" s="190" t="e">
        <f t="shared" si="136"/>
        <v>#REF!</v>
      </c>
      <c r="M125" s="190" t="e">
        <f t="shared" si="136"/>
        <v>#REF!</v>
      </c>
      <c r="N125" s="190" t="e">
        <f t="shared" si="136"/>
        <v>#REF!</v>
      </c>
      <c r="O125" s="190" t="e">
        <f t="shared" si="136"/>
        <v>#REF!</v>
      </c>
      <c r="P125" s="190" t="e">
        <f t="shared" si="136"/>
        <v>#REF!</v>
      </c>
      <c r="Q125" s="190" t="e">
        <f t="shared" si="136"/>
        <v>#REF!</v>
      </c>
      <c r="R125" s="190" t="e">
        <f t="shared" si="136"/>
        <v>#REF!</v>
      </c>
      <c r="S125" s="190" t="e">
        <f t="shared" si="136"/>
        <v>#REF!</v>
      </c>
      <c r="T125" s="190" t="e">
        <f t="shared" si="136"/>
        <v>#REF!</v>
      </c>
      <c r="U125" s="190" t="e">
        <f t="shared" si="136"/>
        <v>#REF!</v>
      </c>
      <c r="V125" s="190" t="e">
        <f t="shared" si="136"/>
        <v>#REF!</v>
      </c>
      <c r="W125" s="190" t="e">
        <f t="shared" si="136"/>
        <v>#REF!</v>
      </c>
      <c r="X125" s="190" t="e">
        <f t="shared" si="136"/>
        <v>#REF!</v>
      </c>
      <c r="Y125" s="190" t="e">
        <f t="shared" si="136"/>
        <v>#REF!</v>
      </c>
      <c r="Z125" s="190" t="e">
        <f t="shared" si="136"/>
        <v>#REF!</v>
      </c>
      <c r="AA125" s="190" t="e">
        <f t="shared" si="136"/>
        <v>#REF!</v>
      </c>
      <c r="AB125" s="190" t="e">
        <f t="shared" si="136"/>
        <v>#REF!</v>
      </c>
      <c r="AC125" s="190" t="e">
        <f t="shared" si="136"/>
        <v>#REF!</v>
      </c>
      <c r="AD125" s="190" t="e">
        <f t="shared" si="136"/>
        <v>#REF!</v>
      </c>
      <c r="AE125" s="190" t="e">
        <f t="shared" si="136"/>
        <v>#REF!</v>
      </c>
      <c r="AF125" s="190" t="e">
        <f t="shared" si="136"/>
        <v>#REF!</v>
      </c>
      <c r="AG125" s="190" t="e">
        <f t="shared" si="136"/>
        <v>#REF!</v>
      </c>
      <c r="AH125" s="190" t="e">
        <f t="shared" si="136"/>
        <v>#REF!</v>
      </c>
      <c r="AI125" s="190" t="e">
        <f t="shared" si="136"/>
        <v>#REF!</v>
      </c>
      <c r="AJ125" s="190" t="e">
        <f t="shared" si="136"/>
        <v>#REF!</v>
      </c>
      <c r="AK125" s="192" t="e">
        <f t="shared" si="136"/>
        <v>#REF!</v>
      </c>
      <c r="AL125" s="194" t="e">
        <f>SUM(F125:AK125)</f>
        <v>#REF!</v>
      </c>
    </row>
    <row r="126" spans="1:72" ht="20.100000000000001" customHeight="1" thickTop="1" x14ac:dyDescent="0.25">
      <c r="A126" s="183"/>
      <c r="B126" s="184"/>
      <c r="C126" s="45"/>
      <c r="D126" s="181"/>
      <c r="E126" s="182"/>
      <c r="F126" s="138"/>
      <c r="G126" s="138"/>
      <c r="H126" s="138"/>
      <c r="I126" s="138"/>
      <c r="J126" s="138"/>
      <c r="K126" s="138"/>
      <c r="L126" s="138"/>
      <c r="M126" s="138"/>
      <c r="N126" s="138"/>
      <c r="O126" s="138"/>
      <c r="P126" s="138"/>
      <c r="Q126" s="138"/>
      <c r="R126" s="138"/>
      <c r="S126" s="138"/>
      <c r="T126" s="138"/>
      <c r="U126" s="138"/>
      <c r="V126" s="138"/>
      <c r="W126" s="138"/>
      <c r="X126" s="138"/>
      <c r="Y126" s="138"/>
      <c r="Z126" s="138"/>
      <c r="AA126" s="138"/>
      <c r="AB126" s="138"/>
      <c r="AC126" s="138"/>
      <c r="AD126" s="138"/>
      <c r="AE126" s="138"/>
      <c r="AF126" s="138"/>
      <c r="AG126" s="138"/>
      <c r="AH126" s="138"/>
      <c r="AI126" s="138"/>
      <c r="AJ126" s="138"/>
      <c r="AK126" s="138"/>
      <c r="AL126" s="138"/>
    </row>
    <row r="127" spans="1:72" ht="20.100000000000001" customHeight="1" x14ac:dyDescent="0.25">
      <c r="A127" s="43"/>
      <c r="C127" s="44"/>
      <c r="D127" s="45"/>
      <c r="E127" s="45"/>
      <c r="F127" s="48"/>
      <c r="G127" s="49"/>
      <c r="H127" s="49"/>
      <c r="I127" s="138"/>
      <c r="J127" s="138"/>
      <c r="K127" s="138"/>
      <c r="L127" s="138"/>
      <c r="M127" s="49"/>
      <c r="N127" s="43"/>
      <c r="O127" s="43"/>
      <c r="P127" s="43"/>
      <c r="Q127" s="43"/>
      <c r="R127" s="43"/>
      <c r="S127" s="43"/>
      <c r="T127" s="43"/>
      <c r="U127" s="43"/>
      <c r="V127" s="43"/>
      <c r="W127" s="43"/>
      <c r="X127" s="43"/>
      <c r="Y127" s="43"/>
      <c r="Z127" s="43"/>
      <c r="AA127" s="43"/>
      <c r="AB127" s="43"/>
      <c r="AC127" s="43"/>
      <c r="AD127" s="43"/>
      <c r="AE127" s="43"/>
      <c r="AF127" s="43"/>
      <c r="AG127" s="43"/>
      <c r="AH127" s="43"/>
      <c r="AI127" s="43"/>
      <c r="AJ127" s="43"/>
      <c r="AK127" s="43"/>
      <c r="AL127" s="43"/>
    </row>
    <row r="128" spans="1:72" s="140" customFormat="1" x14ac:dyDescent="0.2">
      <c r="A128" s="138"/>
      <c r="B128" s="138"/>
      <c r="C128" s="138"/>
      <c r="D128" s="138"/>
      <c r="E128" s="138"/>
      <c r="F128" s="138"/>
      <c r="G128" s="138"/>
      <c r="H128" s="138"/>
      <c r="I128" s="138"/>
      <c r="J128" s="138"/>
      <c r="K128" s="138"/>
      <c r="L128" s="138"/>
      <c r="M128" s="138"/>
      <c r="N128" s="138"/>
      <c r="O128" s="138"/>
      <c r="P128" s="138"/>
      <c r="Q128" s="138"/>
      <c r="R128" s="138"/>
      <c r="S128" s="138"/>
      <c r="T128" s="138"/>
      <c r="U128" s="138"/>
      <c r="V128" s="138"/>
      <c r="W128" s="138"/>
      <c r="X128" s="138"/>
      <c r="Y128" s="138"/>
      <c r="Z128" s="138"/>
      <c r="AA128" s="138"/>
      <c r="AB128" s="138"/>
      <c r="AC128" s="138"/>
      <c r="AD128" s="138"/>
      <c r="AE128" s="138"/>
      <c r="AF128" s="138"/>
      <c r="AG128" s="138"/>
      <c r="AH128" s="138"/>
      <c r="AI128" s="138"/>
      <c r="AJ128" s="138"/>
      <c r="AK128" s="138"/>
      <c r="AL128" s="138"/>
      <c r="AM128" s="139"/>
      <c r="AN128" s="139"/>
      <c r="AO128" s="139"/>
      <c r="AP128" s="139"/>
      <c r="AQ128" s="139"/>
      <c r="AR128" s="139"/>
      <c r="AS128" s="139"/>
      <c r="AT128" s="139"/>
      <c r="AU128" s="139"/>
      <c r="AV128" s="139"/>
      <c r="AW128" s="138"/>
      <c r="AX128" s="138"/>
      <c r="AY128" s="138"/>
      <c r="AZ128" s="138"/>
      <c r="BA128" s="138"/>
      <c r="BB128" s="138"/>
      <c r="BC128" s="138"/>
      <c r="BD128" s="138"/>
      <c r="BE128" s="138"/>
      <c r="BF128" s="138"/>
      <c r="BG128" s="138"/>
      <c r="BH128" s="138"/>
      <c r="BI128" s="138"/>
      <c r="BJ128" s="138"/>
      <c r="BK128" s="138"/>
      <c r="BL128" s="138"/>
      <c r="BM128" s="138"/>
      <c r="BN128" s="138"/>
      <c r="BO128" s="138"/>
      <c r="BP128" s="138"/>
      <c r="BQ128" s="138"/>
      <c r="BR128" s="138"/>
      <c r="BS128" s="138"/>
      <c r="BT128" s="138"/>
    </row>
    <row r="129" spans="1:72" s="140" customFormat="1" x14ac:dyDescent="0.25">
      <c r="A129" s="640" t="s">
        <v>222</v>
      </c>
      <c r="B129" s="640"/>
      <c r="C129" s="640"/>
      <c r="D129" s="640"/>
      <c r="E129" s="640"/>
      <c r="F129" s="640"/>
      <c r="G129" s="640"/>
      <c r="H129"/>
      <c r="I129" s="368">
        <f>FORMATO!AL18+FORMATO!AL21</f>
        <v>0</v>
      </c>
      <c r="J129" s="138"/>
      <c r="K129" s="138"/>
      <c r="L129" s="138"/>
      <c r="M129" s="180"/>
      <c r="N129" s="180"/>
      <c r="O129" s="138"/>
      <c r="P129" s="138"/>
      <c r="Q129" s="180"/>
      <c r="R129" s="180"/>
      <c r="S129" s="180"/>
      <c r="T129" s="138"/>
      <c r="U129" s="138"/>
      <c r="V129" s="138"/>
      <c r="W129" s="138"/>
      <c r="X129" s="138"/>
      <c r="Y129" s="138"/>
      <c r="Z129" s="138"/>
      <c r="AA129" s="138"/>
      <c r="AB129" s="138"/>
      <c r="AC129" s="138"/>
      <c r="AD129" s="138"/>
      <c r="AE129" s="138"/>
      <c r="AF129" s="139"/>
      <c r="AG129" s="139"/>
      <c r="AH129" s="139"/>
      <c r="AI129" s="139"/>
      <c r="AJ129" s="139"/>
      <c r="AK129" s="139"/>
      <c r="AL129" s="138"/>
      <c r="AM129" s="139"/>
      <c r="AN129" s="139"/>
      <c r="AO129" s="139"/>
      <c r="AP129" s="139"/>
      <c r="AQ129" s="139"/>
      <c r="AR129" s="139"/>
      <c r="AS129" s="139"/>
      <c r="AT129" s="139"/>
      <c r="AU129" s="139"/>
      <c r="AV129" s="139"/>
      <c r="AW129" s="138"/>
      <c r="AX129" s="138"/>
      <c r="AY129" s="138"/>
      <c r="AZ129" s="138"/>
      <c r="BA129" s="138"/>
      <c r="BB129" s="138"/>
      <c r="BC129" s="138"/>
      <c r="BD129" s="138"/>
      <c r="BE129" s="138"/>
      <c r="BF129" s="138"/>
      <c r="BG129" s="138"/>
      <c r="BH129" s="138"/>
      <c r="BI129" s="138"/>
      <c r="BJ129" s="138"/>
      <c r="BK129" s="138"/>
      <c r="BL129" s="138"/>
      <c r="BM129" s="138"/>
      <c r="BN129" s="138"/>
      <c r="BO129" s="138"/>
      <c r="BP129" s="138"/>
      <c r="BQ129" s="138"/>
      <c r="BR129" s="138"/>
      <c r="BS129" s="138"/>
      <c r="BT129" s="138"/>
    </row>
    <row r="130" spans="1:72" s="140" customFormat="1" ht="15.75" thickBot="1" x14ac:dyDescent="0.25">
      <c r="A130" s="138"/>
      <c r="B130" s="138"/>
      <c r="C130" s="138"/>
      <c r="D130" s="138"/>
      <c r="E130" s="138"/>
      <c r="F130" s="138"/>
      <c r="G130" s="138"/>
      <c r="H130" s="138"/>
      <c r="I130" s="138"/>
      <c r="J130" s="138"/>
      <c r="K130" s="138"/>
      <c r="L130" s="138"/>
      <c r="M130" s="138"/>
      <c r="N130" s="138"/>
      <c r="O130" s="180"/>
      <c r="P130" s="180"/>
      <c r="Q130" s="138"/>
      <c r="R130" s="138"/>
      <c r="S130" s="138"/>
      <c r="T130" s="138"/>
      <c r="U130" s="138"/>
      <c r="V130" s="138"/>
      <c r="W130" s="138"/>
      <c r="X130" s="138"/>
      <c r="Y130" s="138"/>
      <c r="Z130" s="138"/>
      <c r="AA130" s="138"/>
      <c r="AB130" s="138"/>
      <c r="AC130" s="138"/>
      <c r="AD130" s="138"/>
      <c r="AE130" s="138"/>
      <c r="AF130" s="139"/>
      <c r="AG130" s="139"/>
      <c r="AH130" s="139"/>
      <c r="AI130" s="139"/>
      <c r="AJ130" s="139"/>
      <c r="AK130" s="139"/>
      <c r="AL130" s="138"/>
      <c r="AM130" s="139"/>
      <c r="AN130" s="139"/>
      <c r="AO130" s="139"/>
      <c r="AP130" s="139"/>
      <c r="AQ130" s="139"/>
      <c r="AR130" s="139"/>
      <c r="AS130" s="139"/>
      <c r="AT130" s="139"/>
      <c r="AU130" s="139"/>
      <c r="AV130" s="139"/>
      <c r="AW130" s="138"/>
      <c r="AX130" s="138"/>
      <c r="AY130" s="138"/>
      <c r="AZ130" s="138"/>
      <c r="BA130" s="138"/>
      <c r="BB130" s="138"/>
      <c r="BC130" s="138"/>
      <c r="BD130" s="138"/>
      <c r="BE130" s="138"/>
      <c r="BF130" s="138"/>
      <c r="BG130" s="138"/>
      <c r="BH130" s="138"/>
      <c r="BI130" s="138"/>
      <c r="BJ130" s="138"/>
      <c r="BK130" s="138"/>
      <c r="BL130" s="138"/>
      <c r="BM130" s="138"/>
      <c r="BN130" s="138"/>
      <c r="BO130" s="138"/>
      <c r="BP130" s="138"/>
      <c r="BQ130" s="138"/>
      <c r="BR130" s="138"/>
      <c r="BS130" s="138"/>
      <c r="BT130" s="138"/>
    </row>
    <row r="131" spans="1:72" ht="30" customHeight="1" thickBot="1" x14ac:dyDescent="0.3">
      <c r="A131" s="499" t="s">
        <v>272</v>
      </c>
      <c r="B131" s="500"/>
      <c r="C131" s="500"/>
      <c r="D131" s="500"/>
      <c r="E131" s="500"/>
      <c r="F131" s="500"/>
      <c r="G131" s="500"/>
      <c r="H131" s="500"/>
      <c r="I131" s="500"/>
      <c r="J131" s="500"/>
      <c r="K131" s="500"/>
      <c r="L131" s="500"/>
      <c r="M131" s="500"/>
      <c r="N131" s="500"/>
      <c r="O131" s="501"/>
      <c r="P131" s="46"/>
      <c r="Q131" s="46"/>
      <c r="R131" s="46"/>
      <c r="S131" s="46"/>
      <c r="T131" s="46"/>
      <c r="U131" s="46"/>
      <c r="V131" s="46"/>
      <c r="W131" s="46"/>
      <c r="X131" s="46"/>
      <c r="Y131" s="46"/>
      <c r="Z131" s="46"/>
      <c r="AA131" s="46"/>
      <c r="AB131" s="46"/>
      <c r="AC131" s="46"/>
      <c r="AD131" s="46"/>
      <c r="AE131" s="46"/>
      <c r="AF131" s="46"/>
      <c r="AG131" s="46"/>
      <c r="AH131" s="46"/>
      <c r="AI131" s="46"/>
    </row>
    <row r="132" spans="1:72" ht="30" customHeight="1" thickBot="1" x14ac:dyDescent="0.3">
      <c r="A132" s="499" t="s">
        <v>273</v>
      </c>
      <c r="B132" s="500"/>
      <c r="C132" s="500"/>
      <c r="D132" s="500"/>
      <c r="E132" s="500"/>
      <c r="F132" s="500"/>
      <c r="G132" s="500"/>
      <c r="H132" s="500"/>
      <c r="I132" s="500"/>
      <c r="J132" s="500"/>
      <c r="K132" s="500"/>
      <c r="L132" s="500"/>
      <c r="M132" s="500"/>
      <c r="N132" s="500"/>
      <c r="O132" s="501"/>
      <c r="P132" s="46"/>
      <c r="Q132" s="46"/>
      <c r="R132" s="46"/>
      <c r="S132" s="46"/>
      <c r="T132" s="46"/>
      <c r="U132" s="46"/>
      <c r="V132" s="46"/>
      <c r="W132" s="46"/>
      <c r="X132" s="46"/>
      <c r="Y132" s="46"/>
      <c r="Z132" s="46"/>
      <c r="AA132" s="46"/>
      <c r="AB132" s="46"/>
      <c r="AC132" s="46"/>
      <c r="AD132" s="46"/>
      <c r="AE132" s="46"/>
      <c r="AF132" s="46"/>
      <c r="AG132" s="46"/>
      <c r="AH132" s="46"/>
      <c r="AI132" s="46"/>
    </row>
    <row r="133" spans="1:72" ht="30" customHeight="1" thickBot="1" x14ac:dyDescent="0.3">
      <c r="A133" s="644" t="s">
        <v>377</v>
      </c>
      <c r="B133" s="645"/>
      <c r="C133" s="645"/>
      <c r="D133" s="645"/>
      <c r="E133" s="645"/>
      <c r="F133" s="645"/>
      <c r="G133" s="645"/>
      <c r="H133" s="645"/>
      <c r="I133" s="645"/>
      <c r="J133" s="645"/>
      <c r="K133" s="645"/>
      <c r="L133" s="645"/>
      <c r="M133" s="645"/>
      <c r="N133" s="645"/>
      <c r="O133" s="646"/>
      <c r="P133" s="43"/>
      <c r="Q133" s="43"/>
      <c r="R133" s="43"/>
      <c r="S133" s="43"/>
      <c r="T133" s="43"/>
      <c r="U133" s="43"/>
      <c r="V133" s="43"/>
      <c r="W133" s="43"/>
      <c r="X133" s="43"/>
      <c r="Y133" s="43"/>
      <c r="Z133" s="43"/>
      <c r="AA133" s="43"/>
      <c r="AB133" s="43"/>
      <c r="AC133" s="43"/>
      <c r="AD133" s="43"/>
      <c r="AE133" s="43"/>
      <c r="AF133" s="43"/>
      <c r="AG133" s="43"/>
      <c r="AH133" s="43"/>
      <c r="AI133" s="43"/>
    </row>
    <row r="134" spans="1:72" ht="20.100000000000001" customHeight="1" thickTop="1" thickBot="1" x14ac:dyDescent="0.3">
      <c r="A134" s="47"/>
      <c r="B134" s="47"/>
      <c r="C134" s="44"/>
      <c r="D134" s="45"/>
      <c r="E134" s="45"/>
      <c r="F134" s="48"/>
      <c r="G134" s="49"/>
      <c r="H134" s="49"/>
      <c r="I134" s="49"/>
      <c r="J134" s="49"/>
      <c r="K134" s="49"/>
      <c r="L134" s="49"/>
      <c r="M134" s="49"/>
      <c r="N134" s="43"/>
      <c r="O134" s="43"/>
      <c r="P134" s="56" t="s">
        <v>335</v>
      </c>
      <c r="Q134" s="397">
        <f>AL24+AL73</f>
        <v>0</v>
      </c>
      <c r="R134" s="43"/>
      <c r="S134" s="43"/>
      <c r="T134" s="43"/>
      <c r="U134" s="43"/>
      <c r="V134" s="43"/>
      <c r="W134" s="43"/>
      <c r="X134" s="43"/>
      <c r="Y134" s="43"/>
      <c r="Z134" s="43"/>
      <c r="AA134" s="43"/>
      <c r="AB134" s="43"/>
      <c r="AC134" s="43"/>
      <c r="AD134" s="43"/>
      <c r="AE134" s="43"/>
      <c r="AF134" s="43"/>
      <c r="AG134" s="43"/>
      <c r="AH134" s="43"/>
      <c r="AI134" s="43"/>
    </row>
    <row r="135" spans="1:72" ht="20.100000000000001" customHeight="1" thickTop="1" thickBot="1" x14ac:dyDescent="0.3">
      <c r="A135" s="47"/>
      <c r="B135" s="47"/>
      <c r="C135" s="44"/>
      <c r="D135" s="45"/>
      <c r="E135" s="45"/>
      <c r="F135" s="48"/>
      <c r="G135" s="49"/>
      <c r="H135" s="49"/>
      <c r="I135" s="49"/>
      <c r="J135" s="49"/>
      <c r="K135" s="49"/>
      <c r="L135" s="49"/>
      <c r="M135" s="49"/>
      <c r="N135" s="43"/>
      <c r="O135" s="43"/>
      <c r="P135" s="57" t="s">
        <v>2</v>
      </c>
      <c r="Q135" s="397">
        <f>AL23+AL72</f>
        <v>0</v>
      </c>
      <c r="R135" s="43"/>
      <c r="S135" s="43"/>
      <c r="T135" s="43"/>
      <c r="U135" s="43"/>
      <c r="V135" s="43"/>
      <c r="W135" s="43"/>
      <c r="X135" s="43"/>
      <c r="Y135" s="43"/>
      <c r="Z135" s="43"/>
      <c r="AA135" s="43"/>
      <c r="AB135" s="43"/>
      <c r="AC135" s="43"/>
      <c r="AD135" s="43"/>
      <c r="AE135" s="43"/>
      <c r="AF135" s="43"/>
      <c r="AG135" s="43"/>
      <c r="AH135" s="43"/>
      <c r="AI135" s="43"/>
    </row>
    <row r="136" spans="1:72" ht="20.100000000000001" customHeight="1" thickTop="1" thickBot="1" x14ac:dyDescent="0.3">
      <c r="A136" s="47"/>
      <c r="B136" s="47"/>
      <c r="C136" s="44"/>
      <c r="D136" s="45"/>
      <c r="E136" s="45"/>
      <c r="F136" s="48"/>
      <c r="G136" s="49"/>
      <c r="H136" s="49"/>
      <c r="I136" s="49"/>
      <c r="J136" s="49"/>
      <c r="K136" s="49"/>
      <c r="L136" s="49"/>
      <c r="M136" s="49"/>
      <c r="N136" s="43"/>
      <c r="O136" s="43"/>
      <c r="P136" s="58" t="s">
        <v>274</v>
      </c>
      <c r="Q136" s="397">
        <f>AL22+AL71</f>
        <v>0</v>
      </c>
      <c r="R136" s="43"/>
      <c r="S136" s="43"/>
      <c r="T136" s="43"/>
      <c r="U136" s="43"/>
      <c r="V136" s="43"/>
      <c r="W136" s="43"/>
      <c r="X136" s="43"/>
      <c r="Y136" s="43"/>
      <c r="Z136" s="43"/>
      <c r="AA136" s="43"/>
      <c r="AB136" s="43"/>
      <c r="AC136" s="43"/>
      <c r="AD136" s="43"/>
      <c r="AE136" s="43"/>
      <c r="AF136" s="43"/>
      <c r="AG136" s="43"/>
      <c r="AH136" s="43"/>
      <c r="AI136" s="43"/>
    </row>
    <row r="137" spans="1:72" ht="20.100000000000001" customHeight="1" thickTop="1" thickBot="1" x14ac:dyDescent="0.3">
      <c r="A137" s="47"/>
      <c r="B137" s="47"/>
      <c r="C137" s="44"/>
      <c r="D137" s="45"/>
      <c r="E137" s="45"/>
      <c r="F137" s="48"/>
      <c r="G137" s="49"/>
      <c r="H137" s="49"/>
      <c r="I137" s="49"/>
      <c r="J137" s="49"/>
      <c r="K137" s="49"/>
      <c r="L137" s="49"/>
      <c r="M137" s="49"/>
      <c r="N137" s="43"/>
      <c r="O137" s="43"/>
      <c r="P137" s="43"/>
      <c r="Q137" s="43"/>
      <c r="R137" s="43"/>
      <c r="S137" s="43"/>
      <c r="T137" s="43"/>
      <c r="U137" s="43"/>
      <c r="V137" s="43"/>
      <c r="W137" s="43"/>
      <c r="X137" s="43"/>
      <c r="Y137" s="43"/>
      <c r="Z137" s="43"/>
      <c r="AA137" s="43"/>
      <c r="AB137" s="43"/>
      <c r="AC137" s="43"/>
      <c r="AD137" s="43"/>
      <c r="AE137" s="43"/>
      <c r="AF137" s="43"/>
      <c r="AG137" s="43"/>
      <c r="AH137" s="43"/>
      <c r="AI137" s="43"/>
    </row>
    <row r="138" spans="1:72" ht="30" customHeight="1" thickBot="1" x14ac:dyDescent="0.3">
      <c r="A138" s="499" t="s">
        <v>273</v>
      </c>
      <c r="B138" s="500"/>
      <c r="C138" s="500"/>
      <c r="D138" s="500"/>
      <c r="E138" s="500"/>
      <c r="F138" s="500"/>
      <c r="G138" s="500"/>
      <c r="H138" s="500"/>
      <c r="I138" s="500"/>
      <c r="J138" s="500"/>
      <c r="K138" s="500"/>
      <c r="L138" s="500"/>
      <c r="M138" s="500"/>
      <c r="N138" s="500"/>
      <c r="O138" s="501"/>
      <c r="P138" s="46"/>
      <c r="Q138" s="46"/>
      <c r="R138" s="46"/>
      <c r="S138" s="46"/>
      <c r="T138" s="46"/>
      <c r="U138" s="46"/>
      <c r="V138" s="46"/>
      <c r="W138" s="46"/>
      <c r="X138" s="46"/>
      <c r="Y138" s="46"/>
      <c r="Z138" s="46"/>
      <c r="AA138" s="46"/>
      <c r="AB138" s="46"/>
      <c r="AC138" s="46"/>
      <c r="AD138" s="46"/>
      <c r="AE138" s="46"/>
      <c r="AF138" s="46"/>
      <c r="AG138" s="46"/>
      <c r="AH138" s="46"/>
      <c r="AI138" s="46"/>
    </row>
    <row r="139" spans="1:72" ht="30" customHeight="1" thickBot="1" x14ac:dyDescent="0.3">
      <c r="A139" s="641" t="s">
        <v>351</v>
      </c>
      <c r="B139" s="642"/>
      <c r="C139" s="642"/>
      <c r="D139" s="642"/>
      <c r="E139" s="642"/>
      <c r="F139" s="642"/>
      <c r="G139" s="642"/>
      <c r="H139" s="642"/>
      <c r="I139" s="642"/>
      <c r="J139" s="642"/>
      <c r="K139" s="642"/>
      <c r="L139" s="642"/>
      <c r="M139" s="642"/>
      <c r="N139" s="642"/>
      <c r="O139" s="643"/>
      <c r="P139" s="46"/>
      <c r="Q139" s="46"/>
      <c r="R139" s="46"/>
      <c r="S139" s="46"/>
      <c r="T139" s="46"/>
      <c r="U139" s="46"/>
      <c r="V139" s="46"/>
      <c r="W139" s="46"/>
      <c r="X139" s="46"/>
      <c r="Y139" s="46"/>
      <c r="Z139" s="46"/>
      <c r="AA139" s="46"/>
      <c r="AB139" s="46"/>
      <c r="AC139" s="46"/>
      <c r="AD139" s="43"/>
      <c r="AE139" s="43"/>
      <c r="AF139" s="43"/>
      <c r="AG139" s="43"/>
      <c r="AH139" s="43"/>
      <c r="AI139" s="43"/>
    </row>
    <row r="140" spans="1:72" ht="20.100000000000001" customHeight="1" thickTop="1" thickBot="1" x14ac:dyDescent="0.3">
      <c r="A140" s="47"/>
      <c r="B140" s="47"/>
      <c r="C140" s="44"/>
      <c r="D140" s="45"/>
      <c r="E140" s="45"/>
      <c r="F140" s="48"/>
      <c r="G140" s="49"/>
      <c r="H140" s="49"/>
      <c r="I140" s="49"/>
      <c r="J140" s="49"/>
      <c r="K140" s="49"/>
      <c r="L140" s="49"/>
      <c r="M140" s="49"/>
      <c r="N140" s="43"/>
      <c r="O140" s="43"/>
      <c r="P140" s="56" t="s">
        <v>1</v>
      </c>
      <c r="Q140" s="397">
        <f>AL42</f>
        <v>0</v>
      </c>
      <c r="R140" s="43"/>
      <c r="S140" s="43"/>
      <c r="T140" s="43"/>
      <c r="U140" s="43"/>
      <c r="V140" s="43"/>
      <c r="W140" s="43"/>
      <c r="X140" s="43"/>
      <c r="Y140" s="43"/>
      <c r="Z140" s="43"/>
      <c r="AA140" s="43"/>
      <c r="AB140" s="43"/>
      <c r="AC140" s="43"/>
      <c r="AD140" s="43"/>
      <c r="AE140" s="43"/>
      <c r="AF140" s="43"/>
      <c r="AG140" s="43"/>
      <c r="AH140" s="43"/>
      <c r="AI140" s="43"/>
    </row>
    <row r="141" spans="1:72" ht="20.100000000000001" customHeight="1" thickTop="1" thickBot="1" x14ac:dyDescent="0.3">
      <c r="A141" s="47"/>
      <c r="B141" s="47"/>
      <c r="C141" s="44"/>
      <c r="D141" s="45"/>
      <c r="E141" s="45"/>
      <c r="F141" s="48"/>
      <c r="G141" s="49"/>
      <c r="H141" s="49"/>
      <c r="I141" s="49"/>
      <c r="J141" s="49"/>
      <c r="K141" s="49"/>
      <c r="L141" s="49"/>
      <c r="M141" s="49"/>
      <c r="N141" s="43"/>
      <c r="O141" s="43"/>
      <c r="P141" s="57" t="s">
        <v>14</v>
      </c>
      <c r="Q141" s="397">
        <f>AL41</f>
        <v>0</v>
      </c>
      <c r="R141" s="43"/>
      <c r="S141" s="43"/>
      <c r="T141" s="43"/>
      <c r="U141" s="43"/>
      <c r="V141" s="43"/>
      <c r="W141" s="43"/>
      <c r="X141" s="43"/>
      <c r="Y141" s="43"/>
      <c r="Z141" s="43"/>
      <c r="AA141" s="43"/>
      <c r="AB141" s="43"/>
      <c r="AC141" s="43"/>
      <c r="AD141" s="43"/>
      <c r="AE141" s="43"/>
      <c r="AF141" s="43"/>
      <c r="AG141" s="43"/>
      <c r="AH141" s="43"/>
      <c r="AI141" s="43"/>
    </row>
    <row r="142" spans="1:72" ht="20.100000000000001" customHeight="1" thickTop="1" thickBot="1" x14ac:dyDescent="0.3">
      <c r="A142" s="47"/>
      <c r="B142" s="47"/>
      <c r="C142" s="44"/>
      <c r="D142" s="45"/>
      <c r="E142" s="45"/>
      <c r="F142" s="50"/>
      <c r="G142" s="49"/>
      <c r="H142" s="49"/>
      <c r="I142" s="49"/>
      <c r="J142" s="49"/>
      <c r="K142" s="49"/>
      <c r="L142" s="49"/>
      <c r="M142" s="49"/>
      <c r="N142" s="49"/>
      <c r="O142" s="49"/>
      <c r="P142" s="49"/>
      <c r="Q142" s="49"/>
      <c r="R142" s="49"/>
      <c r="S142" s="49"/>
      <c r="T142" s="49"/>
      <c r="U142" s="49"/>
      <c r="V142" s="43"/>
      <c r="W142" s="43"/>
      <c r="X142" s="43"/>
      <c r="Y142" s="43"/>
      <c r="Z142" s="43"/>
      <c r="AA142" s="43"/>
      <c r="AB142" s="43"/>
      <c r="AC142" s="43"/>
      <c r="AD142" s="43"/>
      <c r="AE142" s="43"/>
      <c r="AF142" s="43"/>
      <c r="AG142" s="43"/>
      <c r="AH142" s="43"/>
      <c r="AI142" s="43"/>
    </row>
    <row r="143" spans="1:72" ht="30" customHeight="1" thickBot="1" x14ac:dyDescent="0.3">
      <c r="A143" s="499" t="s">
        <v>352</v>
      </c>
      <c r="B143" s="500"/>
      <c r="C143" s="500"/>
      <c r="D143" s="500"/>
      <c r="E143" s="500"/>
      <c r="F143" s="500"/>
      <c r="G143" s="500"/>
      <c r="H143" s="500"/>
      <c r="I143" s="500"/>
      <c r="J143" s="500"/>
      <c r="K143" s="500"/>
      <c r="L143" s="500"/>
      <c r="M143" s="500"/>
      <c r="N143" s="500"/>
      <c r="O143" s="501"/>
      <c r="P143" s="46"/>
      <c r="Q143" s="46"/>
      <c r="R143" s="46"/>
      <c r="S143" s="46"/>
      <c r="T143" s="46"/>
      <c r="U143" s="46"/>
      <c r="V143" s="46"/>
      <c r="W143" s="46"/>
      <c r="X143" s="46"/>
      <c r="Y143" s="46"/>
      <c r="Z143" s="46"/>
      <c r="AA143" s="46"/>
      <c r="AB143" s="46"/>
      <c r="AC143" s="46"/>
      <c r="AD143" s="46"/>
      <c r="AE143" s="46"/>
      <c r="AF143" s="46"/>
      <c r="AG143" s="46"/>
      <c r="AH143" s="46"/>
      <c r="AI143" s="46"/>
    </row>
    <row r="144" spans="1:72" ht="30" customHeight="1" thickBot="1" x14ac:dyDescent="0.3">
      <c r="A144" s="641" t="s">
        <v>353</v>
      </c>
      <c r="B144" s="642"/>
      <c r="C144" s="642"/>
      <c r="D144" s="642"/>
      <c r="E144" s="642"/>
      <c r="F144" s="642"/>
      <c r="G144" s="642"/>
      <c r="H144" s="642"/>
      <c r="I144" s="642"/>
      <c r="J144" s="642"/>
      <c r="K144" s="642"/>
      <c r="L144" s="642"/>
      <c r="M144" s="642"/>
      <c r="N144" s="642"/>
      <c r="O144" s="643"/>
      <c r="P144" s="46"/>
      <c r="Q144" s="46"/>
      <c r="R144" s="46"/>
      <c r="S144" s="46"/>
      <c r="T144" s="46"/>
      <c r="U144" s="46"/>
      <c r="V144" s="46"/>
      <c r="W144" s="46"/>
      <c r="X144" s="46"/>
      <c r="Y144" s="46"/>
      <c r="Z144" s="46"/>
      <c r="AA144" s="46"/>
      <c r="AB144" s="46"/>
      <c r="AC144" s="46"/>
      <c r="AD144" s="43"/>
      <c r="AE144" s="43"/>
      <c r="AF144" s="43"/>
      <c r="AG144" s="43"/>
      <c r="AH144" s="43"/>
      <c r="AI144" s="43"/>
    </row>
    <row r="145" spans="1:72" ht="20.100000000000001" customHeight="1" thickTop="1" thickBot="1" x14ac:dyDescent="0.3">
      <c r="A145" s="47"/>
      <c r="B145" s="47"/>
      <c r="C145" s="44"/>
      <c r="D145" s="45"/>
      <c r="E145" s="45"/>
      <c r="F145" s="48"/>
      <c r="G145" s="49"/>
      <c r="H145" s="49"/>
      <c r="I145" s="49"/>
      <c r="J145" s="49"/>
      <c r="K145" s="49"/>
      <c r="L145" s="49"/>
      <c r="M145" s="49"/>
      <c r="N145" s="43"/>
      <c r="O145" s="43"/>
      <c r="P145" s="56" t="s">
        <v>335</v>
      </c>
      <c r="Q145" s="397">
        <f>AL90</f>
        <v>0</v>
      </c>
      <c r="R145" s="43"/>
      <c r="S145" s="43"/>
      <c r="T145" s="43"/>
      <c r="U145" s="43"/>
      <c r="V145" s="43"/>
      <c r="W145" s="43"/>
      <c r="X145" s="43"/>
      <c r="Y145" s="43"/>
      <c r="Z145" s="43"/>
      <c r="AA145" s="43"/>
      <c r="AB145" s="43"/>
      <c r="AC145" s="43"/>
      <c r="AD145" s="43"/>
      <c r="AE145" s="43"/>
      <c r="AF145" s="43"/>
      <c r="AG145" s="43"/>
      <c r="AH145" s="43"/>
      <c r="AI145" s="43"/>
    </row>
    <row r="146" spans="1:72" ht="20.100000000000001" customHeight="1" thickTop="1" thickBot="1" x14ac:dyDescent="0.3">
      <c r="A146" s="47"/>
      <c r="B146" s="47"/>
      <c r="C146" s="44"/>
      <c r="D146" s="45"/>
      <c r="E146" s="45"/>
      <c r="F146" s="48"/>
      <c r="G146" s="49"/>
      <c r="H146" s="49"/>
      <c r="I146" s="49"/>
      <c r="J146" s="49"/>
      <c r="K146" s="49"/>
      <c r="L146" s="49"/>
      <c r="M146" s="49"/>
      <c r="N146" s="43"/>
      <c r="O146" s="43"/>
      <c r="P146" s="57" t="s">
        <v>2</v>
      </c>
      <c r="Q146" s="397">
        <f>AL89</f>
        <v>0</v>
      </c>
      <c r="R146" s="43"/>
      <c r="S146" s="43"/>
      <c r="T146" s="43"/>
      <c r="U146" s="43"/>
      <c r="V146" s="43"/>
      <c r="W146" s="43"/>
      <c r="X146" s="43"/>
      <c r="Y146" s="43"/>
      <c r="Z146" s="43"/>
      <c r="AA146" s="43"/>
      <c r="AB146" s="43"/>
      <c r="AC146" s="43"/>
      <c r="AD146" s="43"/>
      <c r="AE146" s="43"/>
      <c r="AF146" s="43"/>
      <c r="AG146" s="43"/>
      <c r="AH146" s="43"/>
      <c r="AI146" s="43"/>
    </row>
    <row r="147" spans="1:72" ht="20.100000000000001" customHeight="1" thickTop="1" thickBot="1" x14ac:dyDescent="0.3">
      <c r="A147" s="47"/>
      <c r="B147" s="47"/>
      <c r="C147" s="44"/>
      <c r="D147" s="45"/>
      <c r="E147" s="45"/>
      <c r="F147" s="48"/>
      <c r="G147" s="49"/>
      <c r="H147" s="49"/>
      <c r="I147" s="49"/>
      <c r="J147" s="49"/>
      <c r="K147" s="49"/>
      <c r="L147" s="49"/>
      <c r="M147" s="49"/>
      <c r="N147" s="43"/>
      <c r="O147" s="43"/>
      <c r="P147" s="58" t="s">
        <v>274</v>
      </c>
      <c r="Q147" s="397">
        <f>AL88</f>
        <v>0</v>
      </c>
      <c r="R147" s="43"/>
      <c r="S147" s="43"/>
      <c r="T147" s="43"/>
      <c r="U147" s="43"/>
      <c r="V147" s="43"/>
      <c r="W147" s="43"/>
      <c r="X147" s="43"/>
      <c r="Y147" s="43"/>
      <c r="Z147" s="43"/>
      <c r="AA147" s="43"/>
      <c r="AB147" s="43"/>
      <c r="AC147" s="43"/>
      <c r="AD147" s="43"/>
      <c r="AE147" s="43"/>
      <c r="AF147" s="43"/>
      <c r="AG147" s="43"/>
      <c r="AH147" s="43"/>
      <c r="AI147" s="43"/>
    </row>
    <row r="148" spans="1:72" ht="20.100000000000001" customHeight="1" thickTop="1" thickBot="1" x14ac:dyDescent="0.3">
      <c r="A148" s="44"/>
      <c r="B148" s="44"/>
      <c r="C148" s="45"/>
      <c r="D148" s="44"/>
      <c r="E148" s="44"/>
      <c r="F148" s="50"/>
      <c r="G148" s="44"/>
      <c r="H148" s="44"/>
      <c r="I148" s="44"/>
      <c r="J148" s="44"/>
      <c r="K148" s="44"/>
      <c r="L148" s="44"/>
      <c r="M148" s="44"/>
      <c r="N148" s="51"/>
      <c r="O148" s="51"/>
      <c r="P148" s="51"/>
      <c r="Q148" s="51"/>
      <c r="R148" s="51"/>
      <c r="S148" s="51"/>
      <c r="T148" s="51"/>
      <c r="U148" s="51"/>
      <c r="V148" s="51"/>
      <c r="W148" s="51"/>
      <c r="X148" s="51"/>
      <c r="Y148" s="51"/>
      <c r="Z148" s="51"/>
      <c r="AA148" s="51"/>
      <c r="AB148" s="51"/>
      <c r="AC148" s="51"/>
      <c r="AD148" s="51"/>
      <c r="AE148" s="51"/>
      <c r="AF148" s="51"/>
      <c r="AG148" s="51"/>
      <c r="AH148" s="51"/>
      <c r="AI148" s="51"/>
    </row>
    <row r="149" spans="1:72" ht="30" customHeight="1" thickBot="1" x14ac:dyDescent="0.3">
      <c r="A149" s="499" t="s">
        <v>276</v>
      </c>
      <c r="B149" s="500"/>
      <c r="C149" s="500"/>
      <c r="D149" s="500"/>
      <c r="E149" s="500"/>
      <c r="F149" s="500"/>
      <c r="G149" s="500"/>
      <c r="H149" s="500"/>
      <c r="I149" s="500"/>
      <c r="J149" s="500"/>
      <c r="K149" s="500"/>
      <c r="L149" s="500"/>
      <c r="M149" s="500"/>
      <c r="N149" s="500"/>
      <c r="O149" s="501"/>
      <c r="P149" s="46"/>
      <c r="Q149" s="46"/>
      <c r="R149" s="46"/>
      <c r="S149" s="46"/>
      <c r="T149" s="46"/>
      <c r="U149" s="46"/>
      <c r="V149" s="46"/>
      <c r="W149" s="46"/>
      <c r="X149" s="46"/>
      <c r="Y149" s="46"/>
      <c r="Z149" s="46"/>
      <c r="AA149" s="46"/>
      <c r="AB149" s="46"/>
      <c r="AC149" s="46"/>
      <c r="AD149" s="46"/>
      <c r="AE149" s="46"/>
      <c r="AF149" s="46"/>
      <c r="AG149" s="46"/>
      <c r="AH149" s="46"/>
      <c r="AI149" s="46"/>
    </row>
    <row r="150" spans="1:72" ht="30" customHeight="1" thickBot="1" x14ac:dyDescent="0.3">
      <c r="A150" s="641" t="s">
        <v>354</v>
      </c>
      <c r="B150" s="642"/>
      <c r="C150" s="642"/>
      <c r="D150" s="642"/>
      <c r="E150" s="642"/>
      <c r="F150" s="642"/>
      <c r="G150" s="642"/>
      <c r="H150" s="642"/>
      <c r="I150" s="642"/>
      <c r="J150" s="642"/>
      <c r="K150" s="642"/>
      <c r="L150" s="642"/>
      <c r="M150" s="642"/>
      <c r="N150" s="642"/>
      <c r="O150" s="643"/>
      <c r="P150" s="46"/>
      <c r="Q150" s="46"/>
      <c r="R150" s="46"/>
      <c r="S150" s="46"/>
      <c r="T150" s="46"/>
      <c r="U150" s="46"/>
      <c r="V150" s="46"/>
      <c r="W150" s="46"/>
      <c r="X150" s="46"/>
      <c r="Y150" s="46"/>
      <c r="Z150" s="46"/>
      <c r="AA150" s="46"/>
      <c r="AB150" s="46"/>
      <c r="AC150" s="46"/>
      <c r="AD150" s="43"/>
      <c r="AE150" s="43"/>
      <c r="AF150" s="43"/>
      <c r="AG150" s="43"/>
      <c r="AH150" s="43"/>
      <c r="AI150" s="43"/>
    </row>
    <row r="151" spans="1:72" ht="20.100000000000001" customHeight="1" thickTop="1" thickBot="1" x14ac:dyDescent="0.3">
      <c r="A151" s="47"/>
      <c r="B151" s="47"/>
      <c r="C151" s="44"/>
      <c r="D151" s="45"/>
      <c r="E151" s="45"/>
      <c r="F151" s="48"/>
      <c r="G151" s="49"/>
      <c r="H151" s="49"/>
      <c r="I151" s="49"/>
      <c r="J151" s="49"/>
      <c r="K151" s="49"/>
      <c r="L151" s="49"/>
      <c r="M151" s="49"/>
      <c r="N151" s="43"/>
      <c r="O151" s="43"/>
      <c r="P151" s="55" t="s">
        <v>1</v>
      </c>
      <c r="Q151" s="398">
        <f>AL99+AL100</f>
        <v>0</v>
      </c>
      <c r="R151" s="43"/>
      <c r="S151" s="43"/>
      <c r="T151" s="43"/>
      <c r="U151" s="43"/>
      <c r="V151" s="43"/>
      <c r="W151" s="43"/>
      <c r="X151" s="43"/>
      <c r="Y151" s="43"/>
      <c r="Z151" s="43"/>
      <c r="AA151" s="43"/>
      <c r="AB151" s="43"/>
      <c r="AC151" s="43"/>
      <c r="AD151" s="43"/>
      <c r="AE151" s="43"/>
      <c r="AF151" s="43"/>
      <c r="AG151" s="43"/>
      <c r="AH151" s="43"/>
      <c r="AI151" s="43"/>
    </row>
    <row r="152" spans="1:72" ht="15.75" thickTop="1" x14ac:dyDescent="0.25">
      <c r="O152" s="30"/>
      <c r="P152" s="30"/>
      <c r="AM152" s="138"/>
      <c r="AN152" s="138"/>
      <c r="AO152" s="138"/>
      <c r="AP152" s="138"/>
      <c r="AQ152" s="138"/>
      <c r="AR152" s="138"/>
      <c r="AS152" s="138"/>
      <c r="AT152" s="138"/>
      <c r="AU152" s="138"/>
      <c r="AV152" s="138"/>
      <c r="AW152" s="138"/>
      <c r="AX152" s="138"/>
      <c r="AY152" s="138"/>
      <c r="AZ152" s="138"/>
      <c r="BA152" s="138"/>
      <c r="BB152" s="138"/>
      <c r="BC152" s="138"/>
      <c r="BD152" s="138"/>
      <c r="BE152" s="138"/>
      <c r="BF152" s="138"/>
      <c r="BG152" s="138"/>
      <c r="BH152" s="138"/>
      <c r="BI152" s="138"/>
      <c r="BJ152" s="138"/>
      <c r="BK152" s="138"/>
      <c r="BL152" s="138"/>
      <c r="BM152" s="138"/>
      <c r="BN152" s="138"/>
      <c r="BO152" s="138"/>
      <c r="BP152" s="138"/>
      <c r="BQ152" s="138"/>
      <c r="BR152" s="138"/>
      <c r="BS152" s="138"/>
      <c r="BT152" s="138"/>
    </row>
    <row r="153" spans="1:72" x14ac:dyDescent="0.25">
      <c r="AM153" s="138"/>
      <c r="AN153" s="138"/>
      <c r="AO153" s="138"/>
      <c r="AP153" s="138"/>
      <c r="AQ153" s="138"/>
      <c r="AR153" s="138"/>
      <c r="AS153" s="138"/>
      <c r="AT153" s="138"/>
      <c r="AU153" s="138"/>
      <c r="AV153" s="138"/>
      <c r="AW153" s="138"/>
      <c r="AX153" s="138"/>
      <c r="AY153" s="138"/>
      <c r="AZ153" s="138"/>
      <c r="BA153" s="138"/>
      <c r="BB153" s="138"/>
      <c r="BC153" s="138"/>
      <c r="BD153" s="138"/>
      <c r="BE153" s="138"/>
      <c r="BF153" s="138"/>
      <c r="BG153" s="138"/>
      <c r="BH153" s="138"/>
      <c r="BI153" s="138"/>
      <c r="BJ153" s="138"/>
      <c r="BK153" s="138"/>
      <c r="BL153" s="138"/>
      <c r="BM153" s="138"/>
      <c r="BN153" s="138"/>
      <c r="BO153" s="138"/>
      <c r="BP153" s="138"/>
      <c r="BQ153" s="138"/>
      <c r="BR153" s="138"/>
      <c r="BS153" s="138"/>
      <c r="BT153" s="138"/>
    </row>
    <row r="154" spans="1:72" ht="15.75" thickBot="1" x14ac:dyDescent="0.3">
      <c r="AM154" s="138"/>
      <c r="AN154" s="138"/>
      <c r="AO154" s="138"/>
      <c r="AP154" s="138"/>
      <c r="AQ154" s="138"/>
      <c r="AR154" s="138"/>
      <c r="AS154" s="138"/>
      <c r="AT154" s="138"/>
      <c r="AU154" s="138"/>
      <c r="AV154" s="138"/>
      <c r="AW154" s="138"/>
      <c r="AX154" s="138"/>
      <c r="AY154" s="138"/>
      <c r="AZ154" s="138"/>
      <c r="BA154" s="138"/>
      <c r="BB154" s="138"/>
      <c r="BC154" s="138"/>
      <c r="BD154" s="138"/>
      <c r="BE154" s="138"/>
      <c r="BF154" s="138"/>
      <c r="BG154" s="138"/>
      <c r="BH154" s="138"/>
      <c r="BI154" s="138"/>
      <c r="BJ154" s="138"/>
      <c r="BK154" s="138"/>
      <c r="BL154" s="138"/>
      <c r="BM154" s="138"/>
      <c r="BN154" s="138"/>
      <c r="BO154" s="138"/>
      <c r="BP154" s="138"/>
      <c r="BQ154" s="138"/>
      <c r="BR154" s="138"/>
      <c r="BS154" s="138"/>
      <c r="BT154" s="138"/>
    </row>
    <row r="155" spans="1:72" ht="15.75" customHeight="1" thickBot="1" x14ac:dyDescent="0.3">
      <c r="A155" s="631" t="s">
        <v>214</v>
      </c>
      <c r="B155" s="633" t="s">
        <v>219</v>
      </c>
      <c r="C155" s="633"/>
      <c r="D155" s="141"/>
      <c r="E155"/>
      <c r="F155"/>
      <c r="G155" s="634" t="s">
        <v>197</v>
      </c>
      <c r="H155" s="635"/>
      <c r="I155" s="141">
        <f>D155+D156</f>
        <v>0</v>
      </c>
      <c r="J155"/>
      <c r="K155"/>
      <c r="L155"/>
      <c r="M155"/>
      <c r="N155"/>
      <c r="Q155"/>
      <c r="R155"/>
      <c r="S155"/>
      <c r="T155"/>
      <c r="U155"/>
      <c r="V155"/>
      <c r="W155"/>
      <c r="X155"/>
      <c r="Y155"/>
      <c r="Z155"/>
      <c r="AA155"/>
      <c r="AB155"/>
      <c r="AC155"/>
      <c r="AD155"/>
      <c r="AE155"/>
      <c r="AF155"/>
      <c r="AG155"/>
      <c r="AM155" s="138"/>
      <c r="AN155" s="138"/>
      <c r="AO155" s="138"/>
      <c r="AP155" s="138"/>
      <c r="AQ155" s="138"/>
      <c r="AR155" s="138"/>
      <c r="AS155" s="138"/>
      <c r="AT155" s="138"/>
      <c r="AU155" s="138"/>
      <c r="AV155" s="138"/>
      <c r="AW155" s="138"/>
      <c r="AX155" s="138"/>
      <c r="AY155" s="138"/>
      <c r="AZ155" s="138"/>
      <c r="BA155" s="138"/>
      <c r="BB155" s="138"/>
      <c r="BC155" s="138"/>
      <c r="BD155" s="138"/>
      <c r="BE155" s="138"/>
      <c r="BF155" s="138"/>
      <c r="BG155" s="138"/>
      <c r="BH155" s="138"/>
      <c r="BI155" s="138"/>
      <c r="BJ155" s="138"/>
      <c r="BK155" s="138"/>
      <c r="BL155" s="138"/>
      <c r="BM155" s="138"/>
      <c r="BN155" s="138"/>
      <c r="BO155" s="138"/>
      <c r="BP155" s="138"/>
      <c r="BQ155" s="138"/>
      <c r="BR155" s="138"/>
      <c r="BS155" s="138"/>
      <c r="BT155" s="138"/>
    </row>
    <row r="156" spans="1:72" ht="15.75" thickBot="1" x14ac:dyDescent="0.3">
      <c r="A156" s="632"/>
      <c r="B156" s="633" t="s">
        <v>224</v>
      </c>
      <c r="C156" s="633"/>
      <c r="D156" s="141"/>
      <c r="E156"/>
      <c r="F156"/>
      <c r="G156" s="636" t="s">
        <v>225</v>
      </c>
      <c r="H156" s="637"/>
      <c r="I156" s="141">
        <f>D157+D158</f>
        <v>0</v>
      </c>
      <c r="J156"/>
      <c r="K156"/>
      <c r="L156"/>
      <c r="M156"/>
      <c r="N156"/>
      <c r="O156"/>
      <c r="P156"/>
      <c r="Q156"/>
      <c r="R156"/>
      <c r="S156"/>
      <c r="T156"/>
      <c r="U156"/>
      <c r="V156"/>
      <c r="W156"/>
      <c r="X156"/>
      <c r="Y156"/>
      <c r="Z156"/>
      <c r="AA156"/>
      <c r="AB156"/>
      <c r="AC156"/>
      <c r="AD156"/>
      <c r="AE156"/>
      <c r="AF156"/>
      <c r="AG156"/>
      <c r="AM156" s="138"/>
      <c r="AN156" s="138"/>
      <c r="AO156" s="138"/>
      <c r="AP156" s="138"/>
      <c r="AQ156" s="138"/>
      <c r="AR156" s="138"/>
      <c r="AS156" s="138"/>
      <c r="AT156" s="138"/>
      <c r="AU156" s="138"/>
      <c r="AV156" s="138"/>
      <c r="AW156" s="138"/>
      <c r="AX156" s="138"/>
      <c r="AY156" s="138"/>
      <c r="AZ156" s="138"/>
      <c r="BA156" s="138"/>
      <c r="BB156" s="138"/>
      <c r="BC156" s="138"/>
      <c r="BD156" s="138"/>
      <c r="BE156" s="138"/>
      <c r="BF156" s="138"/>
      <c r="BG156" s="138"/>
      <c r="BH156" s="138"/>
      <c r="BI156" s="138"/>
      <c r="BJ156" s="138"/>
      <c r="BK156" s="138"/>
      <c r="BL156" s="138"/>
      <c r="BM156" s="138"/>
      <c r="BN156" s="138"/>
      <c r="BO156" s="138"/>
      <c r="BP156" s="138"/>
      <c r="BQ156" s="138"/>
      <c r="BR156" s="138"/>
      <c r="BS156" s="138"/>
      <c r="BT156" s="138"/>
    </row>
    <row r="157" spans="1:72" ht="15.75" thickBot="1" x14ac:dyDescent="0.3">
      <c r="A157" s="631" t="s">
        <v>226</v>
      </c>
      <c r="B157" s="656" t="s">
        <v>219</v>
      </c>
      <c r="C157" s="656"/>
      <c r="D157" s="141"/>
      <c r="E157"/>
      <c r="F157"/>
      <c r="G157" s="657" t="s">
        <v>170</v>
      </c>
      <c r="H157" s="658"/>
      <c r="I157" s="141">
        <f>D159+D160</f>
        <v>0</v>
      </c>
      <c r="J157"/>
      <c r="K157"/>
      <c r="L157"/>
      <c r="M157"/>
      <c r="N157"/>
      <c r="O157"/>
      <c r="P157"/>
      <c r="Q157"/>
      <c r="R157"/>
      <c r="S157"/>
      <c r="T157"/>
      <c r="U157"/>
      <c r="V157"/>
      <c r="W157"/>
      <c r="X157"/>
      <c r="Y157"/>
      <c r="Z157"/>
      <c r="AA157"/>
      <c r="AB157"/>
      <c r="AC157"/>
      <c r="AD157"/>
      <c r="AE157"/>
      <c r="AF157"/>
      <c r="AG157"/>
      <c r="AM157" s="138"/>
      <c r="AN157" s="138"/>
      <c r="AO157" s="138"/>
      <c r="AP157" s="138"/>
      <c r="AQ157" s="138"/>
      <c r="AR157" s="138"/>
      <c r="AS157" s="138"/>
      <c r="AT157" s="138"/>
      <c r="AU157" s="138"/>
      <c r="AV157" s="138"/>
      <c r="AW157" s="138"/>
      <c r="AX157" s="138"/>
      <c r="AY157" s="138"/>
      <c r="AZ157" s="138"/>
      <c r="BA157" s="138"/>
      <c r="BB157" s="138"/>
      <c r="BC157" s="138"/>
      <c r="BD157" s="138"/>
      <c r="BE157" s="138"/>
      <c r="BF157" s="138"/>
      <c r="BG157" s="138"/>
      <c r="BH157" s="138"/>
      <c r="BI157" s="138"/>
      <c r="BJ157" s="138"/>
      <c r="BK157" s="138"/>
      <c r="BL157" s="138"/>
      <c r="BM157" s="138"/>
      <c r="BN157" s="138"/>
      <c r="BO157" s="138"/>
      <c r="BP157" s="138"/>
      <c r="BQ157" s="138"/>
      <c r="BR157" s="138"/>
      <c r="BS157" s="138"/>
      <c r="BT157" s="138"/>
    </row>
    <row r="158" spans="1:72" ht="15" customHeight="1" thickBot="1" x14ac:dyDescent="0.3">
      <c r="A158" s="632"/>
      <c r="B158" s="656" t="s">
        <v>224</v>
      </c>
      <c r="C158" s="656"/>
      <c r="D158" s="141"/>
      <c r="E158"/>
      <c r="F158"/>
      <c r="G158"/>
      <c r="H158"/>
      <c r="I158"/>
      <c r="J158"/>
      <c r="K158"/>
      <c r="L158"/>
      <c r="M158"/>
      <c r="N158"/>
      <c r="O158"/>
      <c r="P158"/>
      <c r="Q158"/>
      <c r="R158"/>
      <c r="S158"/>
      <c r="T158"/>
      <c r="U158"/>
      <c r="V158"/>
      <c r="W158"/>
      <c r="X158"/>
      <c r="Y158"/>
      <c r="Z158"/>
      <c r="AA158"/>
      <c r="AB158"/>
      <c r="AC158"/>
      <c r="AD158"/>
      <c r="AE158"/>
      <c r="AF158"/>
      <c r="AG158"/>
      <c r="AM158" s="138"/>
      <c r="AN158" s="138"/>
      <c r="AO158" s="138"/>
      <c r="AP158" s="138"/>
      <c r="AQ158" s="138"/>
      <c r="AR158" s="138"/>
      <c r="AS158" s="138"/>
      <c r="AT158" s="138"/>
      <c r="AU158" s="138"/>
      <c r="AV158" s="138"/>
      <c r="AW158" s="138"/>
      <c r="AX158" s="138"/>
      <c r="AY158" s="138"/>
      <c r="AZ158" s="138"/>
      <c r="BA158" s="138"/>
      <c r="BB158" s="138"/>
      <c r="BC158" s="138"/>
      <c r="BD158" s="138"/>
      <c r="BE158" s="138"/>
      <c r="BF158" s="138"/>
      <c r="BG158" s="138"/>
      <c r="BH158" s="138"/>
      <c r="BI158" s="138"/>
      <c r="BJ158" s="138"/>
      <c r="BK158" s="138"/>
      <c r="BL158" s="138"/>
      <c r="BM158" s="138"/>
      <c r="BN158" s="138"/>
      <c r="BO158" s="138"/>
      <c r="BP158" s="138"/>
      <c r="BQ158" s="138"/>
      <c r="BR158" s="138"/>
      <c r="BS158" s="138"/>
      <c r="BT158" s="138"/>
    </row>
    <row r="159" spans="1:72" ht="15" customHeight="1" thickBot="1" x14ac:dyDescent="0.3">
      <c r="A159" s="631" t="s">
        <v>170</v>
      </c>
      <c r="B159" s="659" t="s">
        <v>219</v>
      </c>
      <c r="C159" s="659"/>
      <c r="D159" s="141"/>
      <c r="E159"/>
      <c r="F159"/>
      <c r="G159"/>
      <c r="H159"/>
      <c r="I159"/>
      <c r="J159"/>
      <c r="K159"/>
      <c r="L159"/>
      <c r="M159"/>
      <c r="N159"/>
      <c r="O159"/>
      <c r="P159"/>
      <c r="Q159"/>
      <c r="R159"/>
      <c r="S159"/>
      <c r="T159"/>
      <c r="U159"/>
      <c r="V159"/>
      <c r="W159"/>
      <c r="X159"/>
      <c r="Y159"/>
      <c r="Z159"/>
      <c r="AA159"/>
      <c r="AB159"/>
      <c r="AC159"/>
      <c r="AD159"/>
      <c r="AE159"/>
      <c r="AF159"/>
      <c r="AG159"/>
      <c r="AM159" s="138"/>
      <c r="AN159" s="138"/>
      <c r="AO159" s="138"/>
      <c r="AP159" s="138"/>
      <c r="AQ159" s="138"/>
      <c r="AR159" s="138"/>
      <c r="AS159" s="138"/>
      <c r="AT159" s="138"/>
      <c r="AU159" s="138"/>
      <c r="AV159" s="138"/>
      <c r="AW159" s="138"/>
      <c r="AX159" s="138"/>
      <c r="AY159" s="138"/>
      <c r="AZ159" s="138"/>
      <c r="BA159" s="138"/>
      <c r="BB159" s="138"/>
      <c r="BC159" s="138"/>
      <c r="BD159" s="138"/>
      <c r="BE159" s="138"/>
      <c r="BF159" s="138"/>
      <c r="BG159" s="138"/>
      <c r="BH159" s="138"/>
      <c r="BI159" s="138"/>
      <c r="BJ159" s="138"/>
      <c r="BK159" s="138"/>
      <c r="BL159" s="138"/>
      <c r="BM159" s="138"/>
      <c r="BN159" s="138"/>
      <c r="BO159" s="138"/>
      <c r="BP159" s="138"/>
      <c r="BQ159" s="138"/>
      <c r="BR159" s="138"/>
      <c r="BS159" s="138"/>
      <c r="BT159" s="138"/>
    </row>
    <row r="160" spans="1:72" ht="15" customHeight="1" thickBot="1" x14ac:dyDescent="0.3">
      <c r="A160" s="632"/>
      <c r="B160" s="659" t="s">
        <v>224</v>
      </c>
      <c r="C160" s="659"/>
      <c r="D160" s="141"/>
      <c r="E160"/>
      <c r="F160"/>
      <c r="G160"/>
      <c r="H160"/>
      <c r="I160"/>
      <c r="J160"/>
      <c r="K160"/>
      <c r="L160"/>
      <c r="M160"/>
      <c r="N160"/>
      <c r="O160"/>
      <c r="P160"/>
      <c r="Q160"/>
      <c r="R160"/>
      <c r="S160"/>
      <c r="T160"/>
      <c r="U160"/>
      <c r="V160"/>
      <c r="W160"/>
      <c r="X160"/>
      <c r="Y160"/>
      <c r="Z160"/>
      <c r="AA160"/>
      <c r="AB160"/>
      <c r="AC160"/>
      <c r="AD160"/>
      <c r="AE160"/>
      <c r="AF160"/>
      <c r="AG160"/>
      <c r="AM160" s="138"/>
      <c r="AN160" s="138"/>
      <c r="AO160" s="138"/>
      <c r="AP160" s="138"/>
      <c r="AQ160" s="138"/>
      <c r="AR160" s="138"/>
      <c r="AS160" s="138"/>
      <c r="AT160" s="138"/>
      <c r="AU160" s="138"/>
      <c r="AV160" s="138"/>
      <c r="AW160" s="138"/>
      <c r="AX160" s="138"/>
      <c r="AY160" s="138"/>
      <c r="AZ160" s="138"/>
      <c r="BA160" s="138"/>
      <c r="BB160" s="138"/>
      <c r="BC160" s="138"/>
      <c r="BD160" s="138"/>
      <c r="BE160" s="138"/>
      <c r="BF160" s="138"/>
      <c r="BG160" s="138"/>
      <c r="BH160" s="138"/>
      <c r="BI160" s="138"/>
      <c r="BJ160" s="138"/>
      <c r="BK160" s="138"/>
      <c r="BL160" s="138"/>
      <c r="BM160" s="138"/>
      <c r="BN160" s="138"/>
      <c r="BO160" s="138"/>
      <c r="BP160" s="138"/>
      <c r="BQ160" s="138"/>
      <c r="BR160" s="138"/>
      <c r="BS160" s="138"/>
      <c r="BT160" s="138"/>
    </row>
    <row r="161" spans="1:72" ht="30" customHeight="1" x14ac:dyDescent="0.25">
      <c r="A161" s="142"/>
      <c r="B161" s="143"/>
      <c r="C161" s="143"/>
      <c r="D161" s="144"/>
      <c r="E161"/>
      <c r="F161"/>
      <c r="G161"/>
      <c r="H161"/>
      <c r="I161"/>
      <c r="J161"/>
      <c r="K161"/>
      <c r="L161"/>
      <c r="M161"/>
      <c r="N161"/>
      <c r="O161"/>
      <c r="P161"/>
      <c r="Q161"/>
      <c r="R161"/>
      <c r="S161"/>
      <c r="T161"/>
      <c r="U161"/>
      <c r="V161"/>
      <c r="W161"/>
      <c r="X161"/>
      <c r="Y161"/>
      <c r="Z161"/>
      <c r="AA161"/>
      <c r="AB161"/>
      <c r="AC161"/>
      <c r="AD161"/>
      <c r="AE161"/>
      <c r="AF161"/>
      <c r="AG161"/>
      <c r="AM161" s="138"/>
      <c r="AN161" s="138"/>
      <c r="AO161" s="138"/>
      <c r="AP161" s="138"/>
      <c r="AQ161" s="138"/>
      <c r="AR161" s="138"/>
      <c r="AS161" s="138"/>
      <c r="AT161" s="138"/>
      <c r="AU161" s="138"/>
      <c r="AV161" s="138"/>
      <c r="AW161" s="138"/>
      <c r="AX161" s="138"/>
      <c r="AY161" s="138"/>
      <c r="AZ161" s="138"/>
      <c r="BA161" s="138"/>
      <c r="BB161" s="138"/>
      <c r="BC161" s="138"/>
      <c r="BD161" s="138"/>
      <c r="BE161" s="138"/>
      <c r="BF161" s="138"/>
      <c r="BG161" s="138"/>
      <c r="BH161" s="138"/>
      <c r="BI161" s="138"/>
      <c r="BJ161" s="138"/>
      <c r="BK161" s="138"/>
      <c r="BL161" s="138"/>
      <c r="BM161" s="138"/>
      <c r="BN161" s="138"/>
      <c r="BO161" s="138"/>
      <c r="BP161" s="138"/>
      <c r="BQ161" s="138"/>
      <c r="BR161" s="138"/>
      <c r="BS161" s="138"/>
      <c r="BT161" s="138"/>
    </row>
    <row r="162" spans="1:72" ht="30" customHeight="1" x14ac:dyDescent="0.25">
      <c r="A162" s="142"/>
      <c r="B162" s="143"/>
      <c r="C162" s="143"/>
      <c r="D162" s="144"/>
      <c r="E162"/>
      <c r="F162"/>
      <c r="G162"/>
      <c r="H162"/>
      <c r="I162"/>
      <c r="J162"/>
      <c r="K162"/>
      <c r="L162"/>
      <c r="M162"/>
      <c r="N162"/>
      <c r="O162"/>
      <c r="P162"/>
      <c r="Q162"/>
      <c r="R162"/>
      <c r="S162"/>
      <c r="T162"/>
      <c r="U162"/>
      <c r="V162"/>
      <c r="W162"/>
      <c r="X162"/>
      <c r="Y162"/>
      <c r="Z162"/>
      <c r="AA162"/>
      <c r="AB162"/>
      <c r="AC162"/>
      <c r="AD162"/>
      <c r="AE162"/>
      <c r="AF162"/>
      <c r="AG162"/>
      <c r="AM162" s="138"/>
      <c r="AN162" s="138"/>
      <c r="AO162" s="138"/>
      <c r="AP162" s="138"/>
      <c r="AQ162" s="138"/>
      <c r="AR162" s="138"/>
      <c r="AS162" s="138"/>
      <c r="AT162" s="138"/>
      <c r="AU162" s="138"/>
      <c r="AV162" s="138"/>
      <c r="AW162" s="138"/>
      <c r="AX162" s="138"/>
      <c r="AY162" s="138"/>
      <c r="AZ162" s="138"/>
      <c r="BA162" s="138"/>
      <c r="BB162" s="138"/>
      <c r="BC162" s="138"/>
      <c r="BD162" s="138"/>
      <c r="BE162" s="138"/>
      <c r="BF162" s="138"/>
      <c r="BG162" s="138"/>
      <c r="BH162" s="138"/>
      <c r="BI162" s="138"/>
      <c r="BJ162" s="138"/>
      <c r="BK162" s="138"/>
      <c r="BL162" s="138"/>
      <c r="BM162" s="138"/>
      <c r="BN162" s="138"/>
      <c r="BO162" s="138"/>
      <c r="BP162" s="138"/>
      <c r="BQ162" s="138"/>
      <c r="BR162" s="138"/>
      <c r="BS162" s="138"/>
      <c r="BT162" s="138"/>
    </row>
    <row r="163" spans="1:72" ht="30" customHeight="1" x14ac:dyDescent="0.25">
      <c r="A163"/>
      <c r="B163"/>
      <c r="C163"/>
      <c r="D163"/>
      <c r="E163"/>
      <c r="F163"/>
      <c r="G163"/>
      <c r="H163"/>
      <c r="I163"/>
      <c r="J163"/>
      <c r="K163"/>
      <c r="L163"/>
      <c r="M163"/>
      <c r="N163"/>
      <c r="O163"/>
      <c r="P163"/>
      <c r="Q163"/>
      <c r="R163"/>
      <c r="S163"/>
      <c r="T163"/>
      <c r="U163"/>
      <c r="V163"/>
      <c r="W163"/>
      <c r="X163"/>
      <c r="Y163"/>
      <c r="Z163"/>
      <c r="AA163"/>
      <c r="AB163"/>
      <c r="AC163"/>
      <c r="AD163"/>
      <c r="AE163"/>
      <c r="AF163"/>
      <c r="AG163"/>
      <c r="AH163"/>
      <c r="AM163" s="138"/>
      <c r="AN163" s="138"/>
      <c r="AO163" s="138"/>
      <c r="AP163" s="138"/>
      <c r="AQ163" s="138"/>
      <c r="AR163" s="138"/>
      <c r="AS163" s="138"/>
      <c r="AT163" s="138"/>
      <c r="AU163" s="138"/>
      <c r="AV163" s="138"/>
      <c r="AW163" s="138"/>
      <c r="AX163" s="138"/>
      <c r="AY163" s="138"/>
      <c r="AZ163" s="138"/>
      <c r="BA163" s="138"/>
      <c r="BB163" s="138"/>
      <c r="BC163" s="138"/>
      <c r="BD163" s="138"/>
      <c r="BE163" s="138"/>
      <c r="BF163" s="138"/>
      <c r="BG163" s="138"/>
      <c r="BH163" s="138"/>
      <c r="BI163" s="138"/>
      <c r="BJ163" s="138"/>
      <c r="BK163" s="138"/>
      <c r="BL163" s="138"/>
      <c r="BM163" s="138"/>
      <c r="BN163" s="138"/>
      <c r="BO163" s="138"/>
      <c r="BP163" s="138"/>
      <c r="BQ163" s="138"/>
      <c r="BR163" s="138"/>
      <c r="BS163" s="138"/>
      <c r="BT163" s="138"/>
    </row>
    <row r="164" spans="1:72" ht="30" customHeight="1" x14ac:dyDescent="0.25">
      <c r="A164" s="145"/>
      <c r="B164" s="145"/>
      <c r="C164" s="145"/>
      <c r="D164" s="145"/>
      <c r="E164" s="145"/>
      <c r="F164" s="145"/>
      <c r="G164" s="145"/>
      <c r="H164"/>
      <c r="I164" s="146"/>
      <c r="J164" s="142"/>
      <c r="K164" s="142"/>
      <c r="L164" s="142"/>
      <c r="M164" s="142"/>
      <c r="N164" s="142"/>
      <c r="O164"/>
      <c r="P164"/>
      <c r="Q164" s="142"/>
      <c r="R164" s="142"/>
      <c r="S164" s="142"/>
      <c r="T164"/>
      <c r="U164"/>
      <c r="V164"/>
      <c r="W164"/>
      <c r="X164"/>
      <c r="Y164"/>
      <c r="Z164"/>
      <c r="AA164"/>
      <c r="AB164"/>
      <c r="AC164"/>
      <c r="AD164"/>
      <c r="AE164"/>
      <c r="AF164"/>
      <c r="AG164"/>
      <c r="AH164"/>
      <c r="AI164"/>
      <c r="AM164" s="138"/>
      <c r="AN164" s="138"/>
      <c r="AO164" s="138"/>
      <c r="AP164" s="138"/>
      <c r="AQ164" s="138"/>
      <c r="AR164" s="138"/>
      <c r="AS164" s="138"/>
      <c r="AT164" s="138"/>
      <c r="AU164" s="138"/>
      <c r="AV164" s="138"/>
      <c r="AW164" s="138"/>
      <c r="AX164" s="138"/>
      <c r="AY164" s="138"/>
      <c r="AZ164" s="138"/>
      <c r="BA164" s="138"/>
      <c r="BB164" s="138"/>
      <c r="BC164" s="138"/>
      <c r="BD164" s="138"/>
      <c r="BE164" s="138"/>
      <c r="BF164" s="138"/>
      <c r="BG164" s="138"/>
      <c r="BH164" s="138"/>
      <c r="BI164" s="138"/>
      <c r="BJ164" s="138"/>
      <c r="BK164" s="138"/>
      <c r="BL164" s="138"/>
      <c r="BM164" s="138"/>
      <c r="BN164" s="138"/>
      <c r="BO164" s="138"/>
      <c r="BP164" s="138"/>
      <c r="BQ164" s="138"/>
      <c r="BR164" s="138"/>
      <c r="BS164" s="138"/>
      <c r="BT164" s="138"/>
    </row>
    <row r="165" spans="1:72" ht="30" customHeight="1" x14ac:dyDescent="0.25">
      <c r="A165" s="145"/>
      <c r="B165" s="145"/>
      <c r="C165" s="145"/>
      <c r="D165" s="145"/>
      <c r="E165" s="145"/>
      <c r="F165" s="145"/>
      <c r="G165" s="145"/>
      <c r="H165"/>
      <c r="I165" s="146"/>
      <c r="J165" s="142"/>
      <c r="K165" s="142"/>
      <c r="L165" s="142"/>
      <c r="M165" s="142"/>
      <c r="N165" s="142"/>
      <c r="O165" s="142"/>
      <c r="P165" s="142"/>
      <c r="Q165" s="142"/>
      <c r="R165" s="142"/>
      <c r="S165" s="142"/>
      <c r="T165"/>
      <c r="U165"/>
      <c r="V165"/>
      <c r="W165"/>
      <c r="X165"/>
      <c r="Y165"/>
      <c r="Z165"/>
      <c r="AA165"/>
      <c r="AB165"/>
      <c r="AC165"/>
      <c r="AD165"/>
      <c r="AE165"/>
      <c r="AF165"/>
      <c r="AG165"/>
      <c r="AH165"/>
      <c r="AI165"/>
      <c r="AM165" s="138"/>
      <c r="AN165" s="138"/>
      <c r="AO165" s="138"/>
      <c r="AP165" s="138"/>
      <c r="AQ165" s="138"/>
      <c r="AR165" s="138"/>
      <c r="AS165" s="138"/>
      <c r="AT165" s="138"/>
      <c r="AU165" s="138"/>
      <c r="AV165" s="138"/>
      <c r="AW165" s="138"/>
      <c r="AX165" s="138"/>
      <c r="AY165" s="138"/>
      <c r="AZ165" s="138"/>
      <c r="BA165" s="138"/>
      <c r="BB165" s="138"/>
      <c r="BC165" s="138"/>
      <c r="BD165" s="138"/>
      <c r="BE165" s="138"/>
      <c r="BF165" s="138"/>
      <c r="BG165" s="138"/>
      <c r="BH165" s="138"/>
      <c r="BI165" s="138"/>
      <c r="BJ165" s="138"/>
      <c r="BK165" s="138"/>
      <c r="BL165" s="138"/>
      <c r="BM165" s="138"/>
      <c r="BN165" s="138"/>
      <c r="BO165" s="138"/>
      <c r="BP165" s="138"/>
      <c r="BQ165" s="138"/>
      <c r="BR165" s="138"/>
      <c r="BS165" s="138"/>
      <c r="BT165" s="138"/>
    </row>
    <row r="166" spans="1:72" x14ac:dyDescent="0.25">
      <c r="A166"/>
      <c r="B166"/>
      <c r="C166"/>
      <c r="D166"/>
      <c r="E166"/>
      <c r="F166"/>
      <c r="G166"/>
      <c r="H166"/>
      <c r="I166"/>
      <c r="J166"/>
      <c r="K166"/>
      <c r="L166"/>
      <c r="M166"/>
      <c r="N166"/>
      <c r="O166" s="142"/>
      <c r="P166" s="142"/>
      <c r="Q166"/>
      <c r="R166"/>
      <c r="S166"/>
      <c r="T166"/>
      <c r="U166"/>
      <c r="V166"/>
      <c r="W166"/>
      <c r="X166"/>
      <c r="Y166"/>
      <c r="Z166"/>
      <c r="AA166"/>
      <c r="AB166"/>
      <c r="AC166"/>
      <c r="AD166"/>
      <c r="AE166"/>
      <c r="AF166"/>
      <c r="AG166"/>
      <c r="AH166"/>
      <c r="AI166"/>
      <c r="AM166" s="138"/>
      <c r="AN166" s="138"/>
      <c r="AO166" s="138"/>
      <c r="AP166" s="138"/>
      <c r="AQ166" s="138"/>
      <c r="AR166" s="138"/>
      <c r="AS166" s="138"/>
      <c r="AT166" s="138"/>
      <c r="AU166" s="138"/>
      <c r="AV166" s="138"/>
      <c r="AW166" s="138"/>
      <c r="AX166" s="138"/>
      <c r="AY166" s="138"/>
      <c r="AZ166" s="138"/>
      <c r="BA166" s="138"/>
      <c r="BB166" s="138"/>
      <c r="BC166" s="138"/>
      <c r="BD166" s="138"/>
      <c r="BE166" s="138"/>
      <c r="BF166" s="138"/>
      <c r="BG166" s="138"/>
      <c r="BH166" s="138"/>
      <c r="BI166" s="138"/>
      <c r="BJ166" s="138"/>
      <c r="BK166" s="138"/>
      <c r="BL166" s="138"/>
      <c r="BM166" s="138"/>
      <c r="BN166" s="138"/>
      <c r="BO166" s="138"/>
      <c r="BP166" s="138"/>
      <c r="BQ166" s="138"/>
      <c r="BR166" s="138"/>
      <c r="BS166" s="138"/>
      <c r="BT166" s="138"/>
    </row>
    <row r="167" spans="1:72" ht="15.75" customHeight="1" thickBot="1" x14ac:dyDescent="0.3">
      <c r="A167"/>
      <c r="B167"/>
      <c r="C167"/>
      <c r="D167"/>
      <c r="E167"/>
      <c r="F167"/>
      <c r="G167"/>
      <c r="H167"/>
      <c r="I167"/>
      <c r="J167"/>
      <c r="K167"/>
      <c r="L167"/>
      <c r="M167"/>
      <c r="N167"/>
      <c r="O167"/>
      <c r="P167"/>
      <c r="Q167"/>
      <c r="R167"/>
      <c r="S167"/>
      <c r="T167"/>
      <c r="U167"/>
      <c r="V167"/>
      <c r="W167"/>
      <c r="X167"/>
      <c r="Y167"/>
      <c r="Z167"/>
      <c r="AA167"/>
      <c r="AB167"/>
      <c r="AC167"/>
      <c r="AD167"/>
      <c r="AE167"/>
      <c r="AF167"/>
      <c r="AG167"/>
      <c r="AH167"/>
      <c r="AM167" s="138"/>
      <c r="AN167" s="138"/>
      <c r="AO167" s="138"/>
      <c r="AP167" s="138"/>
      <c r="AQ167" s="138"/>
      <c r="AR167" s="138"/>
      <c r="AS167" s="138"/>
      <c r="AT167" s="138"/>
      <c r="AU167" s="138"/>
      <c r="AV167" s="138"/>
      <c r="AW167" s="138"/>
      <c r="AX167" s="138"/>
      <c r="AY167" s="138"/>
      <c r="AZ167" s="138"/>
      <c r="BA167" s="138"/>
      <c r="BB167" s="138"/>
      <c r="BC167" s="138"/>
      <c r="BD167" s="138"/>
      <c r="BE167" s="138"/>
      <c r="BF167" s="138"/>
      <c r="BG167" s="138"/>
      <c r="BH167" s="138"/>
      <c r="BI167" s="138"/>
      <c r="BJ167" s="138"/>
      <c r="BK167" s="138"/>
      <c r="BL167" s="138"/>
      <c r="BM167" s="138"/>
      <c r="BN167" s="138"/>
      <c r="BO167" s="138"/>
      <c r="BP167" s="138"/>
      <c r="BQ167" s="138"/>
      <c r="BR167" s="138"/>
      <c r="BS167" s="138"/>
      <c r="BT167" s="138"/>
    </row>
    <row r="168" spans="1:72" x14ac:dyDescent="0.25">
      <c r="A168" s="660" t="s">
        <v>227</v>
      </c>
      <c r="B168" s="147" t="s">
        <v>228</v>
      </c>
      <c r="C168" s="148"/>
      <c r="I168"/>
      <c r="J168"/>
      <c r="K168"/>
      <c r="L168"/>
      <c r="M168"/>
      <c r="N168"/>
      <c r="O168"/>
      <c r="P168"/>
      <c r="Q168"/>
      <c r="R168"/>
      <c r="S168"/>
      <c r="T168"/>
      <c r="U168"/>
      <c r="V168"/>
      <c r="W168"/>
      <c r="X168"/>
      <c r="Y168"/>
      <c r="Z168"/>
      <c r="AA168"/>
      <c r="AB168"/>
      <c r="AC168"/>
      <c r="AD168"/>
      <c r="AE168"/>
      <c r="AF168"/>
      <c r="AG168"/>
      <c r="AH168"/>
      <c r="AM168" s="138"/>
      <c r="AN168" s="138"/>
      <c r="AO168" s="138"/>
      <c r="AP168" s="138"/>
      <c r="AQ168" s="138"/>
      <c r="AR168" s="138"/>
      <c r="AS168" s="138"/>
      <c r="AT168" s="138"/>
      <c r="AU168" s="138"/>
      <c r="AV168" s="138"/>
      <c r="AW168" s="138"/>
      <c r="AX168" s="138"/>
      <c r="AY168" s="138"/>
      <c r="AZ168" s="138"/>
      <c r="BA168" s="138"/>
      <c r="BB168" s="138"/>
      <c r="BC168" s="138"/>
      <c r="BD168" s="138"/>
      <c r="BE168" s="138"/>
      <c r="BF168" s="138"/>
      <c r="BG168" s="138"/>
      <c r="BH168" s="138"/>
      <c r="BI168" s="138"/>
      <c r="BJ168" s="138"/>
      <c r="BK168" s="138"/>
      <c r="BL168" s="138"/>
      <c r="BM168" s="138"/>
      <c r="BN168" s="138"/>
      <c r="BO168" s="138"/>
      <c r="BP168" s="138"/>
      <c r="BQ168" s="138"/>
      <c r="BR168" s="138"/>
      <c r="BS168" s="138"/>
      <c r="BT168" s="138"/>
    </row>
    <row r="169" spans="1:72" x14ac:dyDescent="0.25">
      <c r="A169" s="661"/>
      <c r="B169" s="149" t="s">
        <v>229</v>
      </c>
      <c r="C169" s="150"/>
      <c r="I169"/>
      <c r="J169"/>
      <c r="K169"/>
      <c r="L169"/>
      <c r="M169"/>
      <c r="N169"/>
      <c r="O169"/>
      <c r="P169"/>
      <c r="Q169"/>
      <c r="R169"/>
      <c r="S169"/>
      <c r="T169"/>
      <c r="U169"/>
      <c r="V169"/>
      <c r="W169"/>
      <c r="X169"/>
      <c r="Y169"/>
      <c r="Z169"/>
      <c r="AA169"/>
      <c r="AB169"/>
      <c r="AC169"/>
      <c r="AD169"/>
      <c r="AE169"/>
      <c r="AF169"/>
      <c r="AG169"/>
      <c r="AH169"/>
      <c r="AM169" s="138"/>
      <c r="AN169" s="138"/>
      <c r="AO169" s="138"/>
      <c r="AP169" s="138"/>
      <c r="AQ169" s="138"/>
      <c r="AR169" s="138"/>
      <c r="AS169" s="138"/>
      <c r="AT169" s="138"/>
      <c r="AU169" s="138"/>
      <c r="AV169" s="138"/>
      <c r="AW169" s="138"/>
      <c r="AX169" s="138"/>
      <c r="AY169" s="138"/>
      <c r="AZ169" s="138"/>
      <c r="BA169" s="138"/>
      <c r="BB169" s="138"/>
      <c r="BC169" s="138"/>
      <c r="BD169" s="138"/>
      <c r="BE169" s="138"/>
      <c r="BF169" s="138"/>
      <c r="BG169" s="138"/>
      <c r="BH169" s="138"/>
      <c r="BI169" s="138"/>
      <c r="BJ169" s="138"/>
      <c r="BK169" s="138"/>
      <c r="BL169" s="138"/>
      <c r="BM169" s="138"/>
      <c r="BN169" s="138"/>
      <c r="BO169" s="138"/>
      <c r="BP169" s="138"/>
      <c r="BQ169" s="138"/>
      <c r="BR169" s="138"/>
      <c r="BS169" s="138"/>
      <c r="BT169" s="138"/>
    </row>
    <row r="170" spans="1:72" x14ac:dyDescent="0.25">
      <c r="A170" s="662" t="s">
        <v>230</v>
      </c>
      <c r="B170" s="151" t="s">
        <v>228</v>
      </c>
      <c r="C170" s="150"/>
      <c r="I170"/>
      <c r="J170"/>
      <c r="K170"/>
      <c r="L170"/>
      <c r="M170"/>
      <c r="N170"/>
      <c r="O170"/>
      <c r="P170"/>
      <c r="Q170"/>
      <c r="R170"/>
      <c r="S170"/>
      <c r="T170"/>
      <c r="U170"/>
      <c r="V170"/>
      <c r="W170"/>
      <c r="X170"/>
      <c r="Y170"/>
      <c r="Z170"/>
      <c r="AA170"/>
      <c r="AB170"/>
      <c r="AC170"/>
      <c r="AD170"/>
      <c r="AE170"/>
      <c r="AF170"/>
      <c r="AG170"/>
      <c r="AH170"/>
      <c r="AM170" s="138"/>
      <c r="AN170" s="138"/>
      <c r="AO170" s="138"/>
      <c r="AP170" s="138"/>
      <c r="AQ170" s="138"/>
      <c r="AR170" s="138"/>
      <c r="AS170" s="138"/>
      <c r="AT170" s="138"/>
      <c r="AU170" s="138"/>
      <c r="AV170" s="138"/>
      <c r="AW170" s="138"/>
      <c r="AX170" s="138"/>
      <c r="AY170" s="138"/>
      <c r="AZ170" s="138"/>
      <c r="BA170" s="138"/>
      <c r="BB170" s="138"/>
      <c r="BC170" s="138"/>
      <c r="BD170" s="138"/>
      <c r="BE170" s="138"/>
      <c r="BF170" s="138"/>
      <c r="BG170" s="138"/>
      <c r="BH170" s="138"/>
      <c r="BI170" s="138"/>
      <c r="BJ170" s="138"/>
      <c r="BK170" s="138"/>
      <c r="BL170" s="138"/>
      <c r="BM170" s="138"/>
      <c r="BN170" s="138"/>
      <c r="BO170" s="138"/>
      <c r="BP170" s="138"/>
      <c r="BQ170" s="138"/>
      <c r="BR170" s="138"/>
      <c r="BS170" s="138"/>
      <c r="BT170" s="138"/>
    </row>
    <row r="171" spans="1:72" ht="30" customHeight="1" x14ac:dyDescent="0.25">
      <c r="A171" s="662"/>
      <c r="B171" s="149" t="s">
        <v>229</v>
      </c>
      <c r="C171" s="150"/>
      <c r="I171"/>
      <c r="J171"/>
      <c r="K171"/>
      <c r="L171"/>
      <c r="M171"/>
      <c r="N171"/>
      <c r="O171"/>
      <c r="P171"/>
      <c r="Q171"/>
      <c r="R171"/>
      <c r="S171"/>
      <c r="T171"/>
      <c r="U171"/>
      <c r="V171"/>
      <c r="W171"/>
      <c r="X171"/>
      <c r="Y171"/>
      <c r="Z171"/>
      <c r="AA171"/>
      <c r="AB171"/>
      <c r="AC171"/>
      <c r="AD171"/>
      <c r="AE171"/>
      <c r="AF171"/>
      <c r="AG171"/>
      <c r="AH171"/>
      <c r="AM171" s="138"/>
      <c r="AN171" s="138"/>
      <c r="AO171" s="138"/>
      <c r="AP171" s="138"/>
      <c r="AQ171" s="138"/>
      <c r="AR171" s="138"/>
      <c r="AS171" s="138"/>
      <c r="AT171" s="138"/>
      <c r="AU171" s="138"/>
      <c r="AV171" s="138"/>
      <c r="AW171" s="138"/>
      <c r="AX171" s="138"/>
      <c r="AY171" s="138"/>
      <c r="AZ171" s="138"/>
      <c r="BA171" s="138"/>
      <c r="BB171" s="138"/>
      <c r="BC171" s="138"/>
      <c r="BD171" s="138"/>
      <c r="BE171" s="138"/>
      <c r="BF171" s="138"/>
      <c r="BG171" s="138"/>
      <c r="BH171" s="138"/>
      <c r="BI171" s="138"/>
      <c r="BJ171" s="138"/>
      <c r="BK171" s="138"/>
      <c r="BL171" s="138"/>
      <c r="BM171" s="138"/>
      <c r="BN171" s="138"/>
      <c r="BO171" s="138"/>
      <c r="BP171" s="138"/>
      <c r="BQ171" s="138"/>
      <c r="BR171" s="138"/>
      <c r="BS171" s="138"/>
      <c r="BT171" s="138"/>
    </row>
    <row r="172" spans="1:72" ht="30" customHeight="1" x14ac:dyDescent="0.25">
      <c r="A172" s="662" t="s">
        <v>231</v>
      </c>
      <c r="B172" s="151" t="s">
        <v>228</v>
      </c>
      <c r="C172" s="150"/>
      <c r="I172"/>
      <c r="J172"/>
      <c r="K172"/>
      <c r="L172"/>
      <c r="M172"/>
      <c r="N172"/>
      <c r="O172"/>
      <c r="P172"/>
      <c r="Q172"/>
      <c r="R172"/>
      <c r="S172"/>
      <c r="T172"/>
      <c r="U172"/>
      <c r="V172"/>
      <c r="W172"/>
      <c r="X172"/>
      <c r="Y172"/>
      <c r="Z172"/>
      <c r="AA172"/>
      <c r="AB172"/>
      <c r="AC172"/>
      <c r="AD172"/>
      <c r="AE172"/>
      <c r="AF172"/>
      <c r="AG172"/>
      <c r="AH172"/>
      <c r="AM172" s="138"/>
      <c r="AN172" s="138"/>
      <c r="AO172" s="138"/>
      <c r="AP172" s="138"/>
      <c r="AQ172" s="138"/>
      <c r="AR172" s="138"/>
      <c r="AS172" s="138"/>
      <c r="AT172" s="138"/>
      <c r="AU172" s="138"/>
      <c r="AV172" s="138"/>
      <c r="AW172" s="138"/>
      <c r="AX172" s="138"/>
      <c r="AY172" s="138"/>
      <c r="AZ172" s="138"/>
      <c r="BA172" s="138"/>
      <c r="BB172" s="138"/>
      <c r="BC172" s="138"/>
      <c r="BD172" s="138"/>
      <c r="BE172" s="138"/>
      <c r="BF172" s="138"/>
      <c r="BG172" s="138"/>
      <c r="BH172" s="138"/>
      <c r="BI172" s="138"/>
      <c r="BJ172" s="138"/>
      <c r="BK172" s="138"/>
      <c r="BL172" s="138"/>
      <c r="BM172" s="138"/>
      <c r="BN172" s="138"/>
      <c r="BO172" s="138"/>
      <c r="BP172" s="138"/>
      <c r="BQ172" s="138"/>
      <c r="BR172" s="138"/>
      <c r="BS172" s="138"/>
      <c r="BT172" s="138"/>
    </row>
    <row r="173" spans="1:72" ht="30" customHeight="1" x14ac:dyDescent="0.25">
      <c r="A173" s="662"/>
      <c r="B173" s="149" t="s">
        <v>229</v>
      </c>
      <c r="C173" s="150"/>
      <c r="O173"/>
      <c r="P173"/>
      <c r="AM173" s="138"/>
      <c r="AN173" s="138"/>
      <c r="AO173" s="138"/>
      <c r="AP173" s="138"/>
      <c r="AQ173" s="138"/>
      <c r="AR173" s="138"/>
      <c r="AS173" s="138"/>
      <c r="AT173" s="138"/>
      <c r="AU173" s="138"/>
      <c r="AV173" s="138"/>
      <c r="AW173" s="138"/>
      <c r="AX173" s="138"/>
      <c r="AY173" s="138"/>
      <c r="AZ173" s="138"/>
      <c r="BA173" s="138"/>
      <c r="BB173" s="138"/>
      <c r="BC173" s="138"/>
      <c r="BD173" s="138"/>
      <c r="BE173" s="138"/>
      <c r="BF173" s="138"/>
      <c r="BG173" s="138"/>
      <c r="BH173" s="138"/>
      <c r="BI173" s="138"/>
      <c r="BJ173" s="138"/>
      <c r="BK173" s="138"/>
      <c r="BL173" s="138"/>
      <c r="BM173" s="138"/>
      <c r="BN173" s="138"/>
      <c r="BO173" s="138"/>
      <c r="BP173" s="138"/>
      <c r="BQ173" s="138"/>
      <c r="BR173" s="138"/>
      <c r="BS173" s="138"/>
      <c r="BT173" s="138"/>
    </row>
    <row r="174" spans="1:72" x14ac:dyDescent="0.25">
      <c r="A174" s="662" t="s">
        <v>232</v>
      </c>
      <c r="B174" s="151" t="s">
        <v>228</v>
      </c>
      <c r="C174" s="150"/>
      <c r="AM174" s="138"/>
      <c r="AN174" s="138"/>
      <c r="AO174" s="138"/>
      <c r="AP174" s="138"/>
      <c r="AQ174" s="138"/>
      <c r="AR174" s="138"/>
      <c r="AS174" s="138"/>
      <c r="AT174" s="138"/>
      <c r="AU174" s="138"/>
      <c r="AV174" s="138"/>
      <c r="AW174" s="138"/>
      <c r="AX174" s="138"/>
      <c r="AY174" s="138"/>
      <c r="AZ174" s="138"/>
      <c r="BA174" s="138"/>
      <c r="BB174" s="138"/>
      <c r="BC174" s="138"/>
      <c r="BD174" s="138"/>
      <c r="BE174" s="138"/>
      <c r="BF174" s="138"/>
      <c r="BG174" s="138"/>
      <c r="BH174" s="138"/>
      <c r="BI174" s="138"/>
      <c r="BJ174" s="138"/>
      <c r="BK174" s="138"/>
      <c r="BL174" s="138"/>
      <c r="BM174" s="138"/>
      <c r="BN174" s="138"/>
      <c r="BO174" s="138"/>
      <c r="BP174" s="138"/>
      <c r="BQ174" s="138"/>
      <c r="BR174" s="138"/>
      <c r="BS174" s="138"/>
      <c r="BT174" s="138"/>
    </row>
    <row r="175" spans="1:72" ht="15.75" thickBot="1" x14ac:dyDescent="0.3">
      <c r="A175" s="663"/>
      <c r="B175" s="152" t="s">
        <v>229</v>
      </c>
      <c r="C175" s="153"/>
      <c r="AM175" s="138"/>
      <c r="AN175" s="138"/>
      <c r="AO175" s="138"/>
      <c r="AP175" s="138"/>
      <c r="AQ175" s="138"/>
      <c r="AR175" s="138"/>
      <c r="AS175" s="138"/>
      <c r="AT175" s="138"/>
      <c r="AU175" s="138"/>
      <c r="AV175" s="138"/>
      <c r="AW175" s="138"/>
      <c r="AX175" s="138"/>
      <c r="AY175" s="138"/>
      <c r="AZ175" s="138"/>
      <c r="BA175" s="138"/>
      <c r="BB175" s="138"/>
      <c r="BC175" s="138"/>
      <c r="BD175" s="138"/>
      <c r="BE175" s="138"/>
      <c r="BF175" s="138"/>
      <c r="BG175" s="138"/>
      <c r="BH175" s="138"/>
      <c r="BI175" s="138"/>
      <c r="BJ175" s="138"/>
      <c r="BK175" s="138"/>
      <c r="BL175" s="138"/>
      <c r="BM175" s="138"/>
      <c r="BN175" s="138"/>
      <c r="BO175" s="138"/>
      <c r="BP175" s="138"/>
      <c r="BQ175" s="138"/>
      <c r="BR175" s="138"/>
      <c r="BS175" s="138"/>
      <c r="BT175" s="138"/>
    </row>
    <row r="176" spans="1:72" x14ac:dyDescent="0.25">
      <c r="AM176" s="138"/>
      <c r="AN176" s="138"/>
      <c r="AO176" s="138"/>
      <c r="AP176" s="138"/>
      <c r="AQ176" s="138"/>
      <c r="AR176" s="138"/>
      <c r="AS176" s="138"/>
      <c r="AT176" s="138"/>
      <c r="AU176" s="138"/>
      <c r="AV176" s="138"/>
      <c r="AW176" s="138"/>
      <c r="AX176" s="138"/>
      <c r="AY176" s="138"/>
      <c r="AZ176" s="138"/>
      <c r="BA176" s="138"/>
      <c r="BB176" s="138"/>
      <c r="BC176" s="138"/>
      <c r="BD176" s="138"/>
      <c r="BE176" s="138"/>
      <c r="BF176" s="138"/>
      <c r="BG176" s="138"/>
      <c r="BH176" s="138"/>
      <c r="BI176" s="138"/>
      <c r="BJ176" s="138"/>
      <c r="BK176" s="138"/>
      <c r="BL176" s="138"/>
      <c r="BM176" s="138"/>
      <c r="BN176" s="138"/>
      <c r="BO176" s="138"/>
      <c r="BP176" s="138"/>
      <c r="BQ176" s="138"/>
      <c r="BR176" s="138"/>
      <c r="BS176" s="138"/>
      <c r="BT176" s="138"/>
    </row>
    <row r="177" spans="1:72" x14ac:dyDescent="0.25">
      <c r="AM177" s="138"/>
      <c r="AN177" s="138"/>
      <c r="AO177" s="138"/>
      <c r="AP177" s="138"/>
      <c r="AQ177" s="138"/>
      <c r="AR177" s="138"/>
      <c r="AS177" s="138"/>
      <c r="AT177" s="138"/>
      <c r="AU177" s="138"/>
      <c r="AV177" s="138"/>
      <c r="AW177" s="138"/>
      <c r="AX177" s="138"/>
      <c r="AY177" s="138"/>
      <c r="AZ177" s="138"/>
      <c r="BA177" s="138"/>
      <c r="BB177" s="138"/>
      <c r="BC177" s="138"/>
      <c r="BD177" s="138"/>
      <c r="BE177" s="138"/>
      <c r="BF177" s="138"/>
      <c r="BG177" s="138"/>
      <c r="BH177" s="138"/>
      <c r="BI177" s="138"/>
      <c r="BJ177" s="138"/>
      <c r="BK177" s="138"/>
      <c r="BL177" s="138"/>
      <c r="BM177" s="138"/>
      <c r="BN177" s="138"/>
      <c r="BO177" s="138"/>
      <c r="BP177" s="138"/>
      <c r="BQ177" s="138"/>
      <c r="BR177" s="138"/>
      <c r="BS177" s="138"/>
      <c r="BT177" s="138"/>
    </row>
    <row r="178" spans="1:72" x14ac:dyDescent="0.25">
      <c r="AM178" s="138"/>
      <c r="AN178" s="138"/>
      <c r="AO178" s="138"/>
      <c r="AP178" s="138"/>
      <c r="AQ178" s="138"/>
      <c r="AR178" s="138"/>
      <c r="AS178" s="138"/>
      <c r="AT178" s="138"/>
      <c r="AU178" s="138"/>
      <c r="AV178" s="138"/>
      <c r="AW178" s="138"/>
      <c r="AX178" s="138"/>
      <c r="AY178" s="138"/>
      <c r="AZ178" s="138"/>
      <c r="BA178" s="138"/>
      <c r="BB178" s="138"/>
      <c r="BC178" s="138"/>
      <c r="BD178" s="138"/>
      <c r="BE178" s="138"/>
      <c r="BF178" s="138"/>
      <c r="BG178" s="138"/>
      <c r="BH178" s="138"/>
      <c r="BI178" s="138"/>
      <c r="BJ178" s="138"/>
      <c r="BK178" s="138"/>
      <c r="BL178" s="138"/>
      <c r="BM178" s="138"/>
      <c r="BN178" s="138"/>
      <c r="BO178" s="138"/>
      <c r="BP178" s="138"/>
      <c r="BQ178" s="138"/>
      <c r="BR178" s="138"/>
      <c r="BS178" s="138"/>
      <c r="BT178" s="138"/>
    </row>
    <row r="179" spans="1:72" x14ac:dyDescent="0.25">
      <c r="AM179" s="138"/>
      <c r="AN179" s="138"/>
      <c r="AO179" s="138"/>
      <c r="AP179" s="138"/>
      <c r="AQ179" s="138"/>
      <c r="AR179" s="138"/>
      <c r="AS179" s="138"/>
      <c r="AT179" s="138"/>
      <c r="AU179" s="138"/>
      <c r="AV179" s="138"/>
      <c r="AW179" s="138"/>
      <c r="AX179" s="138"/>
      <c r="AY179" s="138"/>
      <c r="AZ179" s="138"/>
      <c r="BA179" s="138"/>
      <c r="BB179" s="138"/>
      <c r="BC179" s="138"/>
      <c r="BD179" s="138"/>
      <c r="BE179" s="138"/>
      <c r="BF179" s="138"/>
      <c r="BG179" s="138"/>
      <c r="BH179" s="138"/>
      <c r="BI179" s="138"/>
      <c r="BJ179" s="138"/>
      <c r="BK179" s="138"/>
      <c r="BL179" s="138"/>
      <c r="BM179" s="138"/>
      <c r="BN179" s="138"/>
      <c r="BO179" s="138"/>
      <c r="BP179" s="138"/>
      <c r="BQ179" s="138"/>
      <c r="BR179" s="138"/>
      <c r="BS179" s="138"/>
      <c r="BT179" s="138"/>
    </row>
    <row r="180" spans="1:72" x14ac:dyDescent="0.25">
      <c r="AM180" s="138"/>
      <c r="AN180" s="138"/>
      <c r="AO180" s="138"/>
      <c r="AP180" s="138"/>
      <c r="AQ180" s="138"/>
      <c r="AR180" s="138"/>
      <c r="AS180" s="138"/>
      <c r="AT180" s="138"/>
      <c r="AU180" s="138"/>
      <c r="AV180" s="138"/>
      <c r="AW180" s="138"/>
      <c r="AX180" s="138"/>
      <c r="AY180" s="138"/>
      <c r="AZ180" s="138"/>
      <c r="BA180" s="138"/>
      <c r="BB180" s="138"/>
      <c r="BC180" s="138"/>
      <c r="BD180" s="138"/>
      <c r="BE180" s="138"/>
      <c r="BF180" s="138"/>
      <c r="BG180" s="138"/>
      <c r="BH180" s="138"/>
      <c r="BI180" s="138"/>
      <c r="BJ180" s="138"/>
      <c r="BK180" s="138"/>
      <c r="BL180" s="138"/>
      <c r="BM180" s="138"/>
      <c r="BN180" s="138"/>
      <c r="BO180" s="138"/>
      <c r="BP180" s="138"/>
      <c r="BQ180" s="138"/>
      <c r="BR180" s="138"/>
      <c r="BS180" s="138"/>
      <c r="BT180" s="138"/>
    </row>
    <row r="181" spans="1:72" x14ac:dyDescent="0.25">
      <c r="AM181" s="138"/>
      <c r="AN181" s="138"/>
      <c r="AO181" s="138"/>
      <c r="AP181" s="138"/>
      <c r="AQ181" s="138"/>
      <c r="AR181" s="138"/>
      <c r="AS181" s="138"/>
      <c r="AT181" s="138"/>
      <c r="AU181" s="138"/>
      <c r="AV181" s="138"/>
      <c r="AW181" s="138"/>
      <c r="AX181" s="138"/>
      <c r="AY181" s="138"/>
      <c r="AZ181" s="138"/>
      <c r="BA181" s="138"/>
      <c r="BB181" s="138"/>
      <c r="BC181" s="138"/>
      <c r="BD181" s="138"/>
      <c r="BE181" s="138"/>
      <c r="BF181" s="138"/>
      <c r="BG181" s="138"/>
      <c r="BH181" s="138"/>
      <c r="BI181" s="138"/>
      <c r="BJ181" s="138"/>
      <c r="BK181" s="138"/>
      <c r="BL181" s="138"/>
      <c r="BM181" s="138"/>
      <c r="BN181" s="138"/>
      <c r="BO181" s="138"/>
      <c r="BP181" s="138"/>
      <c r="BQ181" s="138"/>
      <c r="BR181" s="138"/>
      <c r="BS181" s="138"/>
      <c r="BT181" s="138"/>
    </row>
    <row r="182" spans="1:72" ht="15.75" thickBot="1" x14ac:dyDescent="0.3">
      <c r="AM182" s="138"/>
      <c r="AN182" s="138"/>
      <c r="AO182" s="138"/>
      <c r="AP182" s="138"/>
      <c r="AQ182" s="138"/>
      <c r="AR182" s="138"/>
      <c r="AS182" s="138"/>
      <c r="AT182" s="138"/>
      <c r="AU182" s="138"/>
      <c r="AV182" s="138"/>
      <c r="AW182" s="138"/>
      <c r="AX182" s="138"/>
      <c r="AY182" s="138"/>
      <c r="AZ182" s="138"/>
      <c r="BA182" s="138"/>
      <c r="BB182" s="138"/>
      <c r="BC182" s="138"/>
      <c r="BD182" s="138"/>
      <c r="BE182" s="138"/>
      <c r="BF182" s="138"/>
      <c r="BG182" s="138"/>
      <c r="BH182" s="138"/>
      <c r="BI182" s="138"/>
      <c r="BJ182" s="138"/>
      <c r="BK182" s="138"/>
      <c r="BL182" s="138"/>
      <c r="BM182" s="138"/>
      <c r="BN182" s="138"/>
      <c r="BO182" s="138"/>
      <c r="BP182" s="138"/>
      <c r="BQ182" s="138"/>
      <c r="BR182" s="138"/>
      <c r="BS182" s="138"/>
      <c r="BT182" s="138"/>
    </row>
    <row r="183" spans="1:72" ht="16.5" thickTop="1" thickBot="1" x14ac:dyDescent="0.3">
      <c r="A183" s="647" t="s">
        <v>221</v>
      </c>
      <c r="B183" s="650" t="s">
        <v>15</v>
      </c>
      <c r="C183" s="651"/>
      <c r="D183" s="651"/>
      <c r="E183" s="651"/>
      <c r="F183" s="651"/>
      <c r="G183" s="651"/>
      <c r="H183" s="651"/>
      <c r="I183" s="651"/>
      <c r="J183" s="363" t="s">
        <v>16</v>
      </c>
      <c r="K183" s="364"/>
      <c r="L183" s="364"/>
      <c r="M183" s="364"/>
      <c r="N183" s="364"/>
      <c r="Q183" s="365"/>
      <c r="R183" s="652" t="s">
        <v>17</v>
      </c>
      <c r="S183" s="653"/>
      <c r="T183" s="653"/>
      <c r="U183" s="653"/>
      <c r="V183" s="653"/>
      <c r="W183" s="653"/>
      <c r="X183" s="653"/>
      <c r="Y183" s="654"/>
      <c r="Z183" s="652" t="s">
        <v>18</v>
      </c>
      <c r="AA183" s="653"/>
      <c r="AB183" s="653"/>
      <c r="AC183" s="653"/>
      <c r="AD183" s="653"/>
      <c r="AE183" s="653"/>
      <c r="AF183" s="653"/>
      <c r="AG183" s="655"/>
      <c r="AM183" s="138"/>
      <c r="AN183" s="138"/>
      <c r="AO183" s="138"/>
      <c r="AP183" s="138"/>
      <c r="AQ183" s="138"/>
      <c r="AR183" s="138"/>
      <c r="AS183" s="138"/>
      <c r="AT183" s="138"/>
      <c r="AU183" s="138"/>
      <c r="AV183" s="138"/>
      <c r="AW183" s="138"/>
      <c r="AX183" s="138"/>
      <c r="AY183" s="138"/>
      <c r="AZ183" s="138"/>
      <c r="BA183" s="138"/>
      <c r="BB183" s="138"/>
      <c r="BC183" s="138"/>
      <c r="BD183" s="138"/>
      <c r="BE183" s="138"/>
      <c r="BF183" s="138"/>
      <c r="BG183" s="138"/>
      <c r="BH183" s="138"/>
      <c r="BI183" s="138"/>
      <c r="BJ183" s="138"/>
      <c r="BK183" s="138"/>
      <c r="BL183" s="138"/>
      <c r="BM183" s="138"/>
      <c r="BN183" s="138"/>
      <c r="BO183" s="138"/>
      <c r="BP183" s="138"/>
      <c r="BQ183" s="138"/>
      <c r="BR183" s="138"/>
      <c r="BS183" s="138"/>
      <c r="BT183" s="138"/>
    </row>
    <row r="184" spans="1:72" ht="16.5" thickTop="1" thickBot="1" x14ac:dyDescent="0.3">
      <c r="A184" s="648"/>
      <c r="B184" s="584" t="s">
        <v>12</v>
      </c>
      <c r="C184" s="586"/>
      <c r="D184" s="586"/>
      <c r="E184" s="586"/>
      <c r="F184" s="599" t="s">
        <v>13</v>
      </c>
      <c r="G184" s="597"/>
      <c r="H184" s="597"/>
      <c r="I184" s="598"/>
      <c r="J184" s="599" t="s">
        <v>12</v>
      </c>
      <c r="K184" s="597"/>
      <c r="L184" s="597"/>
      <c r="M184" s="598"/>
      <c r="N184" s="358" t="s">
        <v>13</v>
      </c>
      <c r="O184" s="364"/>
      <c r="P184" s="364"/>
      <c r="Q184" s="362"/>
      <c r="R184" s="599" t="s">
        <v>12</v>
      </c>
      <c r="S184" s="597"/>
      <c r="T184" s="597"/>
      <c r="U184" s="598"/>
      <c r="V184" s="599" t="s">
        <v>13</v>
      </c>
      <c r="W184" s="597"/>
      <c r="X184" s="597"/>
      <c r="Y184" s="598"/>
      <c r="Z184" s="599" t="s">
        <v>12</v>
      </c>
      <c r="AA184" s="597"/>
      <c r="AB184" s="597"/>
      <c r="AC184" s="598"/>
      <c r="AD184" s="599" t="s">
        <v>13</v>
      </c>
      <c r="AE184" s="597"/>
      <c r="AF184" s="597"/>
      <c r="AG184" s="600"/>
      <c r="AM184" s="138"/>
      <c r="AN184" s="138"/>
      <c r="AO184" s="138"/>
      <c r="AP184" s="138"/>
      <c r="AQ184" s="138"/>
      <c r="AR184" s="138"/>
      <c r="AS184" s="138"/>
      <c r="AT184" s="138"/>
      <c r="AU184" s="138"/>
      <c r="AV184" s="138"/>
      <c r="AW184" s="138"/>
      <c r="AX184" s="138"/>
      <c r="AY184" s="138"/>
      <c r="AZ184" s="138"/>
      <c r="BA184" s="138"/>
      <c r="BB184" s="138"/>
      <c r="BC184" s="138"/>
      <c r="BD184" s="138"/>
      <c r="BE184" s="138"/>
      <c r="BF184" s="138"/>
      <c r="BG184" s="138"/>
      <c r="BH184" s="138"/>
      <c r="BI184" s="138"/>
      <c r="BJ184" s="138"/>
      <c r="BK184" s="138"/>
      <c r="BL184" s="138"/>
      <c r="BM184" s="138"/>
      <c r="BN184" s="138"/>
      <c r="BO184" s="138"/>
      <c r="BP184" s="138"/>
      <c r="BQ184" s="138"/>
      <c r="BR184" s="138"/>
      <c r="BS184" s="138"/>
      <c r="BT184" s="138"/>
    </row>
    <row r="185" spans="1:72" ht="15.75" thickBot="1" x14ac:dyDescent="0.3">
      <c r="A185" s="649"/>
      <c r="B185" s="154" t="s">
        <v>165</v>
      </c>
      <c r="C185" s="155" t="s">
        <v>166</v>
      </c>
      <c r="D185" s="155" t="s">
        <v>167</v>
      </c>
      <c r="E185" s="155" t="s">
        <v>168</v>
      </c>
      <c r="F185" s="155" t="s">
        <v>165</v>
      </c>
      <c r="G185" s="155" t="s">
        <v>166</v>
      </c>
      <c r="H185" s="155" t="s">
        <v>167</v>
      </c>
      <c r="I185" s="155" t="s">
        <v>168</v>
      </c>
      <c r="J185" s="155" t="s">
        <v>165</v>
      </c>
      <c r="K185" s="155" t="s">
        <v>166</v>
      </c>
      <c r="L185" s="155" t="s">
        <v>167</v>
      </c>
      <c r="M185" s="155" t="s">
        <v>168</v>
      </c>
      <c r="N185" s="155" t="s">
        <v>165</v>
      </c>
      <c r="O185" s="361"/>
      <c r="P185" s="361"/>
      <c r="Q185" s="155" t="s">
        <v>168</v>
      </c>
      <c r="R185" s="155" t="s">
        <v>165</v>
      </c>
      <c r="S185" s="155" t="s">
        <v>166</v>
      </c>
      <c r="T185" s="155" t="s">
        <v>167</v>
      </c>
      <c r="U185" s="155" t="s">
        <v>168</v>
      </c>
      <c r="V185" s="155" t="s">
        <v>165</v>
      </c>
      <c r="W185" s="155" t="s">
        <v>166</v>
      </c>
      <c r="X185" s="155" t="s">
        <v>167</v>
      </c>
      <c r="Y185" s="155" t="s">
        <v>168</v>
      </c>
      <c r="Z185" s="155" t="s">
        <v>165</v>
      </c>
      <c r="AA185" s="155" t="s">
        <v>166</v>
      </c>
      <c r="AB185" s="155" t="s">
        <v>167</v>
      </c>
      <c r="AC185" s="155" t="s">
        <v>168</v>
      </c>
      <c r="AD185" s="155" t="s">
        <v>165</v>
      </c>
      <c r="AE185" s="155" t="s">
        <v>166</v>
      </c>
      <c r="AF185" s="155" t="s">
        <v>167</v>
      </c>
      <c r="AG185" s="360" t="s">
        <v>168</v>
      </c>
      <c r="AH185" s="156" t="s">
        <v>233</v>
      </c>
      <c r="AM185" s="138"/>
      <c r="AN185" s="138"/>
      <c r="AO185" s="138"/>
      <c r="AP185" s="138"/>
      <c r="AQ185" s="138"/>
      <c r="AR185" s="138"/>
      <c r="AS185" s="138"/>
      <c r="AT185" s="138"/>
      <c r="AU185" s="138"/>
      <c r="AV185" s="138"/>
      <c r="AW185" s="138"/>
      <c r="AX185" s="138"/>
      <c r="AY185" s="138"/>
      <c r="AZ185" s="138"/>
      <c r="BA185" s="138"/>
      <c r="BB185" s="138"/>
      <c r="BC185" s="138"/>
      <c r="BD185" s="138"/>
      <c r="BE185" s="138"/>
      <c r="BF185" s="138"/>
      <c r="BG185" s="138"/>
      <c r="BH185" s="138"/>
      <c r="BI185" s="138"/>
      <c r="BJ185" s="138"/>
      <c r="BK185" s="138"/>
      <c r="BL185" s="138"/>
      <c r="BM185" s="138"/>
      <c r="BN185" s="138"/>
      <c r="BO185" s="138"/>
      <c r="BP185" s="138"/>
      <c r="BQ185" s="138"/>
      <c r="BR185" s="138"/>
      <c r="BS185" s="138"/>
      <c r="BT185" s="138"/>
    </row>
    <row r="186" spans="1:72" ht="26.1" customHeight="1" thickTop="1" thickBot="1" x14ac:dyDescent="0.3">
      <c r="A186" s="157" t="s">
        <v>234</v>
      </c>
      <c r="B186" s="90"/>
      <c r="C186" s="91"/>
      <c r="D186" s="91"/>
      <c r="E186" s="158"/>
      <c r="F186" s="99"/>
      <c r="G186" s="91"/>
      <c r="H186" s="91"/>
      <c r="I186" s="92"/>
      <c r="J186" s="90"/>
      <c r="K186" s="91"/>
      <c r="L186" s="91"/>
      <c r="M186" s="158"/>
      <c r="N186" s="99"/>
      <c r="O186" s="155" t="s">
        <v>166</v>
      </c>
      <c r="P186" s="155" t="s">
        <v>167</v>
      </c>
      <c r="Q186" s="92"/>
      <c r="R186" s="90"/>
      <c r="S186" s="91"/>
      <c r="T186" s="91"/>
      <c r="U186" s="158"/>
      <c r="V186" s="99"/>
      <c r="W186" s="91"/>
      <c r="X186" s="91"/>
      <c r="Y186" s="92"/>
      <c r="Z186" s="90"/>
      <c r="AA186" s="91"/>
      <c r="AB186" s="91"/>
      <c r="AC186" s="158"/>
      <c r="AD186" s="99"/>
      <c r="AE186" s="91"/>
      <c r="AF186" s="91"/>
      <c r="AG186" s="159"/>
      <c r="AH186" s="160">
        <f>SUM(B186:AG186)</f>
        <v>0</v>
      </c>
      <c r="AM186" s="138"/>
      <c r="AN186" s="138"/>
      <c r="AO186" s="138"/>
      <c r="AP186" s="138"/>
      <c r="AQ186" s="138"/>
      <c r="AR186" s="138"/>
      <c r="AS186" s="138"/>
      <c r="AT186" s="138"/>
      <c r="AU186" s="138"/>
      <c r="AV186" s="138"/>
      <c r="AW186" s="138"/>
      <c r="AX186" s="138"/>
      <c r="AY186" s="138"/>
      <c r="AZ186" s="138"/>
      <c r="BA186" s="138"/>
      <c r="BB186" s="138"/>
      <c r="BC186" s="138"/>
      <c r="BD186" s="138"/>
      <c r="BE186" s="138"/>
      <c r="BF186" s="138"/>
      <c r="BG186" s="138"/>
      <c r="BH186" s="138"/>
      <c r="BI186" s="138"/>
      <c r="BJ186" s="138"/>
      <c r="BK186" s="138"/>
      <c r="BL186" s="138"/>
      <c r="BM186" s="138"/>
      <c r="BN186" s="138"/>
      <c r="BO186" s="138"/>
      <c r="BP186" s="138"/>
      <c r="BQ186" s="138"/>
      <c r="BR186" s="138"/>
      <c r="BS186" s="138"/>
      <c r="BT186" s="138"/>
    </row>
    <row r="187" spans="1:72" ht="26.1" customHeight="1" thickTop="1" x14ac:dyDescent="0.25">
      <c r="A187" s="161" t="s">
        <v>235</v>
      </c>
      <c r="B187" s="93"/>
      <c r="C187" s="94"/>
      <c r="D187" s="94"/>
      <c r="E187" s="150"/>
      <c r="F187" s="100"/>
      <c r="G187" s="94"/>
      <c r="H187" s="94"/>
      <c r="I187" s="95"/>
      <c r="J187" s="93"/>
      <c r="K187" s="94"/>
      <c r="L187" s="94"/>
      <c r="M187" s="150"/>
      <c r="N187" s="100"/>
      <c r="O187" s="91"/>
      <c r="P187" s="91"/>
      <c r="Q187" s="95"/>
      <c r="R187" s="93"/>
      <c r="S187" s="94"/>
      <c r="T187" s="94"/>
      <c r="U187" s="150"/>
      <c r="V187" s="100"/>
      <c r="W187" s="94"/>
      <c r="X187" s="94"/>
      <c r="Y187" s="95"/>
      <c r="Z187" s="93"/>
      <c r="AA187" s="94"/>
      <c r="AB187" s="94"/>
      <c r="AC187" s="150"/>
      <c r="AD187" s="100"/>
      <c r="AE187" s="94"/>
      <c r="AF187" s="94"/>
      <c r="AG187" s="162"/>
      <c r="AH187" s="163">
        <f t="shared" ref="AH187:AH188" si="137">SUM(B187:AG187)</f>
        <v>0</v>
      </c>
      <c r="AM187" s="138"/>
      <c r="AN187" s="138"/>
      <c r="AO187" s="138"/>
      <c r="AP187" s="138"/>
      <c r="AQ187" s="138"/>
      <c r="AR187" s="138"/>
      <c r="AS187" s="138"/>
      <c r="AT187" s="138"/>
      <c r="AU187" s="138"/>
      <c r="AV187" s="138"/>
      <c r="AW187" s="138"/>
      <c r="AX187" s="138"/>
      <c r="AY187" s="138"/>
      <c r="AZ187" s="138"/>
      <c r="BA187" s="138"/>
      <c r="BB187" s="138"/>
      <c r="BC187" s="138"/>
      <c r="BD187" s="138"/>
      <c r="BE187" s="138"/>
      <c r="BF187" s="138"/>
      <c r="BG187" s="138"/>
      <c r="BH187" s="138"/>
      <c r="BI187" s="138"/>
      <c r="BJ187" s="138"/>
      <c r="BK187" s="138"/>
      <c r="BL187" s="138"/>
      <c r="BM187" s="138"/>
      <c r="BN187" s="138"/>
      <c r="BO187" s="138"/>
      <c r="BP187" s="138"/>
      <c r="BQ187" s="138"/>
      <c r="BR187" s="138"/>
      <c r="BS187" s="138"/>
      <c r="BT187" s="138"/>
    </row>
    <row r="188" spans="1:72" ht="26.1" customHeight="1" x14ac:dyDescent="0.25">
      <c r="A188" s="164" t="s">
        <v>236</v>
      </c>
      <c r="B188" s="93"/>
      <c r="C188" s="94"/>
      <c r="D188" s="94"/>
      <c r="E188" s="150"/>
      <c r="F188" s="100"/>
      <c r="G188" s="94"/>
      <c r="H188" s="94"/>
      <c r="I188" s="95"/>
      <c r="J188" s="93"/>
      <c r="K188" s="94"/>
      <c r="L188" s="94"/>
      <c r="M188" s="150"/>
      <c r="N188" s="100"/>
      <c r="O188" s="94"/>
      <c r="P188" s="94"/>
      <c r="Q188" s="95"/>
      <c r="R188" s="93"/>
      <c r="S188" s="94"/>
      <c r="T188" s="94"/>
      <c r="U188" s="150"/>
      <c r="V188" s="100"/>
      <c r="W188" s="94"/>
      <c r="X188" s="94"/>
      <c r="Y188" s="95"/>
      <c r="Z188" s="93"/>
      <c r="AA188" s="94"/>
      <c r="AB188" s="94"/>
      <c r="AC188" s="150"/>
      <c r="AD188" s="100"/>
      <c r="AE188" s="94"/>
      <c r="AF188" s="94"/>
      <c r="AG188" s="162"/>
      <c r="AH188" s="163">
        <f t="shared" si="137"/>
        <v>0</v>
      </c>
      <c r="AM188" s="138"/>
      <c r="AN188" s="138"/>
      <c r="AO188" s="138"/>
      <c r="AP188" s="138"/>
      <c r="AQ188" s="138"/>
      <c r="AR188" s="138"/>
      <c r="AS188" s="138"/>
      <c r="AT188" s="138"/>
      <c r="AU188" s="138"/>
      <c r="AV188" s="138"/>
      <c r="AW188" s="138"/>
      <c r="AX188" s="138"/>
      <c r="AY188" s="138"/>
      <c r="AZ188" s="138"/>
      <c r="BA188" s="138"/>
      <c r="BB188" s="138"/>
      <c r="BC188" s="138"/>
      <c r="BD188" s="138"/>
      <c r="BE188" s="138"/>
      <c r="BF188" s="138"/>
      <c r="BG188" s="138"/>
      <c r="BH188" s="138"/>
      <c r="BI188" s="138"/>
      <c r="BJ188" s="138"/>
      <c r="BK188" s="138"/>
      <c r="BL188" s="138"/>
      <c r="BM188" s="138"/>
      <c r="BN188" s="138"/>
      <c r="BO188" s="138"/>
      <c r="BP188" s="138"/>
      <c r="BQ188" s="138"/>
      <c r="BR188" s="138"/>
      <c r="BS188" s="138"/>
      <c r="BT188" s="138"/>
    </row>
    <row r="189" spans="1:72" ht="26.1" customHeight="1" thickBot="1" x14ac:dyDescent="0.3">
      <c r="A189" s="179" t="s">
        <v>237</v>
      </c>
      <c r="B189" s="96"/>
      <c r="C189" s="97"/>
      <c r="D189" s="97"/>
      <c r="E189" s="165"/>
      <c r="F189" s="101"/>
      <c r="G189" s="97"/>
      <c r="H189" s="97"/>
      <c r="I189" s="98"/>
      <c r="J189" s="96"/>
      <c r="K189" s="97"/>
      <c r="L189" s="97"/>
      <c r="M189" s="165"/>
      <c r="N189" s="101"/>
      <c r="O189" s="94"/>
      <c r="P189" s="94"/>
      <c r="Q189" s="98"/>
      <c r="R189" s="96"/>
      <c r="S189" s="97"/>
      <c r="T189" s="97"/>
      <c r="U189" s="165"/>
      <c r="V189" s="101"/>
      <c r="W189" s="97"/>
      <c r="X189" s="97"/>
      <c r="Y189" s="98"/>
      <c r="Z189" s="96"/>
      <c r="AA189" s="97"/>
      <c r="AB189" s="97"/>
      <c r="AC189" s="165"/>
      <c r="AD189" s="101"/>
      <c r="AE189" s="97"/>
      <c r="AF189" s="97"/>
      <c r="AG189" s="166"/>
      <c r="AH189" s="167">
        <f>SUM(AH186:AH188)</f>
        <v>0</v>
      </c>
    </row>
    <row r="190" spans="1:72" ht="16.5" thickTop="1" thickBot="1" x14ac:dyDescent="0.3">
      <c r="O190" s="97"/>
      <c r="P190" s="97"/>
      <c r="AH190" s="168">
        <f>SUM(AH186:AH189)</f>
        <v>0</v>
      </c>
    </row>
    <row r="191" spans="1:72" ht="15.75" thickTop="1" x14ac:dyDescent="0.25">
      <c r="AH191" s="169"/>
    </row>
    <row r="192" spans="1:72" x14ac:dyDescent="0.25">
      <c r="AH192" s="169"/>
    </row>
    <row r="193" spans="1:34" x14ac:dyDescent="0.25">
      <c r="AH193" s="169"/>
    </row>
    <row r="194" spans="1:34" x14ac:dyDescent="0.25">
      <c r="AH194" s="169"/>
    </row>
    <row r="195" spans="1:34" x14ac:dyDescent="0.25">
      <c r="AH195" s="169"/>
    </row>
    <row r="196" spans="1:34" x14ac:dyDescent="0.25">
      <c r="AH196" s="169"/>
    </row>
    <row r="197" spans="1:34" ht="15.75" thickBot="1" x14ac:dyDescent="0.3"/>
    <row r="198" spans="1:34" ht="16.5" thickTop="1" thickBot="1" x14ac:dyDescent="0.3">
      <c r="A198" s="647" t="s">
        <v>1</v>
      </c>
      <c r="B198" s="650" t="s">
        <v>15</v>
      </c>
      <c r="C198" s="651"/>
      <c r="D198" s="651"/>
      <c r="E198" s="651"/>
      <c r="F198" s="651"/>
      <c r="G198" s="651"/>
      <c r="H198" s="651"/>
      <c r="I198" s="651"/>
      <c r="J198" s="363" t="s">
        <v>16</v>
      </c>
      <c r="K198" s="364"/>
      <c r="L198" s="364"/>
      <c r="M198" s="364"/>
      <c r="N198" s="364"/>
      <c r="Q198" s="365"/>
      <c r="R198" s="652" t="s">
        <v>17</v>
      </c>
      <c r="S198" s="653"/>
      <c r="T198" s="653"/>
      <c r="U198" s="653"/>
      <c r="V198" s="653"/>
      <c r="W198" s="653"/>
      <c r="X198" s="653"/>
      <c r="Y198" s="654"/>
      <c r="Z198" s="652" t="s">
        <v>18</v>
      </c>
      <c r="AA198" s="653"/>
      <c r="AB198" s="653"/>
      <c r="AC198" s="653"/>
      <c r="AD198" s="653"/>
      <c r="AE198" s="653"/>
      <c r="AF198" s="653"/>
      <c r="AG198" s="655"/>
    </row>
    <row r="199" spans="1:34" ht="15.75" thickTop="1" x14ac:dyDescent="0.25">
      <c r="A199" s="648"/>
      <c r="B199" s="584" t="s">
        <v>12</v>
      </c>
      <c r="C199" s="586"/>
      <c r="D199" s="586"/>
      <c r="E199" s="586"/>
      <c r="F199" s="599" t="s">
        <v>13</v>
      </c>
      <c r="G199" s="597"/>
      <c r="H199" s="597"/>
      <c r="I199" s="598"/>
      <c r="J199" s="599" t="s">
        <v>12</v>
      </c>
      <c r="K199" s="597"/>
      <c r="L199" s="597"/>
      <c r="M199" s="598"/>
      <c r="N199" s="358" t="s">
        <v>13</v>
      </c>
      <c r="O199" s="364"/>
      <c r="P199" s="364"/>
      <c r="Q199" s="362"/>
      <c r="R199" s="599" t="s">
        <v>12</v>
      </c>
      <c r="S199" s="597"/>
      <c r="T199" s="597"/>
      <c r="U199" s="598"/>
      <c r="V199" s="599" t="s">
        <v>13</v>
      </c>
      <c r="W199" s="597"/>
      <c r="X199" s="597"/>
      <c r="Y199" s="598"/>
      <c r="Z199" s="599" t="s">
        <v>12</v>
      </c>
      <c r="AA199" s="597"/>
      <c r="AB199" s="597"/>
      <c r="AC199" s="598"/>
      <c r="AD199" s="599" t="s">
        <v>13</v>
      </c>
      <c r="AE199" s="597"/>
      <c r="AF199" s="597"/>
      <c r="AG199" s="600"/>
    </row>
    <row r="200" spans="1:34" ht="15.75" thickBot="1" x14ac:dyDescent="0.3">
      <c r="A200" s="649"/>
      <c r="B200" s="154" t="s">
        <v>165</v>
      </c>
      <c r="C200" s="155" t="s">
        <v>166</v>
      </c>
      <c r="D200" s="155" t="s">
        <v>167</v>
      </c>
      <c r="E200" s="155" t="s">
        <v>168</v>
      </c>
      <c r="F200" s="155" t="s">
        <v>165</v>
      </c>
      <c r="G200" s="155" t="s">
        <v>166</v>
      </c>
      <c r="H200" s="155" t="s">
        <v>167</v>
      </c>
      <c r="I200" s="155" t="s">
        <v>168</v>
      </c>
      <c r="J200" s="155" t="s">
        <v>165</v>
      </c>
      <c r="K200" s="155" t="s">
        <v>166</v>
      </c>
      <c r="L200" s="155" t="s">
        <v>167</v>
      </c>
      <c r="M200" s="155" t="s">
        <v>168</v>
      </c>
      <c r="N200" s="155" t="s">
        <v>165</v>
      </c>
      <c r="O200" s="361"/>
      <c r="P200" s="361"/>
      <c r="Q200" s="155" t="s">
        <v>168</v>
      </c>
      <c r="R200" s="155" t="s">
        <v>165</v>
      </c>
      <c r="S200" s="155" t="s">
        <v>166</v>
      </c>
      <c r="T200" s="155" t="s">
        <v>167</v>
      </c>
      <c r="U200" s="155" t="s">
        <v>168</v>
      </c>
      <c r="V200" s="155" t="s">
        <v>165</v>
      </c>
      <c r="W200" s="155" t="s">
        <v>166</v>
      </c>
      <c r="X200" s="155" t="s">
        <v>167</v>
      </c>
      <c r="Y200" s="155" t="s">
        <v>168</v>
      </c>
      <c r="Z200" s="155" t="s">
        <v>165</v>
      </c>
      <c r="AA200" s="155" t="s">
        <v>166</v>
      </c>
      <c r="AB200" s="155" t="s">
        <v>167</v>
      </c>
      <c r="AC200" s="155" t="s">
        <v>168</v>
      </c>
      <c r="AD200" s="155" t="s">
        <v>165</v>
      </c>
      <c r="AE200" s="155" t="s">
        <v>166</v>
      </c>
      <c r="AF200" s="155" t="s">
        <v>167</v>
      </c>
      <c r="AG200" s="170" t="s">
        <v>168</v>
      </c>
    </row>
    <row r="201" spans="1:34" ht="26.1" customHeight="1" thickTop="1" thickBot="1" x14ac:dyDescent="0.3">
      <c r="A201" s="157" t="s">
        <v>234</v>
      </c>
      <c r="B201" s="90"/>
      <c r="C201" s="91"/>
      <c r="D201" s="91"/>
      <c r="E201" s="158"/>
      <c r="F201" s="99"/>
      <c r="G201" s="91"/>
      <c r="H201" s="91"/>
      <c r="I201" s="92"/>
      <c r="J201" s="90"/>
      <c r="K201" s="91"/>
      <c r="L201" s="91"/>
      <c r="M201" s="158"/>
      <c r="N201" s="99"/>
      <c r="O201" s="155" t="s">
        <v>166</v>
      </c>
      <c r="P201" s="155" t="s">
        <v>167</v>
      </c>
      <c r="Q201" s="92"/>
      <c r="R201" s="90"/>
      <c r="S201" s="91"/>
      <c r="T201" s="91"/>
      <c r="U201" s="158"/>
      <c r="V201" s="99"/>
      <c r="W201" s="91"/>
      <c r="X201" s="91"/>
      <c r="Y201" s="92"/>
      <c r="Z201" s="90"/>
      <c r="AA201" s="91"/>
      <c r="AB201" s="91"/>
      <c r="AC201" s="158"/>
      <c r="AD201" s="99"/>
      <c r="AE201" s="91"/>
      <c r="AF201" s="91"/>
      <c r="AG201" s="159"/>
      <c r="AH201" s="171">
        <f>SUM(B201:AG201)</f>
        <v>0</v>
      </c>
    </row>
    <row r="202" spans="1:34" ht="26.1" customHeight="1" thickTop="1" x14ac:dyDescent="0.25">
      <c r="A202" s="157" t="s">
        <v>235</v>
      </c>
      <c r="B202" s="93"/>
      <c r="C202" s="94"/>
      <c r="D202" s="94"/>
      <c r="E202" s="150"/>
      <c r="F202" s="100"/>
      <c r="G202" s="94"/>
      <c r="H202" s="94"/>
      <c r="I202" s="95"/>
      <c r="J202" s="93"/>
      <c r="K202" s="94"/>
      <c r="L202" s="94"/>
      <c r="M202" s="150"/>
      <c r="N202" s="100"/>
      <c r="O202" s="91"/>
      <c r="P202" s="91"/>
      <c r="Q202" s="95"/>
      <c r="R202" s="93"/>
      <c r="S202" s="94"/>
      <c r="T202" s="94"/>
      <c r="U202" s="150"/>
      <c r="V202" s="100"/>
      <c r="W202" s="94"/>
      <c r="X202" s="94"/>
      <c r="Y202" s="95"/>
      <c r="Z202" s="93"/>
      <c r="AA202" s="94"/>
      <c r="AB202" s="94"/>
      <c r="AC202" s="150"/>
      <c r="AD202" s="100"/>
      <c r="AE202" s="94"/>
      <c r="AF202" s="94"/>
      <c r="AG202" s="162"/>
      <c r="AH202" s="172">
        <f t="shared" ref="AH202:AH203" si="138">SUM(B202:AG202)</f>
        <v>0</v>
      </c>
    </row>
    <row r="203" spans="1:34" ht="26.1" customHeight="1" x14ac:dyDescent="0.25">
      <c r="A203" s="157" t="s">
        <v>236</v>
      </c>
      <c r="B203" s="93"/>
      <c r="C203" s="94"/>
      <c r="D203" s="94"/>
      <c r="E203" s="150"/>
      <c r="F203" s="100"/>
      <c r="G203" s="94"/>
      <c r="H203" s="94"/>
      <c r="I203" s="95"/>
      <c r="J203" s="93"/>
      <c r="K203" s="94"/>
      <c r="L203" s="94"/>
      <c r="M203" s="150"/>
      <c r="N203" s="100"/>
      <c r="O203" s="94"/>
      <c r="P203" s="94"/>
      <c r="Q203" s="95"/>
      <c r="R203" s="93"/>
      <c r="S203" s="94"/>
      <c r="T203" s="94"/>
      <c r="U203" s="150"/>
      <c r="V203" s="100"/>
      <c r="W203" s="94"/>
      <c r="X203" s="94"/>
      <c r="Y203" s="95"/>
      <c r="Z203" s="93"/>
      <c r="AA203" s="94"/>
      <c r="AB203" s="94"/>
      <c r="AC203" s="150"/>
      <c r="AD203" s="100"/>
      <c r="AE203" s="94"/>
      <c r="AF203" s="94"/>
      <c r="AG203" s="162"/>
      <c r="AH203" s="172">
        <f t="shared" si="138"/>
        <v>0</v>
      </c>
    </row>
    <row r="204" spans="1:34" ht="26.1" customHeight="1" thickBot="1" x14ac:dyDescent="0.3">
      <c r="A204" s="157" t="s">
        <v>237</v>
      </c>
      <c r="B204" s="96"/>
      <c r="C204" s="97"/>
      <c r="D204" s="97"/>
      <c r="E204" s="165"/>
      <c r="F204" s="101"/>
      <c r="G204" s="97"/>
      <c r="H204" s="97"/>
      <c r="I204" s="98"/>
      <c r="J204" s="96"/>
      <c r="K204" s="97"/>
      <c r="L204" s="97"/>
      <c r="M204" s="165"/>
      <c r="N204" s="101"/>
      <c r="O204" s="94"/>
      <c r="P204" s="94"/>
      <c r="Q204" s="98"/>
      <c r="R204" s="96"/>
      <c r="S204" s="97"/>
      <c r="T204" s="97"/>
      <c r="U204" s="165"/>
      <c r="V204" s="101"/>
      <c r="W204" s="97"/>
      <c r="X204" s="97"/>
      <c r="Y204" s="98"/>
      <c r="Z204" s="96"/>
      <c r="AA204" s="97"/>
      <c r="AB204" s="97"/>
      <c r="AC204" s="165"/>
      <c r="AD204" s="101"/>
      <c r="AE204" s="97"/>
      <c r="AF204" s="97"/>
      <c r="AG204" s="166"/>
      <c r="AH204" s="173">
        <f>SUM(AH201:AH203)</f>
        <v>0</v>
      </c>
    </row>
    <row r="205" spans="1:34" ht="16.5" thickTop="1" thickBot="1" x14ac:dyDescent="0.3">
      <c r="O205" s="97"/>
      <c r="P205" s="97"/>
      <c r="AH205" s="174">
        <f>SUM(AH201:AH204)</f>
        <v>0</v>
      </c>
    </row>
    <row r="206" spans="1:34" ht="15.75" thickTop="1" x14ac:dyDescent="0.25"/>
    <row r="211" spans="1:34" ht="15.75" thickBot="1" x14ac:dyDescent="0.3"/>
    <row r="212" spans="1:34" ht="16.5" thickTop="1" thickBot="1" x14ac:dyDescent="0.3">
      <c r="A212" s="647" t="s">
        <v>2</v>
      </c>
      <c r="B212" s="650" t="s">
        <v>15</v>
      </c>
      <c r="C212" s="651"/>
      <c r="D212" s="651"/>
      <c r="E212" s="651"/>
      <c r="F212" s="651"/>
      <c r="G212" s="651"/>
      <c r="H212" s="651"/>
      <c r="I212" s="651"/>
      <c r="J212" s="363" t="s">
        <v>16</v>
      </c>
      <c r="K212" s="364"/>
      <c r="L212" s="364"/>
      <c r="M212" s="364"/>
      <c r="N212" s="364"/>
      <c r="Q212" s="365"/>
      <c r="R212" s="652" t="s">
        <v>17</v>
      </c>
      <c r="S212" s="653"/>
      <c r="T212" s="653"/>
      <c r="U212" s="653"/>
      <c r="V212" s="653"/>
      <c r="W212" s="653"/>
      <c r="X212" s="653"/>
      <c r="Y212" s="654"/>
      <c r="Z212" s="652" t="s">
        <v>18</v>
      </c>
      <c r="AA212" s="653"/>
      <c r="AB212" s="653"/>
      <c r="AC212" s="653"/>
      <c r="AD212" s="653"/>
      <c r="AE212" s="653"/>
      <c r="AF212" s="653"/>
      <c r="AG212" s="655"/>
    </row>
    <row r="213" spans="1:34" ht="15.75" thickTop="1" x14ac:dyDescent="0.25">
      <c r="A213" s="648"/>
      <c r="B213" s="584" t="s">
        <v>12</v>
      </c>
      <c r="C213" s="586"/>
      <c r="D213" s="586"/>
      <c r="E213" s="586"/>
      <c r="F213" s="599" t="s">
        <v>13</v>
      </c>
      <c r="G213" s="597"/>
      <c r="H213" s="597"/>
      <c r="I213" s="598"/>
      <c r="J213" s="599" t="s">
        <v>12</v>
      </c>
      <c r="K213" s="597"/>
      <c r="L213" s="597"/>
      <c r="M213" s="598"/>
      <c r="N213" s="358" t="s">
        <v>13</v>
      </c>
      <c r="O213" s="364"/>
      <c r="P213" s="364"/>
      <c r="Q213" s="362"/>
      <c r="R213" s="599" t="s">
        <v>12</v>
      </c>
      <c r="S213" s="597"/>
      <c r="T213" s="597"/>
      <c r="U213" s="598"/>
      <c r="V213" s="599" t="s">
        <v>13</v>
      </c>
      <c r="W213" s="597"/>
      <c r="X213" s="597"/>
      <c r="Y213" s="598"/>
      <c r="Z213" s="599" t="s">
        <v>12</v>
      </c>
      <c r="AA213" s="597"/>
      <c r="AB213" s="597"/>
      <c r="AC213" s="598"/>
      <c r="AD213" s="599" t="s">
        <v>13</v>
      </c>
      <c r="AE213" s="597"/>
      <c r="AF213" s="597"/>
      <c r="AG213" s="600"/>
    </row>
    <row r="214" spans="1:34" ht="15.75" thickBot="1" x14ac:dyDescent="0.3">
      <c r="A214" s="649"/>
      <c r="B214" s="154" t="s">
        <v>165</v>
      </c>
      <c r="C214" s="155" t="s">
        <v>166</v>
      </c>
      <c r="D214" s="155" t="s">
        <v>167</v>
      </c>
      <c r="E214" s="155" t="s">
        <v>168</v>
      </c>
      <c r="F214" s="155" t="s">
        <v>165</v>
      </c>
      <c r="G214" s="155" t="s">
        <v>166</v>
      </c>
      <c r="H214" s="155" t="s">
        <v>167</v>
      </c>
      <c r="I214" s="155" t="s">
        <v>168</v>
      </c>
      <c r="J214" s="155" t="s">
        <v>165</v>
      </c>
      <c r="K214" s="155" t="s">
        <v>166</v>
      </c>
      <c r="L214" s="155" t="s">
        <v>167</v>
      </c>
      <c r="M214" s="155" t="s">
        <v>168</v>
      </c>
      <c r="N214" s="155" t="s">
        <v>165</v>
      </c>
      <c r="O214" s="361"/>
      <c r="P214" s="361"/>
      <c r="Q214" s="155" t="s">
        <v>168</v>
      </c>
      <c r="R214" s="155" t="s">
        <v>165</v>
      </c>
      <c r="S214" s="155" t="s">
        <v>166</v>
      </c>
      <c r="T214" s="155" t="s">
        <v>167</v>
      </c>
      <c r="U214" s="155" t="s">
        <v>168</v>
      </c>
      <c r="V214" s="155" t="s">
        <v>165</v>
      </c>
      <c r="W214" s="155" t="s">
        <v>166</v>
      </c>
      <c r="X214" s="155" t="s">
        <v>167</v>
      </c>
      <c r="Y214" s="155" t="s">
        <v>168</v>
      </c>
      <c r="Z214" s="155" t="s">
        <v>165</v>
      </c>
      <c r="AA214" s="155" t="s">
        <v>166</v>
      </c>
      <c r="AB214" s="155" t="s">
        <v>167</v>
      </c>
      <c r="AC214" s="155" t="s">
        <v>168</v>
      </c>
      <c r="AD214" s="155" t="s">
        <v>165</v>
      </c>
      <c r="AE214" s="155" t="s">
        <v>166</v>
      </c>
      <c r="AF214" s="155" t="s">
        <v>167</v>
      </c>
      <c r="AG214" s="170" t="s">
        <v>168</v>
      </c>
    </row>
    <row r="215" spans="1:34" ht="26.1" customHeight="1" thickTop="1" thickBot="1" x14ac:dyDescent="0.3">
      <c r="A215" s="157" t="s">
        <v>234</v>
      </c>
      <c r="B215" s="90"/>
      <c r="C215" s="91"/>
      <c r="D215" s="91"/>
      <c r="E215" s="158"/>
      <c r="F215" s="99"/>
      <c r="G215" s="91"/>
      <c r="H215" s="91"/>
      <c r="I215" s="92"/>
      <c r="J215" s="90"/>
      <c r="K215" s="91"/>
      <c r="L215" s="91"/>
      <c r="M215" s="158"/>
      <c r="N215" s="99"/>
      <c r="O215" s="155" t="s">
        <v>166</v>
      </c>
      <c r="P215" s="155" t="s">
        <v>167</v>
      </c>
      <c r="Q215" s="92"/>
      <c r="R215" s="90"/>
      <c r="S215" s="91"/>
      <c r="T215" s="91"/>
      <c r="U215" s="158"/>
      <c r="V215" s="99"/>
      <c r="W215" s="91"/>
      <c r="X215" s="91"/>
      <c r="Y215" s="92"/>
      <c r="Z215" s="90"/>
      <c r="AA215" s="91"/>
      <c r="AB215" s="91"/>
      <c r="AC215" s="158"/>
      <c r="AD215" s="99"/>
      <c r="AE215" s="91"/>
      <c r="AF215" s="91"/>
      <c r="AG215" s="159"/>
      <c r="AH215" s="175">
        <f>SUM(B215:AG215)</f>
        <v>0</v>
      </c>
    </row>
    <row r="216" spans="1:34" ht="26.1" customHeight="1" thickTop="1" x14ac:dyDescent="0.25">
      <c r="A216" s="161" t="s">
        <v>235</v>
      </c>
      <c r="B216" s="93"/>
      <c r="C216" s="94"/>
      <c r="D216" s="94"/>
      <c r="E216" s="150"/>
      <c r="F216" s="100"/>
      <c r="G216" s="94"/>
      <c r="H216" s="94"/>
      <c r="I216" s="95"/>
      <c r="J216" s="93"/>
      <c r="K216" s="94"/>
      <c r="L216" s="94"/>
      <c r="M216" s="150"/>
      <c r="N216" s="100"/>
      <c r="O216" s="91"/>
      <c r="P216" s="91"/>
      <c r="Q216" s="95"/>
      <c r="R216" s="93"/>
      <c r="S216" s="94"/>
      <c r="T216" s="94"/>
      <c r="U216" s="150"/>
      <c r="V216" s="100"/>
      <c r="W216" s="94"/>
      <c r="X216" s="94"/>
      <c r="Y216" s="95"/>
      <c r="Z216" s="93"/>
      <c r="AA216" s="94"/>
      <c r="AB216" s="94"/>
      <c r="AC216" s="150"/>
      <c r="AD216" s="100"/>
      <c r="AE216" s="94"/>
      <c r="AF216" s="94"/>
      <c r="AG216" s="162"/>
      <c r="AH216" s="176">
        <f t="shared" ref="AH216:AH217" si="139">SUM(B216:AG216)</f>
        <v>0</v>
      </c>
    </row>
    <row r="217" spans="1:34" ht="26.1" customHeight="1" x14ac:dyDescent="0.25">
      <c r="A217" s="164" t="s">
        <v>236</v>
      </c>
      <c r="B217" s="93"/>
      <c r="C217" s="94"/>
      <c r="D217" s="94"/>
      <c r="E217" s="150"/>
      <c r="F217" s="100"/>
      <c r="G217" s="94"/>
      <c r="H217" s="94"/>
      <c r="I217" s="95"/>
      <c r="J217" s="93"/>
      <c r="K217" s="94"/>
      <c r="L217" s="94"/>
      <c r="M217" s="150"/>
      <c r="N217" s="100"/>
      <c r="O217" s="94"/>
      <c r="P217" s="94"/>
      <c r="Q217" s="95"/>
      <c r="R217" s="93"/>
      <c r="S217" s="94"/>
      <c r="T217" s="94"/>
      <c r="U217" s="150"/>
      <c r="V217" s="100"/>
      <c r="W217" s="94"/>
      <c r="X217" s="94"/>
      <c r="Y217" s="95"/>
      <c r="Z217" s="93"/>
      <c r="AA217" s="94"/>
      <c r="AB217" s="94"/>
      <c r="AC217" s="150"/>
      <c r="AD217" s="100"/>
      <c r="AE217" s="94"/>
      <c r="AF217" s="94"/>
      <c r="AG217" s="162"/>
      <c r="AH217" s="176">
        <f t="shared" si="139"/>
        <v>0</v>
      </c>
    </row>
    <row r="218" spans="1:34" ht="26.1" customHeight="1" thickBot="1" x14ac:dyDescent="0.3">
      <c r="A218" s="164" t="s">
        <v>237</v>
      </c>
      <c r="B218" s="96"/>
      <c r="C218" s="97"/>
      <c r="D218" s="97"/>
      <c r="E218" s="165"/>
      <c r="F218" s="101"/>
      <c r="G218" s="97"/>
      <c r="H218" s="97"/>
      <c r="I218" s="98"/>
      <c r="J218" s="96"/>
      <c r="K218" s="97"/>
      <c r="L218" s="97"/>
      <c r="M218" s="165"/>
      <c r="N218" s="101"/>
      <c r="O218" s="94"/>
      <c r="P218" s="94"/>
      <c r="Q218" s="98"/>
      <c r="R218" s="96"/>
      <c r="S218" s="97"/>
      <c r="T218" s="97"/>
      <c r="U218" s="165"/>
      <c r="V218" s="101"/>
      <c r="W218" s="97"/>
      <c r="X218" s="97"/>
      <c r="Y218" s="98"/>
      <c r="Z218" s="96"/>
      <c r="AA218" s="97"/>
      <c r="AB218" s="97"/>
      <c r="AC218" s="165"/>
      <c r="AD218" s="101"/>
      <c r="AE218" s="97"/>
      <c r="AF218" s="97"/>
      <c r="AG218" s="166"/>
      <c r="AH218" s="177">
        <f>SUM(AH215:AH217)</f>
        <v>0</v>
      </c>
    </row>
    <row r="219" spans="1:34" ht="16.5" thickTop="1" thickBot="1" x14ac:dyDescent="0.3">
      <c r="O219" s="97"/>
      <c r="P219" s="97"/>
      <c r="AH219" s="178">
        <f>SUM(AH215:AH218)</f>
        <v>0</v>
      </c>
    </row>
    <row r="220" spans="1:34" ht="15.75" thickTop="1" x14ac:dyDescent="0.25"/>
  </sheetData>
  <mergeCells count="310">
    <mergeCell ref="AD213:AG213"/>
    <mergeCell ref="F213:I213"/>
    <mergeCell ref="J213:M213"/>
    <mergeCell ref="R213:U213"/>
    <mergeCell ref="V213:Y213"/>
    <mergeCell ref="Z213:AC213"/>
    <mergeCell ref="R199:U199"/>
    <mergeCell ref="V199:Y199"/>
    <mergeCell ref="Z199:AC199"/>
    <mergeCell ref="AD199:AG199"/>
    <mergeCell ref="J184:M184"/>
    <mergeCell ref="R184:U184"/>
    <mergeCell ref="V184:Y184"/>
    <mergeCell ref="Z184:AC184"/>
    <mergeCell ref="B198:I198"/>
    <mergeCell ref="R198:Y198"/>
    <mergeCell ref="Z198:AG198"/>
    <mergeCell ref="B199:E199"/>
    <mergeCell ref="F199:I199"/>
    <mergeCell ref="J199:M199"/>
    <mergeCell ref="A212:A214"/>
    <mergeCell ref="B212:I212"/>
    <mergeCell ref="R212:Y212"/>
    <mergeCell ref="Z212:AG212"/>
    <mergeCell ref="B213:E213"/>
    <mergeCell ref="AD184:AG184"/>
    <mergeCell ref="A198:A200"/>
    <mergeCell ref="A157:A158"/>
    <mergeCell ref="B157:C157"/>
    <mergeCell ref="G157:H157"/>
    <mergeCell ref="B158:C158"/>
    <mergeCell ref="A159:A160"/>
    <mergeCell ref="B159:C159"/>
    <mergeCell ref="B160:C160"/>
    <mergeCell ref="B184:E184"/>
    <mergeCell ref="F184:I184"/>
    <mergeCell ref="A168:A169"/>
    <mergeCell ref="A170:A171"/>
    <mergeCell ref="A172:A173"/>
    <mergeCell ref="A174:A175"/>
    <mergeCell ref="A183:A185"/>
    <mergeCell ref="B183:I183"/>
    <mergeCell ref="R183:Y183"/>
    <mergeCell ref="Z183:AG183"/>
    <mergeCell ref="A155:A156"/>
    <mergeCell ref="B155:C155"/>
    <mergeCell ref="G155:H155"/>
    <mergeCell ref="B156:C156"/>
    <mergeCell ref="G156:H156"/>
    <mergeCell ref="A124:A125"/>
    <mergeCell ref="A129:G129"/>
    <mergeCell ref="A144:O144"/>
    <mergeCell ref="A150:O150"/>
    <mergeCell ref="A131:O131"/>
    <mergeCell ref="A132:O132"/>
    <mergeCell ref="A133:O133"/>
    <mergeCell ref="A138:O138"/>
    <mergeCell ref="A139:O139"/>
    <mergeCell ref="A143:O143"/>
    <mergeCell ref="A149:O149"/>
    <mergeCell ref="C100:E100"/>
    <mergeCell ref="AM97:AN97"/>
    <mergeCell ref="C113:E113"/>
    <mergeCell ref="B116:B119"/>
    <mergeCell ref="C116:E116"/>
    <mergeCell ref="C117:E117"/>
    <mergeCell ref="A120:A122"/>
    <mergeCell ref="C121:E121"/>
    <mergeCell ref="C122:E122"/>
    <mergeCell ref="A103:AK103"/>
    <mergeCell ref="A104:A119"/>
    <mergeCell ref="B104:B107"/>
    <mergeCell ref="C104:E104"/>
    <mergeCell ref="C105:E105"/>
    <mergeCell ref="B108:B111"/>
    <mergeCell ref="C108:E108"/>
    <mergeCell ref="C109:E109"/>
    <mergeCell ref="B112:B115"/>
    <mergeCell ref="C112:E112"/>
    <mergeCell ref="A97:A98"/>
    <mergeCell ref="B97:B98"/>
    <mergeCell ref="AQ97:AR97"/>
    <mergeCell ref="AS97:AT97"/>
    <mergeCell ref="AU97:AV97"/>
    <mergeCell ref="C99:E99"/>
    <mergeCell ref="R97:U97"/>
    <mergeCell ref="V97:Y97"/>
    <mergeCell ref="Z97:AC97"/>
    <mergeCell ref="AD97:AG97"/>
    <mergeCell ref="AH97:AK97"/>
    <mergeCell ref="AL97:AL98"/>
    <mergeCell ref="C97:C98"/>
    <mergeCell ref="D97:D98"/>
    <mergeCell ref="E97:E98"/>
    <mergeCell ref="F97:I97"/>
    <mergeCell ref="J97:M97"/>
    <mergeCell ref="N97:Q97"/>
    <mergeCell ref="AO97:AP97"/>
    <mergeCell ref="B92:AK92"/>
    <mergeCell ref="B93:AK93"/>
    <mergeCell ref="B94:AK94"/>
    <mergeCell ref="A95:A96"/>
    <mergeCell ref="B95:B96"/>
    <mergeCell ref="C95:C96"/>
    <mergeCell ref="D95:E96"/>
    <mergeCell ref="F95:AK95"/>
    <mergeCell ref="F96:M96"/>
    <mergeCell ref="N96:U96"/>
    <mergeCell ref="V96:AC96"/>
    <mergeCell ref="AD96:AK96"/>
    <mergeCell ref="A88:A90"/>
    <mergeCell ref="C89:E89"/>
    <mergeCell ref="C90:E90"/>
    <mergeCell ref="AU80:AV80"/>
    <mergeCell ref="C82:E82"/>
    <mergeCell ref="C83:E83"/>
    <mergeCell ref="C85:E85"/>
    <mergeCell ref="C86:E86"/>
    <mergeCell ref="AH80:AK80"/>
    <mergeCell ref="AL80:AL81"/>
    <mergeCell ref="AM80:AN80"/>
    <mergeCell ref="AO80:AP80"/>
    <mergeCell ref="AQ80:AR80"/>
    <mergeCell ref="AS80:AT80"/>
    <mergeCell ref="J80:M80"/>
    <mergeCell ref="N80:Q80"/>
    <mergeCell ref="R80:U80"/>
    <mergeCell ref="V80:Y80"/>
    <mergeCell ref="Z80:AC80"/>
    <mergeCell ref="AD80:AG80"/>
    <mergeCell ref="A80:A81"/>
    <mergeCell ref="B80:B81"/>
    <mergeCell ref="C80:C81"/>
    <mergeCell ref="D80:D81"/>
    <mergeCell ref="E80:E81"/>
    <mergeCell ref="F80:I80"/>
    <mergeCell ref="A78:A79"/>
    <mergeCell ref="B78:B79"/>
    <mergeCell ref="C78:C79"/>
    <mergeCell ref="D78:E79"/>
    <mergeCell ref="F78:AK78"/>
    <mergeCell ref="F79:M79"/>
    <mergeCell ref="N79:U79"/>
    <mergeCell ref="V79:AC79"/>
    <mergeCell ref="AD79:AK79"/>
    <mergeCell ref="A71:A73"/>
    <mergeCell ref="C72:E72"/>
    <mergeCell ref="C73:E73"/>
    <mergeCell ref="B75:AK75"/>
    <mergeCell ref="B76:AK76"/>
    <mergeCell ref="B77:AK77"/>
    <mergeCell ref="C68:E68"/>
    <mergeCell ref="C69:E69"/>
    <mergeCell ref="A65:A70"/>
    <mergeCell ref="B65:B67"/>
    <mergeCell ref="B68:B70"/>
    <mergeCell ref="AO63:AP63"/>
    <mergeCell ref="AQ63:AR63"/>
    <mergeCell ref="AS63:AT63"/>
    <mergeCell ref="AU63:AV63"/>
    <mergeCell ref="C65:E65"/>
    <mergeCell ref="C66:E66"/>
    <mergeCell ref="R63:U63"/>
    <mergeCell ref="V63:Y63"/>
    <mergeCell ref="Z63:AC63"/>
    <mergeCell ref="AD63:AG63"/>
    <mergeCell ref="AH63:AK63"/>
    <mergeCell ref="AL63:AL64"/>
    <mergeCell ref="A63:A64"/>
    <mergeCell ref="B63:B64"/>
    <mergeCell ref="C63:C64"/>
    <mergeCell ref="D63:D64"/>
    <mergeCell ref="E63:E64"/>
    <mergeCell ref="F63:I63"/>
    <mergeCell ref="J63:M63"/>
    <mergeCell ref="N63:Q63"/>
    <mergeCell ref="AM63:AN63"/>
    <mergeCell ref="B58:AK58"/>
    <mergeCell ref="B59:AK59"/>
    <mergeCell ref="B60:AK60"/>
    <mergeCell ref="A61:A62"/>
    <mergeCell ref="B61:B62"/>
    <mergeCell ref="C61:C62"/>
    <mergeCell ref="D61:E62"/>
    <mergeCell ref="F61:AK61"/>
    <mergeCell ref="F62:M62"/>
    <mergeCell ref="N62:U62"/>
    <mergeCell ref="V62:AC62"/>
    <mergeCell ref="AD62:AK62"/>
    <mergeCell ref="C56:E56"/>
    <mergeCell ref="AU49:AV49"/>
    <mergeCell ref="C51:E51"/>
    <mergeCell ref="C53:E53"/>
    <mergeCell ref="AH49:AK49"/>
    <mergeCell ref="AL49:AL50"/>
    <mergeCell ref="AM49:AN49"/>
    <mergeCell ref="AO49:AP49"/>
    <mergeCell ref="AQ49:AR49"/>
    <mergeCell ref="AS49:AT49"/>
    <mergeCell ref="J49:M49"/>
    <mergeCell ref="N49:Q49"/>
    <mergeCell ref="R49:U49"/>
    <mergeCell ref="V49:Y49"/>
    <mergeCell ref="Z49:AC49"/>
    <mergeCell ref="AD49:AG49"/>
    <mergeCell ref="A49:A50"/>
    <mergeCell ref="B49:B50"/>
    <mergeCell ref="C49:C50"/>
    <mergeCell ref="D49:D50"/>
    <mergeCell ref="E49:E50"/>
    <mergeCell ref="F49:I49"/>
    <mergeCell ref="A47:A48"/>
    <mergeCell ref="B47:B48"/>
    <mergeCell ref="C47:C48"/>
    <mergeCell ref="D47:E48"/>
    <mergeCell ref="F47:AK47"/>
    <mergeCell ref="F48:M48"/>
    <mergeCell ref="N48:U48"/>
    <mergeCell ref="V48:AC48"/>
    <mergeCell ref="AD48:AK48"/>
    <mergeCell ref="C42:E42"/>
    <mergeCell ref="B44:AK44"/>
    <mergeCell ref="B45:AK45"/>
    <mergeCell ref="B46:AK46"/>
    <mergeCell ref="C35:E35"/>
    <mergeCell ref="C37:E37"/>
    <mergeCell ref="C39:E39"/>
    <mergeCell ref="A33:A40"/>
    <mergeCell ref="B33:B34"/>
    <mergeCell ref="B35:B36"/>
    <mergeCell ref="B37:B38"/>
    <mergeCell ref="B39:B40"/>
    <mergeCell ref="AO31:AP31"/>
    <mergeCell ref="AQ31:AR31"/>
    <mergeCell ref="AS31:AT31"/>
    <mergeCell ref="AU31:AV31"/>
    <mergeCell ref="C33:E33"/>
    <mergeCell ref="R31:U31"/>
    <mergeCell ref="V31:Y31"/>
    <mergeCell ref="Z31:AC31"/>
    <mergeCell ref="AD31:AG31"/>
    <mergeCell ref="AH31:AK31"/>
    <mergeCell ref="AL31:AL32"/>
    <mergeCell ref="A31:A32"/>
    <mergeCell ref="B31:B32"/>
    <mergeCell ref="C31:C32"/>
    <mergeCell ref="D31:D32"/>
    <mergeCell ref="E31:E32"/>
    <mergeCell ref="F31:I31"/>
    <mergeCell ref="J31:M31"/>
    <mergeCell ref="N31:Q31"/>
    <mergeCell ref="AM31:AN31"/>
    <mergeCell ref="B26:AK26"/>
    <mergeCell ref="B27:AK27"/>
    <mergeCell ref="B28:AK28"/>
    <mergeCell ref="A29:A30"/>
    <mergeCell ref="B29:B30"/>
    <mergeCell ref="C29:C30"/>
    <mergeCell ref="D29:E30"/>
    <mergeCell ref="F29:AK29"/>
    <mergeCell ref="F30:M30"/>
    <mergeCell ref="N30:U30"/>
    <mergeCell ref="V30:AC30"/>
    <mergeCell ref="AD30:AK30"/>
    <mergeCell ref="AU14:AV14"/>
    <mergeCell ref="C16:E16"/>
    <mergeCell ref="C17:E17"/>
    <mergeCell ref="C19:E19"/>
    <mergeCell ref="C20:E20"/>
    <mergeCell ref="AH14:AK14"/>
    <mergeCell ref="AL14:AL15"/>
    <mergeCell ref="AM14:AN14"/>
    <mergeCell ref="AO14:AP14"/>
    <mergeCell ref="AQ14:AR14"/>
    <mergeCell ref="AS14:AT14"/>
    <mergeCell ref="J14:M14"/>
    <mergeCell ref="AD14:AG14"/>
    <mergeCell ref="A14:A15"/>
    <mergeCell ref="B14:B15"/>
    <mergeCell ref="C14:C15"/>
    <mergeCell ref="D14:D15"/>
    <mergeCell ref="E14:E15"/>
    <mergeCell ref="F14:I14"/>
    <mergeCell ref="A22:A24"/>
    <mergeCell ref="C23:E23"/>
    <mergeCell ref="C24:E24"/>
    <mergeCell ref="A82:A87"/>
    <mergeCell ref="B82:B84"/>
    <mergeCell ref="B85:B87"/>
    <mergeCell ref="A99:A100"/>
    <mergeCell ref="A1:O1"/>
    <mergeCell ref="B2:P2"/>
    <mergeCell ref="A7:AK7"/>
    <mergeCell ref="B9:AK9"/>
    <mergeCell ref="B10:AK10"/>
    <mergeCell ref="B11:AK11"/>
    <mergeCell ref="A16:A21"/>
    <mergeCell ref="A12:A13"/>
    <mergeCell ref="B12:B13"/>
    <mergeCell ref="C12:C13"/>
    <mergeCell ref="D12:E13"/>
    <mergeCell ref="F12:AK12"/>
    <mergeCell ref="F13:M13"/>
    <mergeCell ref="N13:U13"/>
    <mergeCell ref="V13:AC13"/>
    <mergeCell ref="AD13:AK13"/>
    <mergeCell ref="N14:Q14"/>
    <mergeCell ref="R14:U14"/>
    <mergeCell ref="V14:Y14"/>
    <mergeCell ref="Z14:AC14"/>
  </mergeCells>
  <conditionalFormatting sqref="B186:N189 Q186:AG189 O187:P190">
    <cfRule type="cellIs" dxfId="182" priority="2" operator="greaterThan">
      <formula>0</formula>
    </cfRule>
  </conditionalFormatting>
  <conditionalFormatting sqref="B201:N204 Q201:AG204 O202:P205">
    <cfRule type="cellIs" dxfId="181" priority="4" operator="greaterThan">
      <formula>0</formula>
    </cfRule>
  </conditionalFormatting>
  <conditionalFormatting sqref="B215:N218 Q215:AG218 O216:P219">
    <cfRule type="cellIs" dxfId="180" priority="3" operator="greaterThan">
      <formula>0</formula>
    </cfRule>
  </conditionalFormatting>
  <conditionalFormatting sqref="C17:AL17 C20:AL20">
    <cfRule type="cellIs" dxfId="179" priority="50" operator="greaterThan">
      <formula>0</formula>
    </cfRule>
  </conditionalFormatting>
  <conditionalFormatting sqref="C18:AL18 C21:AL21">
    <cfRule type="cellIs" dxfId="178" priority="49" operator="greaterThan">
      <formula>0</formula>
    </cfRule>
  </conditionalFormatting>
  <conditionalFormatting sqref="C34:AL34 C36:AL36 C38:AL38">
    <cfRule type="cellIs" dxfId="177" priority="41" operator="greaterThan">
      <formula>0</formula>
    </cfRule>
  </conditionalFormatting>
  <conditionalFormatting sqref="C40:AL40">
    <cfRule type="cellIs" dxfId="176" priority="39" operator="greaterThan">
      <formula>0</formula>
    </cfRule>
  </conditionalFormatting>
  <conditionalFormatting sqref="C52:AL52 C54:AL54">
    <cfRule type="cellIs" dxfId="175" priority="33" operator="greaterThan">
      <formula>0</formula>
    </cfRule>
  </conditionalFormatting>
  <conditionalFormatting sqref="C66:AL66 C69:AL69">
    <cfRule type="cellIs" dxfId="174" priority="26" operator="greaterThan">
      <formula>0</formula>
    </cfRule>
  </conditionalFormatting>
  <conditionalFormatting sqref="C67:AL67 C70:AL70">
    <cfRule type="cellIs" dxfId="173" priority="25" operator="greaterThan">
      <formula>0</formula>
    </cfRule>
  </conditionalFormatting>
  <conditionalFormatting sqref="C83:AL83 C86:AL86">
    <cfRule type="cellIs" dxfId="172" priority="18" operator="greaterThan">
      <formula>0</formula>
    </cfRule>
  </conditionalFormatting>
  <conditionalFormatting sqref="C84:AL84 C87:AL87">
    <cfRule type="cellIs" dxfId="171" priority="17" operator="greaterThan">
      <formula>0</formula>
    </cfRule>
  </conditionalFormatting>
  <conditionalFormatting sqref="C104:AL104 C108:AL108 C112:AL112 C116:AL116 AP121 C122:AL122">
    <cfRule type="cellIs" dxfId="170" priority="54" operator="greaterThan">
      <formula>0</formula>
    </cfRule>
  </conditionalFormatting>
  <conditionalFormatting sqref="C105:AL105 C109:AL109 C113:AL113 C117:AL117 C121:AL121">
    <cfRule type="cellIs" dxfId="169" priority="55" operator="greaterThan">
      <formula>0</formula>
    </cfRule>
  </conditionalFormatting>
  <conditionalFormatting sqref="C106:AL106 C110:AL110 C114:AL114 C118:AL118 C124:AL124">
    <cfRule type="cellIs" dxfId="168" priority="53" operator="greaterThan">
      <formula>0</formula>
    </cfRule>
  </conditionalFormatting>
  <conditionalFormatting sqref="C16:AV16 AM17:AV21 C19:AL19">
    <cfRule type="cellIs" dxfId="167" priority="51" operator="greaterThan">
      <formula>0</formula>
    </cfRule>
  </conditionalFormatting>
  <conditionalFormatting sqref="C22:AV22 C41:AV41 C55:AV55 C71:AV71 C88:AV88 C107:AL107 C111:AL111 C115:AL115 C119:AL120 C125:AL125 C126:E126">
    <cfRule type="cellIs" dxfId="166" priority="52" operator="greaterThan">
      <formula>0</formula>
    </cfRule>
  </conditionalFormatting>
  <conditionalFormatting sqref="C23:AV23">
    <cfRule type="cellIs" dxfId="165" priority="45" operator="greaterThan">
      <formula>0</formula>
    </cfRule>
  </conditionalFormatting>
  <conditionalFormatting sqref="C24:AV24">
    <cfRule type="cellIs" dxfId="164" priority="46" operator="greaterThan">
      <formula>0</formula>
    </cfRule>
  </conditionalFormatting>
  <conditionalFormatting sqref="C33:AV33 AM34:AV40 C35:AL35 C37:AL37 C39:AL39">
    <cfRule type="cellIs" dxfId="163" priority="43" operator="greaterThan">
      <formula>0</formula>
    </cfRule>
  </conditionalFormatting>
  <conditionalFormatting sqref="C42:AV42">
    <cfRule type="cellIs" dxfId="162" priority="38" operator="greaterThan">
      <formula>0</formula>
    </cfRule>
  </conditionalFormatting>
  <conditionalFormatting sqref="C51:AV51 AM52:AV54 C53:AL53">
    <cfRule type="cellIs" dxfId="161" priority="35" operator="greaterThan">
      <formula>0</formula>
    </cfRule>
  </conditionalFormatting>
  <conditionalFormatting sqref="C56:AV56">
    <cfRule type="cellIs" dxfId="160" priority="30" operator="greaterThan">
      <formula>0</formula>
    </cfRule>
  </conditionalFormatting>
  <conditionalFormatting sqref="C65:AV65 AM66:AV70 C68:AL68">
    <cfRule type="cellIs" dxfId="159" priority="27" operator="greaterThan">
      <formula>0</formula>
    </cfRule>
  </conditionalFormatting>
  <conditionalFormatting sqref="C72:AV72">
    <cfRule type="cellIs" dxfId="158" priority="21" operator="greaterThan">
      <formula>0</formula>
    </cfRule>
  </conditionalFormatting>
  <conditionalFormatting sqref="C73:AV73">
    <cfRule type="cellIs" dxfId="157" priority="22" operator="greaterThan">
      <formula>0</formula>
    </cfRule>
  </conditionalFormatting>
  <conditionalFormatting sqref="C82:AV82 AM83:AV87 C85:AL85">
    <cfRule type="cellIs" dxfId="156" priority="19" operator="greaterThan">
      <formula>0</formula>
    </cfRule>
  </conditionalFormatting>
  <conditionalFormatting sqref="C89:AV89">
    <cfRule type="cellIs" dxfId="155" priority="13" operator="greaterThan">
      <formula>0</formula>
    </cfRule>
  </conditionalFormatting>
  <conditionalFormatting sqref="C90:AV90">
    <cfRule type="cellIs" dxfId="154" priority="14" operator="greaterThan">
      <formula>0</formula>
    </cfRule>
  </conditionalFormatting>
  <conditionalFormatting sqref="C99:AV100">
    <cfRule type="cellIs" dxfId="153" priority="11" operator="greaterThan">
      <formula>0</formula>
    </cfRule>
  </conditionalFormatting>
  <conditionalFormatting sqref="R131:S151">
    <cfRule type="cellIs" dxfId="152" priority="1" operator="greaterThan">
      <formula>1</formula>
    </cfRule>
  </conditionalFormatting>
  <conditionalFormatting sqref="U1:V6">
    <cfRule type="cellIs" dxfId="151" priority="85" operator="greaterThan">
      <formula>1</formula>
    </cfRule>
  </conditionalFormatting>
  <conditionalFormatting sqref="U16:V17 U12:V12 U127:V127 U220:V1048576">
    <cfRule type="cellIs" dxfId="150" priority="86" operator="greaterThan">
      <formula>1</formula>
    </cfRule>
  </conditionalFormatting>
  <conditionalFormatting sqref="U19:V20">
    <cfRule type="cellIs" dxfId="149" priority="83" operator="greaterThan">
      <formula>1</formula>
    </cfRule>
  </conditionalFormatting>
  <conditionalFormatting sqref="U29:V29">
    <cfRule type="cellIs" dxfId="148" priority="60" operator="greaterThan">
      <formula>1</formula>
    </cfRule>
  </conditionalFormatting>
  <conditionalFormatting sqref="U33:V33">
    <cfRule type="cellIs" dxfId="147" priority="80" operator="greaterThan">
      <formula>1</formula>
    </cfRule>
  </conditionalFormatting>
  <conditionalFormatting sqref="U35:V35">
    <cfRule type="cellIs" dxfId="146" priority="79" operator="greaterThan">
      <formula>1</formula>
    </cfRule>
  </conditionalFormatting>
  <conditionalFormatting sqref="U37:V37">
    <cfRule type="cellIs" dxfId="145" priority="78" operator="greaterThan">
      <formula>1</formula>
    </cfRule>
  </conditionalFormatting>
  <conditionalFormatting sqref="U39:V39">
    <cfRule type="cellIs" dxfId="144" priority="77" operator="greaterThan">
      <formula>1</formula>
    </cfRule>
  </conditionalFormatting>
  <conditionalFormatting sqref="U47:V47">
    <cfRule type="cellIs" dxfId="143" priority="59" operator="greaterThan">
      <formula>1</formula>
    </cfRule>
  </conditionalFormatting>
  <conditionalFormatting sqref="U51:V51">
    <cfRule type="cellIs" dxfId="142" priority="76" operator="greaterThan">
      <formula>1</formula>
    </cfRule>
  </conditionalFormatting>
  <conditionalFormatting sqref="U53:V53">
    <cfRule type="cellIs" dxfId="141" priority="75" operator="greaterThan">
      <formula>1</formula>
    </cfRule>
  </conditionalFormatting>
  <conditionalFormatting sqref="U61:V61">
    <cfRule type="cellIs" dxfId="140" priority="58" operator="greaterThan">
      <formula>1</formula>
    </cfRule>
  </conditionalFormatting>
  <conditionalFormatting sqref="U65:V66">
    <cfRule type="cellIs" dxfId="139" priority="72" operator="greaterThan">
      <formula>1</formula>
    </cfRule>
  </conditionalFormatting>
  <conditionalFormatting sqref="U68:V69">
    <cfRule type="cellIs" dxfId="138" priority="71" operator="greaterThan">
      <formula>1</formula>
    </cfRule>
  </conditionalFormatting>
  <conditionalFormatting sqref="U78:V78">
    <cfRule type="cellIs" dxfId="137" priority="57" operator="greaterThan">
      <formula>1</formula>
    </cfRule>
  </conditionalFormatting>
  <conditionalFormatting sqref="U82:V83">
    <cfRule type="cellIs" dxfId="136" priority="68" operator="greaterThan">
      <formula>1</formula>
    </cfRule>
  </conditionalFormatting>
  <conditionalFormatting sqref="U85:V86">
    <cfRule type="cellIs" dxfId="135" priority="67" operator="greaterThan">
      <formula>1</formula>
    </cfRule>
  </conditionalFormatting>
  <conditionalFormatting sqref="U95:V95">
    <cfRule type="cellIs" dxfId="134" priority="56" operator="greaterThan">
      <formula>1</formula>
    </cfRule>
  </conditionalFormatting>
  <conditionalFormatting sqref="U99:V100">
    <cfRule type="cellIs" dxfId="133" priority="63" operator="greaterThan">
      <formula>1</formula>
    </cfRule>
  </conditionalFormatting>
  <conditionalFormatting sqref="U103:V103">
    <cfRule type="cellIs" dxfId="132" priority="84" operator="greaterThan">
      <formula>1</formula>
    </cfRule>
  </conditionalFormatting>
  <conditionalFormatting sqref="U152:V153 U206:V211">
    <cfRule type="cellIs" dxfId="131" priority="5" operator="greaterThan">
      <formula>1</formula>
    </cfRule>
  </conditionalFormatting>
  <conditionalFormatting sqref="AM101:AV102">
    <cfRule type="cellIs" dxfId="130" priority="6" operator="greaterThan">
      <formula>0</formula>
    </cfRule>
  </conditionalFormatting>
  <pageMargins left="0.23622047244094491" right="0.23622047244094491" top="0.31496062992125984" bottom="0.6692913385826772" header="0.23622047244094491" footer="0.23622047244094491"/>
  <pageSetup scale="51" fitToHeight="0" orientation="landscape" r:id="rId1"/>
  <headerFooter>
    <oddFooter>&amp;L&amp;"Arial,Normal"&amp;8Dir. de Planeación y Administración
Subdir. de Planeación, Programación y Evaluación
Depto. de Programación y Evaluación&amp;C&amp;"Arial,Normal"&amp;8salvador.mendez@difslp.gob.mx
hector.davila@difslp.gob.mx&amp;R&amp;"Arial,Normal"&amp;8Pág. &amp;P/&amp;N</oddFooter>
  </headerFooter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6E82BB-4235-485D-98DF-628A3853074A}">
  <dimension ref="A1:AK23"/>
  <sheetViews>
    <sheetView topLeftCell="A3" zoomScale="90" zoomScaleNormal="90" workbookViewId="0">
      <selection activeCell="F2" sqref="F2"/>
    </sheetView>
  </sheetViews>
  <sheetFormatPr baseColWidth="10" defaultRowHeight="15" x14ac:dyDescent="0.25"/>
  <cols>
    <col min="2" max="2" width="11.42578125" bestFit="1" customWidth="1"/>
    <col min="3" max="3" width="28.42578125" customWidth="1"/>
    <col min="4" max="4" width="23" customWidth="1"/>
    <col min="5" max="5" width="16.140625" customWidth="1"/>
    <col min="6" max="6" width="26.85546875" customWidth="1"/>
    <col min="7" max="7" width="23.140625" customWidth="1"/>
    <col min="8" max="8" width="20.5703125" customWidth="1"/>
    <col min="9" max="9" width="16.5703125" customWidth="1"/>
    <col min="22" max="22" width="13" customWidth="1"/>
    <col min="25" max="25" width="13.140625" customWidth="1"/>
    <col min="30" max="30" width="6.28515625" customWidth="1"/>
    <col min="31" max="31" width="16.5703125" customWidth="1"/>
  </cols>
  <sheetData>
    <row r="1" spans="1:37" s="205" customFormat="1" ht="52.5" customHeight="1" thickBot="1" x14ac:dyDescent="0.3">
      <c r="A1" s="199" t="s">
        <v>244</v>
      </c>
      <c r="B1" s="200" t="s">
        <v>245</v>
      </c>
      <c r="C1" s="201" t="s">
        <v>246</v>
      </c>
      <c r="D1" s="201" t="s">
        <v>247</v>
      </c>
      <c r="E1" s="202" t="s">
        <v>248</v>
      </c>
      <c r="F1" s="202" t="s">
        <v>249</v>
      </c>
      <c r="G1" s="201" t="s">
        <v>250</v>
      </c>
      <c r="H1" s="201" t="s">
        <v>0</v>
      </c>
      <c r="I1" s="203" t="s">
        <v>251</v>
      </c>
      <c r="J1" s="204" t="s">
        <v>252</v>
      </c>
      <c r="K1" s="204" t="s">
        <v>253</v>
      </c>
      <c r="L1" s="204" t="s">
        <v>254</v>
      </c>
      <c r="M1" s="204" t="s">
        <v>255</v>
      </c>
      <c r="N1" s="204" t="s">
        <v>256</v>
      </c>
      <c r="O1" s="204" t="s">
        <v>257</v>
      </c>
      <c r="P1" s="204" t="s">
        <v>258</v>
      </c>
      <c r="Q1" s="204" t="s">
        <v>240</v>
      </c>
      <c r="R1" s="203" t="s">
        <v>259</v>
      </c>
      <c r="S1" s="203" t="s">
        <v>260</v>
      </c>
      <c r="T1" s="204" t="s">
        <v>261</v>
      </c>
      <c r="U1" s="204" t="s">
        <v>262</v>
      </c>
      <c r="V1" s="204" t="s">
        <v>263</v>
      </c>
      <c r="W1" s="204" t="s">
        <v>264</v>
      </c>
      <c r="X1" s="204" t="s">
        <v>265</v>
      </c>
      <c r="Y1" s="204" t="s">
        <v>266</v>
      </c>
      <c r="Z1" s="204" t="s">
        <v>267</v>
      </c>
      <c r="AA1" s="204" t="s">
        <v>268</v>
      </c>
      <c r="AB1" s="203" t="s">
        <v>269</v>
      </c>
      <c r="AC1" s="203" t="s">
        <v>270</v>
      </c>
      <c r="AE1" s="203" t="s">
        <v>251</v>
      </c>
      <c r="AF1" s="204" t="s">
        <v>255</v>
      </c>
      <c r="AG1" s="204" t="s">
        <v>240</v>
      </c>
      <c r="AH1" s="204" t="s">
        <v>264</v>
      </c>
      <c r="AI1" s="204" t="s">
        <v>268</v>
      </c>
      <c r="AJ1" s="203" t="s">
        <v>269</v>
      </c>
      <c r="AK1" s="203" t="s">
        <v>270</v>
      </c>
    </row>
    <row r="2" spans="1:37" s="214" customFormat="1" ht="50.1" customHeight="1" thickTop="1" thickBot="1" x14ac:dyDescent="0.3">
      <c r="A2" s="206">
        <v>17</v>
      </c>
      <c r="B2" s="207">
        <v>17.010000000000002</v>
      </c>
      <c r="C2" s="208" t="s">
        <v>271</v>
      </c>
      <c r="D2" s="208" t="s">
        <v>272</v>
      </c>
      <c r="E2" s="209" t="s">
        <v>273</v>
      </c>
      <c r="F2" s="208" t="s">
        <v>377</v>
      </c>
      <c r="G2" s="210"/>
      <c r="H2" s="211" t="s">
        <v>1</v>
      </c>
      <c r="I2" s="212">
        <f>'METAS (PED)'!Q7</f>
        <v>3300</v>
      </c>
      <c r="J2" s="213">
        <f>'1'!Q118</f>
        <v>412</v>
      </c>
      <c r="K2" s="213"/>
      <c r="L2" s="213"/>
      <c r="M2" s="213">
        <f>SUM(J2:L2)</f>
        <v>412</v>
      </c>
      <c r="N2" s="213"/>
      <c r="O2" s="213"/>
      <c r="P2" s="213"/>
      <c r="Q2" s="213">
        <f>SUM(N2:P2)</f>
        <v>0</v>
      </c>
      <c r="R2" s="213">
        <f>L2+P2</f>
        <v>0</v>
      </c>
      <c r="S2" s="213">
        <f>R2/I2</f>
        <v>0</v>
      </c>
      <c r="T2" s="213"/>
      <c r="U2" s="213"/>
      <c r="V2" s="213"/>
      <c r="W2" s="213">
        <f>SUM(T2:V2)</f>
        <v>0</v>
      </c>
      <c r="X2" s="213"/>
      <c r="Y2" s="213"/>
      <c r="Z2" s="213"/>
      <c r="AA2" s="213">
        <f>SUM(X2:Z2)</f>
        <v>0</v>
      </c>
      <c r="AB2" s="213">
        <f>W2+AA2</f>
        <v>0</v>
      </c>
      <c r="AC2" s="213">
        <f>AB2/I2</f>
        <v>0</v>
      </c>
      <c r="AE2" s="215">
        <f>I2</f>
        <v>3300</v>
      </c>
      <c r="AF2" s="213"/>
      <c r="AG2" s="213"/>
      <c r="AH2" s="213"/>
      <c r="AI2" s="213"/>
      <c r="AJ2" s="216">
        <f>SUM(AF2:AI2)</f>
        <v>0</v>
      </c>
      <c r="AK2" s="217">
        <f>AJ2/AE2</f>
        <v>0</v>
      </c>
    </row>
    <row r="3" spans="1:37" s="214" customFormat="1" ht="50.1" customHeight="1" thickTop="1" thickBot="1" x14ac:dyDescent="0.3">
      <c r="A3" s="218">
        <v>17</v>
      </c>
      <c r="B3" s="219">
        <v>17.02</v>
      </c>
      <c r="C3" s="220" t="s">
        <v>271</v>
      </c>
      <c r="D3" s="220" t="s">
        <v>272</v>
      </c>
      <c r="E3" s="221" t="s">
        <v>273</v>
      </c>
      <c r="F3" s="208" t="s">
        <v>377</v>
      </c>
      <c r="G3" s="222"/>
      <c r="H3" s="223" t="s">
        <v>2</v>
      </c>
      <c r="I3" s="224">
        <f>'METAS (PED)'!Q8</f>
        <v>42129</v>
      </c>
      <c r="J3" s="225">
        <f>'1'!Q119</f>
        <v>14</v>
      </c>
      <c r="K3" s="225"/>
      <c r="L3" s="225"/>
      <c r="M3" s="225">
        <f t="shared" ref="M3:M10" si="0">SUM(J3:L3)</f>
        <v>14</v>
      </c>
      <c r="N3" s="225"/>
      <c r="O3" s="225"/>
      <c r="P3" s="225"/>
      <c r="Q3" s="225">
        <f t="shared" ref="Q3:Q10" si="1">SUM(N3:P3)</f>
        <v>0</v>
      </c>
      <c r="R3" s="225">
        <f t="shared" ref="R3:R10" si="2">L3+P3</f>
        <v>0</v>
      </c>
      <c r="S3" s="225">
        <f t="shared" ref="S3:S10" si="3">R3/I3</f>
        <v>0</v>
      </c>
      <c r="T3" s="225"/>
      <c r="U3" s="225"/>
      <c r="V3" s="225"/>
      <c r="W3" s="225">
        <f t="shared" ref="W3:W10" si="4">SUM(T3:V3)</f>
        <v>0</v>
      </c>
      <c r="X3" s="225"/>
      <c r="Y3" s="225"/>
      <c r="Z3" s="225"/>
      <c r="AA3" s="225">
        <f t="shared" ref="AA3:AA7" si="5">SUM(X3:Z3)</f>
        <v>0</v>
      </c>
      <c r="AB3" s="225">
        <f t="shared" ref="AB3:AB7" si="6">W3+AA3</f>
        <v>0</v>
      </c>
      <c r="AC3" s="225">
        <f t="shared" ref="AC3:AC7" si="7">AB3/I3</f>
        <v>0</v>
      </c>
      <c r="AE3" s="226">
        <f t="shared" ref="AE3:AE10" si="8">I3</f>
        <v>42129</v>
      </c>
      <c r="AF3" s="225"/>
      <c r="AG3" s="225"/>
      <c r="AH3" s="225"/>
      <c r="AI3" s="225"/>
      <c r="AJ3" s="227">
        <f t="shared" ref="AJ3:AJ10" si="9">SUM(AF3:AI3)</f>
        <v>0</v>
      </c>
      <c r="AK3" s="228">
        <f t="shared" ref="AK3:AK10" si="10">AJ3/AE3</f>
        <v>0</v>
      </c>
    </row>
    <row r="4" spans="1:37" s="214" customFormat="1" ht="50.1" customHeight="1" thickTop="1" x14ac:dyDescent="0.25">
      <c r="A4" s="218">
        <v>17</v>
      </c>
      <c r="B4" s="219">
        <v>17.03</v>
      </c>
      <c r="C4" s="220" t="s">
        <v>271</v>
      </c>
      <c r="D4" s="220" t="s">
        <v>272</v>
      </c>
      <c r="E4" s="221" t="s">
        <v>273</v>
      </c>
      <c r="F4" s="208" t="s">
        <v>377</v>
      </c>
      <c r="G4" s="222"/>
      <c r="H4" s="223" t="s">
        <v>14</v>
      </c>
      <c r="I4" s="229">
        <f>'METAS (PED)'!Q9</f>
        <v>23</v>
      </c>
      <c r="J4" s="230">
        <f>'1'!Q120</f>
        <v>18</v>
      </c>
      <c r="K4" s="230"/>
      <c r="L4" s="230"/>
      <c r="M4" s="230">
        <f t="shared" si="0"/>
        <v>18</v>
      </c>
      <c r="N4" s="230"/>
      <c r="O4" s="230"/>
      <c r="P4" s="230"/>
      <c r="Q4" s="230">
        <f>MAX(M4:P4)</f>
        <v>18</v>
      </c>
      <c r="R4" s="230">
        <f t="shared" si="2"/>
        <v>0</v>
      </c>
      <c r="S4" s="230">
        <f t="shared" si="3"/>
        <v>0</v>
      </c>
      <c r="T4" s="230"/>
      <c r="U4" s="230"/>
      <c r="V4" s="230"/>
      <c r="W4" s="230">
        <f>MAX(T4:V4)</f>
        <v>0</v>
      </c>
      <c r="X4" s="230"/>
      <c r="Y4" s="230"/>
      <c r="Z4" s="230"/>
      <c r="AA4" s="230">
        <f>MAX(W4:Z4)</f>
        <v>0</v>
      </c>
      <c r="AB4" s="230">
        <f t="shared" si="6"/>
        <v>0</v>
      </c>
      <c r="AC4" s="230">
        <f t="shared" si="7"/>
        <v>0</v>
      </c>
      <c r="AE4" s="231">
        <f t="shared" si="8"/>
        <v>23</v>
      </c>
      <c r="AF4" s="230"/>
      <c r="AG4" s="230"/>
      <c r="AH4" s="230"/>
      <c r="AI4" s="230"/>
      <c r="AJ4" s="232">
        <f>MAX(AF4:AI4)</f>
        <v>0</v>
      </c>
      <c r="AK4" s="233">
        <f t="shared" si="10"/>
        <v>0</v>
      </c>
    </row>
    <row r="5" spans="1:37" s="214" customFormat="1" ht="50.1" customHeight="1" x14ac:dyDescent="0.25">
      <c r="A5" s="218">
        <v>17</v>
      </c>
      <c r="B5" s="219">
        <v>17.04</v>
      </c>
      <c r="C5" s="220" t="s">
        <v>271</v>
      </c>
      <c r="D5" s="220" t="s">
        <v>272</v>
      </c>
      <c r="E5" s="221" t="s">
        <v>273</v>
      </c>
      <c r="F5" s="220" t="s">
        <v>351</v>
      </c>
      <c r="G5" s="222"/>
      <c r="H5" s="223" t="s">
        <v>1</v>
      </c>
      <c r="I5" s="234" t="e">
        <f>'METAS (PED)'!#REF!</f>
        <v>#REF!</v>
      </c>
      <c r="J5" s="235" t="e">
        <f>'1'!#REF!</f>
        <v>#REF!</v>
      </c>
      <c r="K5" s="235"/>
      <c r="L5" s="235"/>
      <c r="M5" s="235" t="e">
        <f t="shared" si="0"/>
        <v>#REF!</v>
      </c>
      <c r="N5" s="235"/>
      <c r="O5" s="235"/>
      <c r="P5" s="235"/>
      <c r="Q5" s="235">
        <f t="shared" si="1"/>
        <v>0</v>
      </c>
      <c r="R5" s="235">
        <f t="shared" si="2"/>
        <v>0</v>
      </c>
      <c r="S5" s="235" t="e">
        <f t="shared" si="3"/>
        <v>#REF!</v>
      </c>
      <c r="T5" s="235"/>
      <c r="U5" s="235"/>
      <c r="V5" s="235"/>
      <c r="W5" s="235">
        <f t="shared" si="4"/>
        <v>0</v>
      </c>
      <c r="X5" s="235"/>
      <c r="Y5" s="235"/>
      <c r="Z5" s="235"/>
      <c r="AA5" s="235">
        <f t="shared" si="5"/>
        <v>0</v>
      </c>
      <c r="AB5" s="235">
        <f t="shared" si="6"/>
        <v>0</v>
      </c>
      <c r="AC5" s="235" t="e">
        <f t="shared" si="7"/>
        <v>#REF!</v>
      </c>
      <c r="AE5" s="236" t="e">
        <f t="shared" si="8"/>
        <v>#REF!</v>
      </c>
      <c r="AF5" s="235"/>
      <c r="AG5" s="235"/>
      <c r="AH5" s="235"/>
      <c r="AI5" s="235"/>
      <c r="AJ5" s="237">
        <f t="shared" si="9"/>
        <v>0</v>
      </c>
      <c r="AK5" s="238" t="e">
        <f t="shared" si="10"/>
        <v>#REF!</v>
      </c>
    </row>
    <row r="6" spans="1:37" s="214" customFormat="1" ht="50.1" customHeight="1" x14ac:dyDescent="0.25">
      <c r="A6" s="218">
        <v>17</v>
      </c>
      <c r="B6" s="219">
        <v>17.05</v>
      </c>
      <c r="C6" s="220" t="s">
        <v>271</v>
      </c>
      <c r="D6" s="220" t="s">
        <v>272</v>
      </c>
      <c r="E6" s="221" t="s">
        <v>273</v>
      </c>
      <c r="F6" s="220" t="s">
        <v>351</v>
      </c>
      <c r="G6" s="222"/>
      <c r="H6" s="223" t="s">
        <v>14</v>
      </c>
      <c r="I6" s="229" t="e">
        <f>'METAS (PED)'!#REF!</f>
        <v>#REF!</v>
      </c>
      <c r="J6" s="230">
        <f>'1'!Q122</f>
        <v>0</v>
      </c>
      <c r="K6" s="230"/>
      <c r="L6" s="230"/>
      <c r="M6" s="230">
        <f t="shared" si="0"/>
        <v>0</v>
      </c>
      <c r="N6" s="230"/>
      <c r="O6" s="230"/>
      <c r="P6" s="230"/>
      <c r="Q6" s="230">
        <f t="shared" si="1"/>
        <v>0</v>
      </c>
      <c r="R6" s="230">
        <f t="shared" si="2"/>
        <v>0</v>
      </c>
      <c r="S6" s="230" t="e">
        <f t="shared" si="3"/>
        <v>#REF!</v>
      </c>
      <c r="T6" s="230"/>
      <c r="U6" s="230"/>
      <c r="V6" s="230"/>
      <c r="W6" s="230">
        <f t="shared" si="4"/>
        <v>0</v>
      </c>
      <c r="X6" s="230"/>
      <c r="Y6" s="230"/>
      <c r="Z6" s="230"/>
      <c r="AA6" s="230">
        <f t="shared" si="5"/>
        <v>0</v>
      </c>
      <c r="AB6" s="230">
        <f t="shared" si="6"/>
        <v>0</v>
      </c>
      <c r="AC6" s="230" t="e">
        <f t="shared" si="7"/>
        <v>#REF!</v>
      </c>
      <c r="AE6" s="231" t="e">
        <f t="shared" si="8"/>
        <v>#REF!</v>
      </c>
      <c r="AF6" s="230"/>
      <c r="AG6" s="230"/>
      <c r="AH6" s="230"/>
      <c r="AI6" s="230"/>
      <c r="AJ6" s="232">
        <f t="shared" si="9"/>
        <v>0</v>
      </c>
      <c r="AK6" s="233" t="e">
        <f t="shared" si="10"/>
        <v>#REF!</v>
      </c>
    </row>
    <row r="7" spans="1:37" s="214" customFormat="1" ht="50.1" customHeight="1" x14ac:dyDescent="0.25">
      <c r="A7" s="218">
        <v>17</v>
      </c>
      <c r="B7" s="219">
        <v>17.059999999999999</v>
      </c>
      <c r="C7" s="220" t="s">
        <v>271</v>
      </c>
      <c r="D7" s="220" t="s">
        <v>272</v>
      </c>
      <c r="E7" s="221" t="s">
        <v>352</v>
      </c>
      <c r="F7" s="220" t="s">
        <v>353</v>
      </c>
      <c r="G7" s="222"/>
      <c r="H7" s="223" t="s">
        <v>1</v>
      </c>
      <c r="I7" s="234">
        <f>'METAS (PED)'!Q13</f>
        <v>6336</v>
      </c>
      <c r="J7" s="235">
        <f>'1'!Q125</f>
        <v>453</v>
      </c>
      <c r="K7" s="235"/>
      <c r="L7" s="235"/>
      <c r="M7" s="235">
        <f t="shared" si="0"/>
        <v>453</v>
      </c>
      <c r="N7" s="235"/>
      <c r="O7" s="235"/>
      <c r="P7" s="235"/>
      <c r="Q7" s="235">
        <f t="shared" si="1"/>
        <v>0</v>
      </c>
      <c r="R7" s="235">
        <f t="shared" si="2"/>
        <v>0</v>
      </c>
      <c r="S7" s="235">
        <f t="shared" si="3"/>
        <v>0</v>
      </c>
      <c r="T7" s="235"/>
      <c r="U7" s="235"/>
      <c r="V7" s="235"/>
      <c r="W7" s="235">
        <f t="shared" si="4"/>
        <v>0</v>
      </c>
      <c r="X7" s="235"/>
      <c r="Y7" s="235"/>
      <c r="Z7" s="235"/>
      <c r="AA7" s="235">
        <f t="shared" si="5"/>
        <v>0</v>
      </c>
      <c r="AB7" s="235">
        <f t="shared" si="6"/>
        <v>0</v>
      </c>
      <c r="AC7" s="235">
        <f t="shared" si="7"/>
        <v>0</v>
      </c>
      <c r="AE7" s="235">
        <f t="shared" si="8"/>
        <v>6336</v>
      </c>
      <c r="AF7" s="235"/>
      <c r="AG7" s="235"/>
      <c r="AH7" s="235"/>
      <c r="AI7" s="235"/>
      <c r="AJ7" s="235">
        <f t="shared" si="9"/>
        <v>0</v>
      </c>
      <c r="AK7" s="235">
        <f t="shared" si="10"/>
        <v>0</v>
      </c>
    </row>
    <row r="8" spans="1:37" s="214" customFormat="1" ht="50.1" customHeight="1" x14ac:dyDescent="0.25">
      <c r="A8" s="218"/>
      <c r="B8" s="219"/>
      <c r="C8" s="220" t="s">
        <v>271</v>
      </c>
      <c r="D8" s="220" t="s">
        <v>272</v>
      </c>
      <c r="E8" s="221" t="s">
        <v>352</v>
      </c>
      <c r="F8" s="220" t="s">
        <v>353</v>
      </c>
      <c r="G8" s="222"/>
      <c r="H8" s="223" t="s">
        <v>2</v>
      </c>
      <c r="I8" s="224">
        <f>'METAS (PED)'!Q14</f>
        <v>66</v>
      </c>
      <c r="J8" s="225">
        <f>'1'!Q126</f>
        <v>0</v>
      </c>
      <c r="K8" s="225"/>
      <c r="L8" s="225"/>
      <c r="M8" s="225">
        <f t="shared" si="0"/>
        <v>0</v>
      </c>
      <c r="N8" s="225"/>
      <c r="O8" s="225"/>
      <c r="P8" s="225"/>
      <c r="Q8" s="225">
        <f t="shared" si="1"/>
        <v>0</v>
      </c>
      <c r="R8" s="225">
        <f t="shared" si="2"/>
        <v>0</v>
      </c>
      <c r="S8" s="225">
        <f t="shared" si="3"/>
        <v>0</v>
      </c>
      <c r="T8" s="225"/>
      <c r="U8" s="225"/>
      <c r="V8" s="225"/>
      <c r="W8" s="225">
        <f t="shared" si="4"/>
        <v>0</v>
      </c>
      <c r="X8" s="225"/>
      <c r="Y8" s="225"/>
      <c r="Z8" s="225"/>
      <c r="AA8" s="225">
        <f t="shared" ref="AA8:AA10" si="11">SUM(X8:Z8)</f>
        <v>0</v>
      </c>
      <c r="AB8" s="225">
        <f t="shared" ref="AB8:AB10" si="12">W8+AA8</f>
        <v>0</v>
      </c>
      <c r="AC8" s="225">
        <f t="shared" ref="AC8:AC10" si="13">AB8/I8</f>
        <v>0</v>
      </c>
      <c r="AE8" s="225">
        <f t="shared" si="8"/>
        <v>66</v>
      </c>
      <c r="AF8" s="225"/>
      <c r="AG8" s="225"/>
      <c r="AH8" s="225"/>
      <c r="AI8" s="225"/>
      <c r="AJ8" s="225">
        <f t="shared" si="9"/>
        <v>0</v>
      </c>
      <c r="AK8" s="225">
        <f t="shared" si="10"/>
        <v>0</v>
      </c>
    </row>
    <row r="9" spans="1:37" s="214" customFormat="1" ht="50.1" customHeight="1" x14ac:dyDescent="0.25">
      <c r="A9" s="218"/>
      <c r="B9" s="219"/>
      <c r="C9" s="220" t="s">
        <v>271</v>
      </c>
      <c r="D9" s="220" t="s">
        <v>272</v>
      </c>
      <c r="E9" s="221" t="s">
        <v>352</v>
      </c>
      <c r="F9" s="220" t="s">
        <v>353</v>
      </c>
      <c r="G9" s="222"/>
      <c r="H9" s="223" t="s">
        <v>14</v>
      </c>
      <c r="I9" s="229" t="e">
        <f>'METAS (PED)'!#REF!</f>
        <v>#REF!</v>
      </c>
      <c r="J9" s="230">
        <f>'1'!Q127</f>
        <v>0</v>
      </c>
      <c r="K9" s="230"/>
      <c r="L9" s="230"/>
      <c r="M9" s="230">
        <f t="shared" si="0"/>
        <v>0</v>
      </c>
      <c r="N9" s="230"/>
      <c r="O9" s="230"/>
      <c r="P9" s="230"/>
      <c r="Q9" s="230">
        <f t="shared" si="1"/>
        <v>0</v>
      </c>
      <c r="R9" s="230">
        <f t="shared" si="2"/>
        <v>0</v>
      </c>
      <c r="S9" s="230" t="e">
        <f t="shared" si="3"/>
        <v>#REF!</v>
      </c>
      <c r="T9" s="230"/>
      <c r="U9" s="230"/>
      <c r="V9" s="230"/>
      <c r="W9" s="230">
        <f t="shared" si="4"/>
        <v>0</v>
      </c>
      <c r="X9" s="230"/>
      <c r="Y9" s="230"/>
      <c r="Z9" s="230"/>
      <c r="AA9" s="230">
        <f t="shared" si="11"/>
        <v>0</v>
      </c>
      <c r="AB9" s="230">
        <f t="shared" si="12"/>
        <v>0</v>
      </c>
      <c r="AC9" s="230" t="e">
        <f t="shared" si="13"/>
        <v>#REF!</v>
      </c>
      <c r="AE9" s="230" t="e">
        <f t="shared" si="8"/>
        <v>#REF!</v>
      </c>
      <c r="AF9" s="230"/>
      <c r="AG9" s="230"/>
      <c r="AH9" s="230"/>
      <c r="AI9" s="230"/>
      <c r="AJ9" s="230">
        <f t="shared" si="9"/>
        <v>0</v>
      </c>
      <c r="AK9" s="230" t="e">
        <f t="shared" si="10"/>
        <v>#REF!</v>
      </c>
    </row>
    <row r="10" spans="1:37" s="214" customFormat="1" ht="50.1" customHeight="1" thickBot="1" x14ac:dyDescent="0.3">
      <c r="A10" s="239"/>
      <c r="B10" s="240"/>
      <c r="C10" s="241" t="s">
        <v>271</v>
      </c>
      <c r="D10" s="241" t="s">
        <v>272</v>
      </c>
      <c r="E10" s="242" t="s">
        <v>276</v>
      </c>
      <c r="F10" s="241" t="s">
        <v>354</v>
      </c>
      <c r="G10" s="243"/>
      <c r="H10" s="244" t="s">
        <v>1</v>
      </c>
      <c r="I10" s="245">
        <f>'METAS (PED)'!Q17</f>
        <v>300</v>
      </c>
      <c r="J10" s="246">
        <f>'1'!Q130</f>
        <v>0</v>
      </c>
      <c r="K10" s="246"/>
      <c r="L10" s="246"/>
      <c r="M10" s="246">
        <f t="shared" si="0"/>
        <v>0</v>
      </c>
      <c r="N10" s="246"/>
      <c r="O10" s="246"/>
      <c r="P10" s="246"/>
      <c r="Q10" s="246">
        <f t="shared" si="1"/>
        <v>0</v>
      </c>
      <c r="R10" s="246">
        <f t="shared" si="2"/>
        <v>0</v>
      </c>
      <c r="S10" s="246">
        <f t="shared" si="3"/>
        <v>0</v>
      </c>
      <c r="T10" s="246"/>
      <c r="U10" s="246"/>
      <c r="V10" s="246"/>
      <c r="W10" s="246">
        <f t="shared" si="4"/>
        <v>0</v>
      </c>
      <c r="X10" s="246"/>
      <c r="Y10" s="246"/>
      <c r="Z10" s="246"/>
      <c r="AA10" s="246">
        <f t="shared" si="11"/>
        <v>0</v>
      </c>
      <c r="AB10" s="246">
        <f t="shared" si="12"/>
        <v>0</v>
      </c>
      <c r="AC10" s="246">
        <f t="shared" si="13"/>
        <v>0</v>
      </c>
      <c r="AE10" s="246">
        <f t="shared" si="8"/>
        <v>300</v>
      </c>
      <c r="AF10" s="246"/>
      <c r="AG10" s="246"/>
      <c r="AH10" s="246"/>
      <c r="AI10" s="246"/>
      <c r="AJ10" s="246">
        <f t="shared" si="9"/>
        <v>0</v>
      </c>
      <c r="AK10" s="246">
        <f t="shared" si="10"/>
        <v>0</v>
      </c>
    </row>
    <row r="11" spans="1:37" ht="39.950000000000003" customHeight="1" thickTop="1" thickBot="1" x14ac:dyDescent="0.3">
      <c r="P11">
        <v>6</v>
      </c>
      <c r="V11" s="256"/>
      <c r="W11" s="257" t="s">
        <v>277</v>
      </c>
      <c r="X11" s="257" t="s">
        <v>239</v>
      </c>
      <c r="Y11" s="257" t="s">
        <v>240</v>
      </c>
      <c r="Z11" s="257" t="s">
        <v>241</v>
      </c>
      <c r="AA11" s="257" t="s">
        <v>242</v>
      </c>
      <c r="AB11" s="258" t="s">
        <v>278</v>
      </c>
      <c r="AC11" s="258" t="s">
        <v>279</v>
      </c>
    </row>
    <row r="12" spans="1:37" ht="16.5" thickTop="1" thickBot="1" x14ac:dyDescent="0.3">
      <c r="V12" s="259" t="s">
        <v>170</v>
      </c>
      <c r="W12" s="260">
        <f>AE3+AE8</f>
        <v>42195</v>
      </c>
      <c r="X12" s="260">
        <f t="shared" ref="X12:AA13" si="14">AF3</f>
        <v>0</v>
      </c>
      <c r="Y12" s="260">
        <f t="shared" si="14"/>
        <v>0</v>
      </c>
      <c r="Z12" s="260">
        <f t="shared" si="14"/>
        <v>0</v>
      </c>
      <c r="AA12" s="260">
        <f t="shared" si="14"/>
        <v>0</v>
      </c>
      <c r="AB12" s="261">
        <f>SUM(X12:AA12)</f>
        <v>0</v>
      </c>
      <c r="AC12" s="262">
        <f>AB12/W12</f>
        <v>0</v>
      </c>
    </row>
    <row r="13" spans="1:37" ht="15.75" thickBot="1" x14ac:dyDescent="0.3">
      <c r="V13" s="263" t="s">
        <v>197</v>
      </c>
      <c r="W13" s="264" t="e">
        <f>AE4+AE6+AE9</f>
        <v>#REF!</v>
      </c>
      <c r="X13" s="264">
        <f t="shared" si="14"/>
        <v>0</v>
      </c>
      <c r="Y13" s="264">
        <f t="shared" si="14"/>
        <v>0</v>
      </c>
      <c r="Z13" s="264">
        <f t="shared" si="14"/>
        <v>0</v>
      </c>
      <c r="AA13" s="264">
        <f t="shared" si="14"/>
        <v>0</v>
      </c>
      <c r="AB13" s="265">
        <f>SUM(X13:AA13)</f>
        <v>0</v>
      </c>
      <c r="AC13" s="266" t="e">
        <f>AB13/W13</f>
        <v>#REF!</v>
      </c>
    </row>
    <row r="14" spans="1:37" ht="15.75" thickBot="1" x14ac:dyDescent="0.3">
      <c r="V14" s="267" t="s">
        <v>223</v>
      </c>
      <c r="W14" s="268" t="e">
        <f>AE2+AE5+AE7+AE10</f>
        <v>#REF!</v>
      </c>
      <c r="X14" s="268">
        <f>AF2+AF5+AF6+AF7</f>
        <v>0</v>
      </c>
      <c r="Y14" s="268">
        <f>AG2+AG5+AG6+AG7</f>
        <v>0</v>
      </c>
      <c r="Z14" s="268">
        <f>AH2+AH5+AH6+AH7</f>
        <v>0</v>
      </c>
      <c r="AA14" s="268">
        <f>AI2+AI5+AI6+AI7</f>
        <v>0</v>
      </c>
      <c r="AB14" s="269">
        <f>SUM(X14:AA14)</f>
        <v>0</v>
      </c>
      <c r="AC14" s="270" t="e">
        <f>AB14/W14</f>
        <v>#REF!</v>
      </c>
    </row>
    <row r="15" spans="1:37" ht="15.75" thickTop="1" x14ac:dyDescent="0.25"/>
    <row r="16" spans="1:37" s="214" customFormat="1" ht="50.1" customHeight="1" x14ac:dyDescent="0.25">
      <c r="A16" s="247"/>
      <c r="B16" s="248"/>
      <c r="C16" s="249"/>
      <c r="D16" s="249"/>
      <c r="E16" s="250"/>
      <c r="F16" s="249"/>
      <c r="G16" s="251"/>
      <c r="H16" s="252"/>
      <c r="I16" s="253"/>
      <c r="J16" s="254"/>
      <c r="K16" s="254"/>
      <c r="L16" s="254"/>
      <c r="M16" s="254"/>
      <c r="N16" s="254"/>
      <c r="O16" s="254"/>
      <c r="P16" s="254"/>
      <c r="Q16" s="254"/>
      <c r="R16" s="255"/>
      <c r="S16" s="255"/>
      <c r="T16" s="254"/>
      <c r="U16" s="254"/>
      <c r="V16" s="254"/>
      <c r="W16" s="254"/>
      <c r="X16" s="254"/>
      <c r="Y16" s="254"/>
      <c r="Z16" s="254"/>
      <c r="AA16" s="254"/>
      <c r="AB16" s="255"/>
      <c r="AC16" s="255"/>
      <c r="AE16" s="253"/>
      <c r="AF16" s="254"/>
      <c r="AG16" s="254"/>
      <c r="AH16" s="254"/>
      <c r="AI16" s="254"/>
      <c r="AJ16" s="255"/>
      <c r="AK16" s="255"/>
    </row>
    <row r="17" spans="1:37" s="214" customFormat="1" ht="50.1" customHeight="1" x14ac:dyDescent="0.25">
      <c r="A17" s="247"/>
      <c r="B17" s="248"/>
      <c r="C17" s="249"/>
      <c r="D17" s="249"/>
      <c r="E17" s="250"/>
      <c r="F17" s="249"/>
      <c r="G17" s="251"/>
      <c r="H17" s="252"/>
      <c r="I17" s="253"/>
      <c r="J17" s="254"/>
      <c r="K17" s="254"/>
      <c r="L17" s="254"/>
      <c r="M17" s="254"/>
      <c r="N17" s="254"/>
      <c r="O17" s="254"/>
      <c r="P17" s="254"/>
      <c r="Q17" s="254"/>
      <c r="R17" s="255"/>
      <c r="S17" s="255"/>
      <c r="T17" s="254"/>
      <c r="U17" s="254"/>
      <c r="V17" s="254"/>
      <c r="W17" s="254"/>
      <c r="X17" s="254"/>
      <c r="Y17" s="254"/>
      <c r="Z17" s="254"/>
      <c r="AA17" s="254"/>
      <c r="AB17" s="255"/>
      <c r="AC17" s="255"/>
      <c r="AE17" s="253"/>
      <c r="AF17" s="254"/>
      <c r="AG17" s="254"/>
      <c r="AH17" s="254"/>
      <c r="AI17" s="254"/>
      <c r="AJ17" s="255"/>
      <c r="AK17" s="255"/>
    </row>
    <row r="18" spans="1:37" s="214" customFormat="1" ht="50.1" customHeight="1" x14ac:dyDescent="0.25">
      <c r="A18" s="247"/>
      <c r="B18" s="248"/>
      <c r="C18" s="249"/>
      <c r="D18" s="249"/>
      <c r="E18" s="250"/>
      <c r="F18" s="249"/>
      <c r="G18" s="251"/>
      <c r="H18" s="252"/>
      <c r="I18" s="253"/>
      <c r="J18" s="254"/>
      <c r="K18" s="254"/>
      <c r="L18" s="254"/>
      <c r="M18" s="254"/>
      <c r="N18" s="254"/>
      <c r="O18" s="254"/>
      <c r="P18" s="254"/>
      <c r="Q18" s="254"/>
      <c r="R18" s="255"/>
      <c r="S18" s="255"/>
      <c r="T18" s="254"/>
      <c r="U18" s="254"/>
      <c r="V18" s="254"/>
      <c r="W18" s="254"/>
      <c r="X18" s="254"/>
      <c r="Y18" s="254"/>
      <c r="Z18" s="254"/>
      <c r="AA18" s="254"/>
      <c r="AB18" s="255"/>
      <c r="AC18" s="255"/>
      <c r="AE18" s="253"/>
      <c r="AF18" s="254"/>
      <c r="AG18" s="254"/>
      <c r="AH18" s="254"/>
      <c r="AI18" s="254"/>
      <c r="AJ18" s="255"/>
      <c r="AK18" s="255"/>
    </row>
    <row r="19" spans="1:37" s="214" customFormat="1" ht="50.1" customHeight="1" x14ac:dyDescent="0.25">
      <c r="A19" s="247"/>
      <c r="B19" s="248"/>
      <c r="C19" s="249"/>
      <c r="D19" s="249"/>
      <c r="E19" s="250"/>
      <c r="F19" s="249"/>
      <c r="G19" s="251"/>
      <c r="H19" s="252"/>
      <c r="I19" s="253"/>
      <c r="J19" s="254"/>
      <c r="K19" s="254"/>
      <c r="L19" s="254"/>
      <c r="M19" s="254"/>
      <c r="N19" s="254"/>
      <c r="O19" s="254"/>
      <c r="P19" s="254"/>
      <c r="Q19" s="254"/>
      <c r="R19" s="255"/>
      <c r="S19" s="255"/>
      <c r="T19" s="254"/>
      <c r="U19" s="254"/>
      <c r="V19" s="254"/>
      <c r="W19" s="254"/>
      <c r="X19" s="254"/>
      <c r="Y19" s="254"/>
      <c r="Z19" s="254"/>
      <c r="AA19" s="254"/>
      <c r="AB19" s="255"/>
      <c r="AC19" s="255"/>
      <c r="AE19" s="253"/>
      <c r="AF19" s="254"/>
      <c r="AG19" s="254"/>
      <c r="AH19" s="254"/>
      <c r="AI19" s="254"/>
      <c r="AJ19" s="255"/>
      <c r="AK19" s="255"/>
    </row>
    <row r="20" spans="1:37" s="214" customFormat="1" ht="50.1" customHeight="1" x14ac:dyDescent="0.25">
      <c r="A20" s="247"/>
      <c r="B20" s="248"/>
      <c r="C20" s="249"/>
      <c r="D20" s="249"/>
      <c r="E20" s="250"/>
      <c r="F20" s="249"/>
      <c r="G20" s="251"/>
      <c r="H20" s="252"/>
      <c r="I20" s="253"/>
      <c r="J20" s="254"/>
      <c r="K20" s="254"/>
      <c r="L20" s="254"/>
      <c r="M20" s="254"/>
      <c r="N20" s="254"/>
      <c r="O20" s="254"/>
      <c r="P20" s="254"/>
      <c r="Q20" s="254"/>
      <c r="R20" s="255"/>
      <c r="S20" s="255"/>
      <c r="T20" s="254"/>
      <c r="U20" s="254"/>
      <c r="V20" s="254"/>
      <c r="W20" s="254"/>
      <c r="X20" s="254"/>
      <c r="Y20" s="254"/>
      <c r="Z20" s="254"/>
      <c r="AA20" s="254"/>
      <c r="AB20" s="255"/>
      <c r="AC20" s="255"/>
      <c r="AE20" s="253"/>
      <c r="AF20" s="254"/>
      <c r="AG20" s="254"/>
      <c r="AH20" s="254"/>
      <c r="AI20" s="254"/>
      <c r="AJ20" s="255"/>
      <c r="AK20" s="255"/>
    </row>
    <row r="21" spans="1:37" s="214" customFormat="1" ht="50.1" customHeight="1" x14ac:dyDescent="0.25">
      <c r="A21" s="247"/>
      <c r="B21" s="248"/>
      <c r="C21" s="249"/>
      <c r="D21" s="249"/>
      <c r="E21" s="250"/>
      <c r="F21" s="249"/>
      <c r="G21" s="251"/>
      <c r="H21" s="252"/>
      <c r="I21" s="253"/>
      <c r="J21" s="254"/>
      <c r="K21" s="254"/>
      <c r="L21" s="254"/>
      <c r="M21" s="254"/>
      <c r="N21" s="254"/>
      <c r="O21" s="254"/>
      <c r="P21" s="254"/>
      <c r="Q21" s="254"/>
      <c r="R21" s="255"/>
      <c r="S21" s="255"/>
      <c r="T21" s="254"/>
      <c r="U21" s="254"/>
      <c r="V21" s="254"/>
      <c r="W21" s="254"/>
      <c r="X21" s="254"/>
      <c r="Y21" s="254"/>
      <c r="Z21" s="254"/>
      <c r="AA21" s="254"/>
      <c r="AB21" s="255"/>
      <c r="AC21" s="255"/>
      <c r="AE21" s="253"/>
      <c r="AF21" s="254"/>
      <c r="AG21" s="254"/>
      <c r="AH21" s="254"/>
      <c r="AI21" s="254"/>
      <c r="AJ21" s="255"/>
      <c r="AK21" s="255"/>
    </row>
    <row r="22" spans="1:37" s="214" customFormat="1" ht="50.1" customHeight="1" x14ac:dyDescent="0.25">
      <c r="A22" s="247"/>
      <c r="B22" s="248"/>
      <c r="C22" s="249"/>
      <c r="D22" s="249"/>
      <c r="E22" s="250"/>
      <c r="F22" s="249"/>
      <c r="G22" s="251"/>
      <c r="H22" s="252"/>
      <c r="I22" s="253"/>
      <c r="J22" s="254"/>
      <c r="K22" s="254"/>
      <c r="L22" s="254"/>
      <c r="M22" s="254"/>
      <c r="N22" s="254"/>
      <c r="O22" s="254"/>
      <c r="P22" s="254"/>
      <c r="Q22" s="254"/>
      <c r="R22" s="255"/>
      <c r="S22" s="255"/>
      <c r="T22" s="254"/>
      <c r="U22" s="254"/>
      <c r="V22" s="254"/>
      <c r="W22" s="254"/>
      <c r="X22" s="254"/>
      <c r="Y22" s="254"/>
      <c r="Z22" s="254"/>
      <c r="AA22" s="254"/>
      <c r="AB22" s="255"/>
      <c r="AC22" s="255"/>
      <c r="AE22" s="253"/>
      <c r="AF22" s="254"/>
      <c r="AG22" s="254"/>
      <c r="AH22" s="254"/>
      <c r="AI22" s="254"/>
      <c r="AJ22" s="255"/>
      <c r="AK22" s="255"/>
    </row>
    <row r="23" spans="1:37" s="214" customFormat="1" ht="50.1" customHeight="1" x14ac:dyDescent="0.25">
      <c r="A23" s="247"/>
      <c r="B23" s="248"/>
      <c r="C23" s="249"/>
      <c r="D23" s="249"/>
      <c r="E23" s="250"/>
      <c r="F23" s="249"/>
      <c r="G23" s="251"/>
      <c r="H23" s="252"/>
      <c r="I23" s="253"/>
      <c r="J23" s="254"/>
      <c r="K23" s="254"/>
      <c r="L23" s="254"/>
      <c r="M23" s="254"/>
      <c r="N23" s="254"/>
      <c r="O23" s="254"/>
      <c r="P23" s="254"/>
      <c r="Q23" s="254"/>
      <c r="R23" s="255"/>
      <c r="S23" s="255"/>
      <c r="T23" s="254"/>
      <c r="U23" s="254"/>
      <c r="V23" s="254"/>
      <c r="W23" s="254"/>
      <c r="X23" s="254"/>
      <c r="Y23" s="254"/>
      <c r="Z23" s="254"/>
      <c r="AA23" s="254"/>
      <c r="AB23" s="255"/>
      <c r="AC23" s="255"/>
      <c r="AE23" s="253"/>
      <c r="AF23" s="254"/>
      <c r="AG23" s="254"/>
      <c r="AH23" s="254"/>
      <c r="AI23" s="254"/>
      <c r="AJ23" s="255"/>
      <c r="AK23" s="255"/>
    </row>
  </sheetData>
  <pageMargins left="0.7" right="0.7" top="0.75" bottom="0.75" header="0.3" footer="0.3"/>
  <legacy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81445A-9173-402A-8D53-DFC2A8D8775D}">
  <sheetPr>
    <pageSetUpPr fitToPage="1"/>
  </sheetPr>
  <dimension ref="A1:BT199"/>
  <sheetViews>
    <sheetView tabSelected="1" topLeftCell="A53" zoomScale="60" zoomScaleNormal="60" zoomScaleSheetLayoutView="100" workbookViewId="0">
      <selection activeCell="AJ19" sqref="AJ19"/>
    </sheetView>
  </sheetViews>
  <sheetFormatPr baseColWidth="10" defaultRowHeight="15" x14ac:dyDescent="0.25"/>
  <cols>
    <col min="1" max="1" width="67.28515625" style="28" bestFit="1" customWidth="1"/>
    <col min="2" max="2" width="19.7109375" style="28" bestFit="1" customWidth="1"/>
    <col min="3" max="3" width="11.42578125" style="28" bestFit="1" customWidth="1"/>
    <col min="4" max="5" width="7.7109375" style="28" customWidth="1"/>
    <col min="6" max="14" width="8.7109375" style="28" customWidth="1"/>
    <col min="15" max="15" width="11.28515625" style="28" customWidth="1"/>
    <col min="16" max="37" width="8.7109375" style="28" customWidth="1"/>
    <col min="38" max="38" width="13" style="28" bestFit="1" customWidth="1"/>
    <col min="39" max="16384" width="11.42578125" style="28"/>
  </cols>
  <sheetData>
    <row r="1" spans="1:48" s="25" customFormat="1" ht="12" x14ac:dyDescent="0.2">
      <c r="A1" s="574"/>
      <c r="B1" s="574"/>
      <c r="C1" s="574"/>
      <c r="D1" s="574"/>
      <c r="E1" s="574"/>
      <c r="F1" s="574"/>
      <c r="G1" s="574"/>
      <c r="H1" s="574"/>
      <c r="I1" s="574"/>
      <c r="J1" s="574"/>
      <c r="K1" s="574"/>
      <c r="L1" s="574"/>
      <c r="M1" s="574"/>
      <c r="N1" s="574"/>
      <c r="O1" s="574"/>
    </row>
    <row r="2" spans="1:48" s="25" customFormat="1" ht="23.25" customHeight="1" x14ac:dyDescent="0.2">
      <c r="A2" s="26"/>
      <c r="B2" s="575" t="s">
        <v>161</v>
      </c>
      <c r="C2" s="575"/>
      <c r="D2" s="575"/>
      <c r="E2" s="575"/>
      <c r="F2" s="575"/>
      <c r="G2" s="575"/>
      <c r="H2" s="575"/>
      <c r="I2" s="575"/>
      <c r="J2" s="575"/>
      <c r="K2" s="575"/>
      <c r="L2" s="575"/>
      <c r="M2" s="575"/>
      <c r="N2" s="575"/>
      <c r="O2" s="575"/>
      <c r="P2" s="575"/>
    </row>
    <row r="3" spans="1:48" s="25" customFormat="1" ht="12" x14ac:dyDescent="0.2">
      <c r="A3" s="27" t="s">
        <v>373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</row>
    <row r="4" spans="1:48" s="25" customFormat="1" ht="12" x14ac:dyDescent="0.2">
      <c r="A4" s="32"/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</row>
    <row r="5" spans="1:48" s="25" customFormat="1" ht="12" x14ac:dyDescent="0.2">
      <c r="A5" s="27"/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</row>
    <row r="6" spans="1:48" s="25" customFormat="1" ht="6.75" customHeight="1" x14ac:dyDescent="0.2"/>
    <row r="7" spans="1:48" s="25" customFormat="1" ht="20.100000000000001" customHeight="1" x14ac:dyDescent="0.3">
      <c r="A7" s="576" t="s">
        <v>383</v>
      </c>
      <c r="B7" s="576"/>
      <c r="C7" s="576"/>
      <c r="D7" s="576"/>
      <c r="E7" s="576"/>
      <c r="F7" s="576"/>
      <c r="G7" s="576"/>
      <c r="H7" s="576"/>
      <c r="I7" s="576"/>
      <c r="J7" s="576"/>
      <c r="K7" s="576"/>
      <c r="L7" s="576"/>
      <c r="M7" s="576"/>
      <c r="N7" s="576"/>
      <c r="O7" s="576"/>
      <c r="P7" s="576"/>
      <c r="Q7" s="576"/>
      <c r="R7" s="576"/>
      <c r="S7" s="576"/>
      <c r="T7" s="576"/>
      <c r="U7" s="576"/>
      <c r="V7" s="576"/>
      <c r="W7" s="576"/>
      <c r="X7" s="576"/>
      <c r="Y7" s="576"/>
      <c r="Z7" s="576"/>
      <c r="AA7" s="576"/>
      <c r="AB7" s="576"/>
      <c r="AC7" s="576"/>
      <c r="AD7" s="576"/>
      <c r="AE7" s="576"/>
      <c r="AF7" s="576"/>
      <c r="AG7" s="576"/>
      <c r="AH7" s="576"/>
      <c r="AI7" s="576"/>
      <c r="AJ7" s="576"/>
      <c r="AK7" s="576"/>
    </row>
    <row r="8" spans="1:48" s="25" customFormat="1" ht="3.75" customHeight="1" thickBot="1" x14ac:dyDescent="0.25"/>
    <row r="9" spans="1:48" s="25" customFormat="1" ht="21.75" customHeight="1" thickBot="1" x14ac:dyDescent="0.3">
      <c r="A9" s="195" t="s">
        <v>357</v>
      </c>
      <c r="B9" s="577" t="s">
        <v>356</v>
      </c>
      <c r="C9" s="578"/>
      <c r="D9" s="578"/>
      <c r="E9" s="578"/>
      <c r="F9" s="578"/>
      <c r="G9" s="578"/>
      <c r="H9" s="578"/>
      <c r="I9" s="578"/>
      <c r="J9" s="578"/>
      <c r="K9" s="578"/>
      <c r="L9" s="578"/>
      <c r="M9" s="578"/>
      <c r="N9" s="578"/>
      <c r="O9" s="578"/>
      <c r="P9" s="578"/>
      <c r="Q9" s="578"/>
      <c r="R9" s="578"/>
      <c r="S9" s="578"/>
      <c r="T9" s="578"/>
      <c r="U9" s="578"/>
      <c r="V9" s="578"/>
      <c r="W9" s="578"/>
      <c r="X9" s="578"/>
      <c r="Y9" s="578"/>
      <c r="Z9" s="578"/>
      <c r="AA9" s="578"/>
      <c r="AB9" s="578"/>
      <c r="AC9" s="578"/>
      <c r="AD9" s="578"/>
      <c r="AE9" s="578"/>
      <c r="AF9" s="578"/>
      <c r="AG9" s="578"/>
      <c r="AH9" s="578"/>
      <c r="AI9" s="578"/>
      <c r="AJ9" s="578"/>
      <c r="AK9" s="579"/>
    </row>
    <row r="10" spans="1:48" ht="20.100000000000001" customHeight="1" thickBot="1" x14ac:dyDescent="0.3">
      <c r="A10" s="88" t="s">
        <v>359</v>
      </c>
      <c r="B10" s="580" t="s">
        <v>358</v>
      </c>
      <c r="C10" s="581"/>
      <c r="D10" s="581"/>
      <c r="E10" s="581"/>
      <c r="F10" s="581"/>
      <c r="G10" s="581"/>
      <c r="H10" s="581"/>
      <c r="I10" s="581"/>
      <c r="J10" s="581"/>
      <c r="K10" s="581"/>
      <c r="L10" s="581"/>
      <c r="M10" s="581"/>
      <c r="N10" s="581"/>
      <c r="O10" s="581"/>
      <c r="P10" s="581"/>
      <c r="Q10" s="581"/>
      <c r="R10" s="581"/>
      <c r="S10" s="581"/>
      <c r="T10" s="581"/>
      <c r="U10" s="581"/>
      <c r="V10" s="581"/>
      <c r="W10" s="581"/>
      <c r="X10" s="581"/>
      <c r="Y10" s="581"/>
      <c r="Z10" s="581"/>
      <c r="AA10" s="581"/>
      <c r="AB10" s="581"/>
      <c r="AC10" s="581"/>
      <c r="AD10" s="581"/>
      <c r="AE10" s="581"/>
      <c r="AF10" s="581"/>
      <c r="AG10" s="581"/>
      <c r="AH10" s="581"/>
      <c r="AI10" s="581"/>
      <c r="AJ10" s="581"/>
      <c r="AK10" s="582"/>
    </row>
    <row r="11" spans="1:48" ht="20.100000000000001" customHeight="1" thickBot="1" x14ac:dyDescent="0.3">
      <c r="A11" s="89" t="s">
        <v>360</v>
      </c>
      <c r="B11" s="581" t="s">
        <v>376</v>
      </c>
      <c r="C11" s="581"/>
      <c r="D11" s="581"/>
      <c r="E11" s="581"/>
      <c r="F11" s="581"/>
      <c r="G11" s="581"/>
      <c r="H11" s="581"/>
      <c r="I11" s="581"/>
      <c r="J11" s="581"/>
      <c r="K11" s="581"/>
      <c r="L11" s="581"/>
      <c r="M11" s="581"/>
      <c r="N11" s="581"/>
      <c r="O11" s="581"/>
      <c r="P11" s="581"/>
      <c r="Q11" s="581"/>
      <c r="R11" s="581"/>
      <c r="S11" s="581"/>
      <c r="T11" s="581"/>
      <c r="U11" s="581"/>
      <c r="V11" s="581"/>
      <c r="W11" s="581"/>
      <c r="X11" s="581"/>
      <c r="Y11" s="581"/>
      <c r="Z11" s="581"/>
      <c r="AA11" s="581"/>
      <c r="AB11" s="581"/>
      <c r="AC11" s="581"/>
      <c r="AD11" s="581"/>
      <c r="AE11" s="581"/>
      <c r="AF11" s="581"/>
      <c r="AG11" s="581"/>
      <c r="AH11" s="581"/>
      <c r="AI11" s="581"/>
      <c r="AJ11" s="581"/>
      <c r="AK11" s="582"/>
    </row>
    <row r="12" spans="1:48" ht="20.100000000000001" customHeight="1" x14ac:dyDescent="0.25">
      <c r="A12" s="583" t="s">
        <v>10</v>
      </c>
      <c r="B12" s="585" t="s">
        <v>11</v>
      </c>
      <c r="C12" s="587" t="s">
        <v>0</v>
      </c>
      <c r="D12" s="589" t="s">
        <v>162</v>
      </c>
      <c r="E12" s="590"/>
      <c r="F12" s="593"/>
      <c r="G12" s="594"/>
      <c r="H12" s="594"/>
      <c r="I12" s="594"/>
      <c r="J12" s="594"/>
      <c r="K12" s="594"/>
      <c r="L12" s="594"/>
      <c r="M12" s="594"/>
      <c r="N12" s="594"/>
      <c r="O12" s="594"/>
      <c r="P12" s="594"/>
      <c r="Q12" s="594"/>
      <c r="R12" s="594"/>
      <c r="S12" s="594"/>
      <c r="T12" s="594"/>
      <c r="U12" s="594"/>
      <c r="V12" s="594"/>
      <c r="W12" s="594"/>
      <c r="X12" s="594"/>
      <c r="Y12" s="594"/>
      <c r="Z12" s="594"/>
      <c r="AA12" s="594"/>
      <c r="AB12" s="594"/>
      <c r="AC12" s="594"/>
      <c r="AD12" s="594"/>
      <c r="AE12" s="594"/>
      <c r="AF12" s="594"/>
      <c r="AG12" s="594"/>
      <c r="AH12" s="594"/>
      <c r="AI12" s="594"/>
      <c r="AJ12" s="594"/>
      <c r="AK12" s="595"/>
    </row>
    <row r="13" spans="1:48" ht="20.100000000000001" customHeight="1" thickBot="1" x14ac:dyDescent="0.3">
      <c r="A13" s="584"/>
      <c r="B13" s="586"/>
      <c r="C13" s="588"/>
      <c r="D13" s="591"/>
      <c r="E13" s="592"/>
      <c r="F13" s="596" t="s">
        <v>15</v>
      </c>
      <c r="G13" s="597"/>
      <c r="H13" s="597"/>
      <c r="I13" s="597"/>
      <c r="J13" s="597"/>
      <c r="K13" s="597"/>
      <c r="L13" s="597"/>
      <c r="M13" s="598"/>
      <c r="N13" s="599" t="s">
        <v>16</v>
      </c>
      <c r="O13" s="597"/>
      <c r="P13" s="597"/>
      <c r="Q13" s="597"/>
      <c r="R13" s="597"/>
      <c r="S13" s="597"/>
      <c r="T13" s="597"/>
      <c r="U13" s="598"/>
      <c r="V13" s="599" t="s">
        <v>17</v>
      </c>
      <c r="W13" s="597"/>
      <c r="X13" s="597"/>
      <c r="Y13" s="597"/>
      <c r="Z13" s="597"/>
      <c r="AA13" s="597"/>
      <c r="AB13" s="597"/>
      <c r="AC13" s="598"/>
      <c r="AD13" s="599" t="s">
        <v>18</v>
      </c>
      <c r="AE13" s="597"/>
      <c r="AF13" s="597"/>
      <c r="AG13" s="597"/>
      <c r="AH13" s="597"/>
      <c r="AI13" s="597"/>
      <c r="AJ13" s="597"/>
      <c r="AK13" s="600"/>
      <c r="AM13" s="29"/>
    </row>
    <row r="14" spans="1:48" ht="20.100000000000001" customHeight="1" thickTop="1" thickBot="1" x14ac:dyDescent="0.3">
      <c r="A14" s="601"/>
      <c r="B14" s="586"/>
      <c r="C14" s="588"/>
      <c r="D14" s="602" t="s">
        <v>163</v>
      </c>
      <c r="E14" s="602" t="s">
        <v>164</v>
      </c>
      <c r="F14" s="599" t="s">
        <v>12</v>
      </c>
      <c r="G14" s="597"/>
      <c r="H14" s="597"/>
      <c r="I14" s="598"/>
      <c r="J14" s="599" t="s">
        <v>13</v>
      </c>
      <c r="K14" s="597"/>
      <c r="L14" s="597"/>
      <c r="M14" s="598"/>
      <c r="N14" s="599" t="s">
        <v>12</v>
      </c>
      <c r="O14" s="597"/>
      <c r="P14" s="597"/>
      <c r="Q14" s="598"/>
      <c r="R14" s="599" t="s">
        <v>13</v>
      </c>
      <c r="S14" s="597"/>
      <c r="T14" s="597"/>
      <c r="U14" s="598"/>
      <c r="V14" s="599" t="s">
        <v>12</v>
      </c>
      <c r="W14" s="597"/>
      <c r="X14" s="597"/>
      <c r="Y14" s="598"/>
      <c r="Z14" s="599" t="s">
        <v>13</v>
      </c>
      <c r="AA14" s="597"/>
      <c r="AB14" s="597"/>
      <c r="AC14" s="598"/>
      <c r="AD14" s="599" t="s">
        <v>12</v>
      </c>
      <c r="AE14" s="597"/>
      <c r="AF14" s="597"/>
      <c r="AG14" s="598"/>
      <c r="AH14" s="599" t="s">
        <v>13</v>
      </c>
      <c r="AI14" s="597"/>
      <c r="AJ14" s="597"/>
      <c r="AK14" s="597"/>
      <c r="AL14" s="665" t="s">
        <v>179</v>
      </c>
      <c r="AM14" s="664" t="s">
        <v>214</v>
      </c>
      <c r="AN14" s="664"/>
      <c r="AO14" s="664" t="s">
        <v>215</v>
      </c>
      <c r="AP14" s="664"/>
      <c r="AQ14" s="664" t="s">
        <v>216</v>
      </c>
      <c r="AR14" s="664"/>
      <c r="AS14" s="664" t="s">
        <v>217</v>
      </c>
      <c r="AT14" s="664"/>
      <c r="AU14" s="664" t="s">
        <v>218</v>
      </c>
      <c r="AV14" s="664"/>
    </row>
    <row r="15" spans="1:48" ht="20.100000000000001" customHeight="1" thickTop="1" thickBot="1" x14ac:dyDescent="0.3">
      <c r="A15" s="630"/>
      <c r="B15" s="586"/>
      <c r="C15" s="588"/>
      <c r="D15" s="602"/>
      <c r="E15" s="602"/>
      <c r="F15" s="359" t="s">
        <v>165</v>
      </c>
      <c r="G15" s="359" t="s">
        <v>166</v>
      </c>
      <c r="H15" s="359" t="s">
        <v>167</v>
      </c>
      <c r="I15" s="359" t="s">
        <v>168</v>
      </c>
      <c r="J15" s="359" t="s">
        <v>165</v>
      </c>
      <c r="K15" s="359" t="s">
        <v>166</v>
      </c>
      <c r="L15" s="359" t="s">
        <v>167</v>
      </c>
      <c r="M15" s="359" t="s">
        <v>168</v>
      </c>
      <c r="N15" s="359" t="s">
        <v>165</v>
      </c>
      <c r="O15" s="359" t="s">
        <v>166</v>
      </c>
      <c r="P15" s="359" t="s">
        <v>167</v>
      </c>
      <c r="Q15" s="359" t="s">
        <v>168</v>
      </c>
      <c r="R15" s="359" t="s">
        <v>165</v>
      </c>
      <c r="S15" s="359" t="s">
        <v>166</v>
      </c>
      <c r="T15" s="359" t="s">
        <v>167</v>
      </c>
      <c r="U15" s="359" t="s">
        <v>168</v>
      </c>
      <c r="V15" s="359" t="s">
        <v>165</v>
      </c>
      <c r="W15" s="359" t="s">
        <v>166</v>
      </c>
      <c r="X15" s="359" t="s">
        <v>167</v>
      </c>
      <c r="Y15" s="359" t="s">
        <v>168</v>
      </c>
      <c r="Z15" s="359" t="s">
        <v>165</v>
      </c>
      <c r="AA15" s="359" t="s">
        <v>166</v>
      </c>
      <c r="AB15" s="359" t="s">
        <v>167</v>
      </c>
      <c r="AC15" s="359" t="s">
        <v>168</v>
      </c>
      <c r="AD15" s="359" t="s">
        <v>165</v>
      </c>
      <c r="AE15" s="359" t="s">
        <v>166</v>
      </c>
      <c r="AF15" s="359" t="s">
        <v>167</v>
      </c>
      <c r="AG15" s="359" t="s">
        <v>168</v>
      </c>
      <c r="AH15" s="359" t="s">
        <v>165</v>
      </c>
      <c r="AI15" s="359" t="s">
        <v>166</v>
      </c>
      <c r="AJ15" s="359" t="s">
        <v>167</v>
      </c>
      <c r="AK15" s="358" t="s">
        <v>168</v>
      </c>
      <c r="AL15" s="665"/>
      <c r="AM15" s="408" t="s">
        <v>219</v>
      </c>
      <c r="AN15" s="408" t="s">
        <v>220</v>
      </c>
      <c r="AO15" s="408" t="s">
        <v>219</v>
      </c>
      <c r="AP15" s="408" t="s">
        <v>220</v>
      </c>
      <c r="AQ15" s="408" t="s">
        <v>219</v>
      </c>
      <c r="AR15" s="408" t="s">
        <v>220</v>
      </c>
      <c r="AS15" s="408" t="s">
        <v>219</v>
      </c>
      <c r="AT15" s="408" t="s">
        <v>220</v>
      </c>
      <c r="AU15" s="408" t="s">
        <v>219</v>
      </c>
      <c r="AV15" s="408" t="s">
        <v>220</v>
      </c>
    </row>
    <row r="16" spans="1:48" ht="20.100000000000001" customHeight="1" thickTop="1" thickBot="1" x14ac:dyDescent="0.3">
      <c r="A16" s="670" t="s">
        <v>304</v>
      </c>
      <c r="B16" s="668" t="s">
        <v>169</v>
      </c>
      <c r="C16" s="614" t="s">
        <v>174</v>
      </c>
      <c r="D16" s="615"/>
      <c r="E16" s="616"/>
      <c r="F16" s="103"/>
      <c r="G16" s="104"/>
      <c r="H16" s="104"/>
      <c r="I16" s="104"/>
      <c r="J16" s="104"/>
      <c r="K16" s="104"/>
      <c r="L16" s="104"/>
      <c r="M16" s="104">
        <v>2</v>
      </c>
      <c r="N16" s="104"/>
      <c r="O16" s="104"/>
      <c r="P16" s="104"/>
      <c r="Q16" s="104"/>
      <c r="R16" s="104">
        <v>1</v>
      </c>
      <c r="S16" s="104"/>
      <c r="T16" s="104"/>
      <c r="U16" s="104">
        <v>6</v>
      </c>
      <c r="V16" s="104"/>
      <c r="W16" s="104"/>
      <c r="X16" s="104"/>
      <c r="Y16" s="104"/>
      <c r="Z16" s="104"/>
      <c r="AA16" s="104"/>
      <c r="AB16" s="104"/>
      <c r="AC16" s="104"/>
      <c r="AD16" s="104"/>
      <c r="AE16" s="104"/>
      <c r="AF16" s="104"/>
      <c r="AG16" s="104"/>
      <c r="AH16" s="104"/>
      <c r="AI16" s="104"/>
      <c r="AJ16" s="104"/>
      <c r="AK16" s="105"/>
      <c r="AL16" s="409">
        <f t="shared" ref="AL16:AL27" si="0">SUM(F16:AK16)</f>
        <v>9</v>
      </c>
      <c r="AM16" s="410">
        <f>SUM(F16:I16)+SUM(N16:Q16)+SUM(V16:Y16)+SUM(AD16:AG16)</f>
        <v>0</v>
      </c>
      <c r="AN16" s="410">
        <f>SUM(J16:M16)+SUM(R16:U16)+SUM(Z16:AC16)+SUM(AH16:AK16)</f>
        <v>9</v>
      </c>
      <c r="AO16" s="410">
        <f>SUM(F16:I16)</f>
        <v>0</v>
      </c>
      <c r="AP16" s="410">
        <f t="shared" ref="AP16:AP24" si="1">SUM(J16:M16)</f>
        <v>2</v>
      </c>
      <c r="AQ16" s="410">
        <f t="shared" ref="AQ16:AQ24" si="2">SUM(N16:Q16)</f>
        <v>0</v>
      </c>
      <c r="AR16" s="410">
        <f>SUM(R16:U16)</f>
        <v>7</v>
      </c>
      <c r="AS16" s="410">
        <f t="shared" ref="AS16:AS23" si="3">SUM(V16:Y16)</f>
        <v>0</v>
      </c>
      <c r="AT16" s="410">
        <f t="shared" ref="AT16:AT23" si="4">SUM(Z16:AC16)</f>
        <v>0</v>
      </c>
      <c r="AU16" s="410">
        <f t="shared" ref="AU16:AU24" si="5">SUM(AD16:AG16)</f>
        <v>0</v>
      </c>
      <c r="AV16" s="410">
        <f>SUM(AH16:AK16)</f>
        <v>0</v>
      </c>
    </row>
    <row r="17" spans="1:48" ht="20.100000000000001" customHeight="1" thickTop="1" thickBot="1" x14ac:dyDescent="0.3">
      <c r="A17" s="671"/>
      <c r="B17" s="669"/>
      <c r="C17" s="617" t="s">
        <v>175</v>
      </c>
      <c r="D17" s="607"/>
      <c r="E17" s="608"/>
      <c r="F17" s="112"/>
      <c r="G17" s="113"/>
      <c r="H17" s="113"/>
      <c r="I17" s="113"/>
      <c r="J17" s="113"/>
      <c r="K17" s="113"/>
      <c r="L17" s="113"/>
      <c r="M17" s="113"/>
      <c r="N17" s="113"/>
      <c r="O17" s="113"/>
      <c r="P17" s="113"/>
      <c r="Q17" s="113"/>
      <c r="R17" s="113"/>
      <c r="S17" s="113"/>
      <c r="T17" s="113"/>
      <c r="U17" s="113"/>
      <c r="V17" s="113"/>
      <c r="W17" s="113"/>
      <c r="X17" s="113"/>
      <c r="Y17" s="113"/>
      <c r="Z17" s="113"/>
      <c r="AA17" s="113"/>
      <c r="AB17" s="113"/>
      <c r="AC17" s="113"/>
      <c r="AD17" s="113"/>
      <c r="AE17" s="113"/>
      <c r="AF17" s="113"/>
      <c r="AG17" s="113"/>
      <c r="AH17" s="113"/>
      <c r="AI17" s="113"/>
      <c r="AJ17" s="113"/>
      <c r="AK17" s="114"/>
      <c r="AL17" s="409">
        <f t="shared" si="0"/>
        <v>0</v>
      </c>
      <c r="AM17" s="409">
        <f t="shared" ref="AM17:AM24" si="6">SUM(F17:I17)+SUM(N17:Q17)+SUM(V17:Y17)+SUM(AD17:AG17)</f>
        <v>0</v>
      </c>
      <c r="AN17" s="409">
        <f>SUM(J17:M17)+SUM(R17:U17)+SUM(Z17:AC17)+SUM(AH17:AK17)</f>
        <v>0</v>
      </c>
      <c r="AO17" s="410">
        <f t="shared" ref="AO17:AO24" si="7">SUM(F17:I17)</f>
        <v>0</v>
      </c>
      <c r="AP17" s="409">
        <f t="shared" si="1"/>
        <v>0</v>
      </c>
      <c r="AQ17" s="410">
        <f t="shared" si="2"/>
        <v>0</v>
      </c>
      <c r="AR17" s="409">
        <f t="shared" ref="AR17:AR24" si="8">SUM(R17:U17)</f>
        <v>0</v>
      </c>
      <c r="AS17" s="410">
        <f t="shared" si="3"/>
        <v>0</v>
      </c>
      <c r="AT17" s="409">
        <f t="shared" si="4"/>
        <v>0</v>
      </c>
      <c r="AU17" s="410">
        <f t="shared" si="5"/>
        <v>0</v>
      </c>
      <c r="AV17" s="410">
        <f t="shared" ref="AV17:AV24" si="9">SUM(AH17:AK17)</f>
        <v>0</v>
      </c>
    </row>
    <row r="18" spans="1:48" ht="39.950000000000003" customHeight="1" thickTop="1" thickBot="1" x14ac:dyDescent="0.3">
      <c r="A18" s="671"/>
      <c r="B18" s="673"/>
      <c r="C18" s="120" t="s">
        <v>176</v>
      </c>
      <c r="D18" s="121"/>
      <c r="E18" s="122" t="s">
        <v>178</v>
      </c>
      <c r="F18" s="112"/>
      <c r="G18" s="113"/>
      <c r="H18" s="113"/>
      <c r="I18" s="113"/>
      <c r="J18" s="113"/>
      <c r="K18" s="113"/>
      <c r="L18" s="113"/>
      <c r="M18" s="113">
        <v>1</v>
      </c>
      <c r="N18" s="113"/>
      <c r="O18" s="113"/>
      <c r="P18" s="113"/>
      <c r="Q18" s="113"/>
      <c r="R18" s="113">
        <v>1</v>
      </c>
      <c r="S18" s="113"/>
      <c r="T18" s="113"/>
      <c r="U18" s="113">
        <v>4</v>
      </c>
      <c r="V18" s="113"/>
      <c r="W18" s="113"/>
      <c r="X18" s="113"/>
      <c r="Y18" s="113"/>
      <c r="Z18" s="113"/>
      <c r="AA18" s="113"/>
      <c r="AB18" s="113"/>
      <c r="AC18" s="113"/>
      <c r="AD18" s="113"/>
      <c r="AE18" s="113"/>
      <c r="AF18" s="113"/>
      <c r="AG18" s="113"/>
      <c r="AH18" s="113"/>
      <c r="AI18" s="113"/>
      <c r="AJ18" s="113"/>
      <c r="AK18" s="114"/>
      <c r="AL18" s="409">
        <f t="shared" si="0"/>
        <v>6</v>
      </c>
      <c r="AM18" s="410">
        <f t="shared" si="6"/>
        <v>0</v>
      </c>
      <c r="AN18" s="409">
        <f t="shared" ref="AN18:AN24" si="10">SUM(J18:M18)+SUM(R18:U18)+SUM(Z18:AC18)+SUM(AH18:AK18)</f>
        <v>6</v>
      </c>
      <c r="AO18" s="410">
        <f t="shared" si="7"/>
        <v>0</v>
      </c>
      <c r="AP18" s="409">
        <f t="shared" si="1"/>
        <v>1</v>
      </c>
      <c r="AQ18" s="410">
        <f t="shared" si="2"/>
        <v>0</v>
      </c>
      <c r="AR18" s="409">
        <f t="shared" si="8"/>
        <v>5</v>
      </c>
      <c r="AS18" s="410">
        <f t="shared" si="3"/>
        <v>0</v>
      </c>
      <c r="AT18" s="409">
        <f t="shared" si="4"/>
        <v>0</v>
      </c>
      <c r="AU18" s="410">
        <f t="shared" si="5"/>
        <v>0</v>
      </c>
      <c r="AV18" s="410">
        <f t="shared" si="9"/>
        <v>0</v>
      </c>
    </row>
    <row r="19" spans="1:48" ht="39.950000000000003" customHeight="1" thickTop="1" thickBot="1" x14ac:dyDescent="0.3">
      <c r="A19" s="671"/>
      <c r="B19" s="668" t="s">
        <v>171</v>
      </c>
      <c r="C19" s="614" t="s">
        <v>174</v>
      </c>
      <c r="D19" s="615"/>
      <c r="E19" s="616"/>
      <c r="F19" s="103"/>
      <c r="G19" s="104"/>
      <c r="H19" s="104"/>
      <c r="I19" s="104"/>
      <c r="J19" s="104"/>
      <c r="K19" s="104"/>
      <c r="L19" s="104"/>
      <c r="M19" s="104">
        <v>2</v>
      </c>
      <c r="N19" s="104"/>
      <c r="O19" s="104"/>
      <c r="P19" s="104"/>
      <c r="Q19" s="104"/>
      <c r="R19" s="104">
        <v>4</v>
      </c>
      <c r="S19" s="104"/>
      <c r="T19" s="104"/>
      <c r="U19" s="104">
        <v>4</v>
      </c>
      <c r="V19" s="104"/>
      <c r="W19" s="104"/>
      <c r="X19" s="104"/>
      <c r="Y19" s="104"/>
      <c r="Z19" s="104"/>
      <c r="AA19" s="104"/>
      <c r="AB19" s="104"/>
      <c r="AC19" s="104">
        <v>2</v>
      </c>
      <c r="AD19" s="104"/>
      <c r="AE19" s="104"/>
      <c r="AF19" s="104"/>
      <c r="AG19" s="104"/>
      <c r="AH19" s="104"/>
      <c r="AI19" s="104"/>
      <c r="AJ19" s="104"/>
      <c r="AK19" s="105"/>
      <c r="AL19" s="409">
        <f t="shared" si="0"/>
        <v>12</v>
      </c>
      <c r="AM19" s="410">
        <f t="shared" si="6"/>
        <v>0</v>
      </c>
      <c r="AN19" s="410">
        <f t="shared" si="10"/>
        <v>12</v>
      </c>
      <c r="AO19" s="410">
        <f t="shared" si="7"/>
        <v>0</v>
      </c>
      <c r="AP19" s="410">
        <f t="shared" si="1"/>
        <v>2</v>
      </c>
      <c r="AQ19" s="410">
        <f t="shared" si="2"/>
        <v>0</v>
      </c>
      <c r="AR19" s="410">
        <f t="shared" si="8"/>
        <v>8</v>
      </c>
      <c r="AS19" s="410">
        <f t="shared" si="3"/>
        <v>0</v>
      </c>
      <c r="AT19" s="410">
        <f t="shared" si="4"/>
        <v>2</v>
      </c>
      <c r="AU19" s="410">
        <f t="shared" si="5"/>
        <v>0</v>
      </c>
      <c r="AV19" s="410">
        <f t="shared" si="9"/>
        <v>0</v>
      </c>
    </row>
    <row r="20" spans="1:48" ht="39.950000000000003" customHeight="1" thickTop="1" thickBot="1" x14ac:dyDescent="0.3">
      <c r="A20" s="671"/>
      <c r="B20" s="669"/>
      <c r="C20" s="617" t="s">
        <v>175</v>
      </c>
      <c r="D20" s="607"/>
      <c r="E20" s="608"/>
      <c r="F20" s="112"/>
      <c r="G20" s="113"/>
      <c r="H20" s="113"/>
      <c r="I20" s="113"/>
      <c r="J20" s="113"/>
      <c r="K20" s="113"/>
      <c r="L20" s="113"/>
      <c r="M20" s="113"/>
      <c r="N20" s="113"/>
      <c r="O20" s="113"/>
      <c r="P20" s="113"/>
      <c r="Q20" s="113"/>
      <c r="R20" s="113"/>
      <c r="S20" s="113"/>
      <c r="T20" s="113"/>
      <c r="U20" s="113">
        <v>0</v>
      </c>
      <c r="V20" s="113"/>
      <c r="W20" s="113"/>
      <c r="X20" s="113"/>
      <c r="Y20" s="113"/>
      <c r="Z20" s="113"/>
      <c r="AA20" s="113"/>
      <c r="AB20" s="113"/>
      <c r="AC20" s="113"/>
      <c r="AD20" s="113"/>
      <c r="AE20" s="113"/>
      <c r="AF20" s="113"/>
      <c r="AG20" s="113"/>
      <c r="AH20" s="113"/>
      <c r="AI20" s="113"/>
      <c r="AJ20" s="113"/>
      <c r="AK20" s="114"/>
      <c r="AL20" s="413">
        <f t="shared" si="0"/>
        <v>0</v>
      </c>
      <c r="AM20" s="410">
        <f t="shared" si="6"/>
        <v>0</v>
      </c>
      <c r="AN20" s="413">
        <f t="shared" si="10"/>
        <v>0</v>
      </c>
      <c r="AO20" s="410">
        <f t="shared" si="7"/>
        <v>0</v>
      </c>
      <c r="AP20" s="413">
        <f t="shared" si="1"/>
        <v>0</v>
      </c>
      <c r="AQ20" s="410">
        <f t="shared" si="2"/>
        <v>0</v>
      </c>
      <c r="AR20" s="413">
        <f t="shared" si="8"/>
        <v>0</v>
      </c>
      <c r="AS20" s="410">
        <f t="shared" si="3"/>
        <v>0</v>
      </c>
      <c r="AT20" s="413">
        <f t="shared" si="4"/>
        <v>0</v>
      </c>
      <c r="AU20" s="410">
        <f t="shared" si="5"/>
        <v>0</v>
      </c>
      <c r="AV20" s="413">
        <f t="shared" si="9"/>
        <v>0</v>
      </c>
    </row>
    <row r="21" spans="1:48" ht="39.950000000000003" customHeight="1" thickTop="1" thickBot="1" x14ac:dyDescent="0.3">
      <c r="A21" s="671"/>
      <c r="B21" s="669"/>
      <c r="C21" s="120" t="s">
        <v>176</v>
      </c>
      <c r="D21" s="121"/>
      <c r="E21" s="122" t="s">
        <v>178</v>
      </c>
      <c r="F21" s="112"/>
      <c r="G21" s="113"/>
      <c r="H21" s="113"/>
      <c r="I21" s="113"/>
      <c r="J21" s="113"/>
      <c r="K21" s="113"/>
      <c r="L21" s="113"/>
      <c r="M21" s="113">
        <v>1</v>
      </c>
      <c r="N21" s="113"/>
      <c r="O21" s="113"/>
      <c r="P21" s="113"/>
      <c r="Q21" s="113"/>
      <c r="R21" s="113">
        <v>4</v>
      </c>
      <c r="S21" s="113"/>
      <c r="T21" s="113"/>
      <c r="U21" s="113">
        <v>4</v>
      </c>
      <c r="V21" s="113"/>
      <c r="W21" s="113"/>
      <c r="X21" s="113"/>
      <c r="Y21" s="113"/>
      <c r="Z21" s="113"/>
      <c r="AA21" s="113"/>
      <c r="AB21" s="113"/>
      <c r="AC21" s="113">
        <v>2</v>
      </c>
      <c r="AD21" s="113"/>
      <c r="AE21" s="113"/>
      <c r="AF21" s="113"/>
      <c r="AG21" s="113"/>
      <c r="AH21" s="113">
        <v>1</v>
      </c>
      <c r="AI21" s="113"/>
      <c r="AJ21" s="113"/>
      <c r="AK21" s="114"/>
      <c r="AL21" s="409">
        <f t="shared" si="0"/>
        <v>12</v>
      </c>
      <c r="AM21" s="410">
        <f t="shared" si="6"/>
        <v>0</v>
      </c>
      <c r="AN21" s="409">
        <f t="shared" si="10"/>
        <v>12</v>
      </c>
      <c r="AO21" s="410">
        <f t="shared" si="7"/>
        <v>0</v>
      </c>
      <c r="AP21" s="409">
        <f t="shared" si="1"/>
        <v>1</v>
      </c>
      <c r="AQ21" s="410">
        <f t="shared" si="2"/>
        <v>0</v>
      </c>
      <c r="AR21" s="409">
        <f t="shared" si="8"/>
        <v>8</v>
      </c>
      <c r="AS21" s="410">
        <f t="shared" si="3"/>
        <v>0</v>
      </c>
      <c r="AT21" s="409">
        <f t="shared" si="4"/>
        <v>2</v>
      </c>
      <c r="AU21" s="410">
        <f t="shared" si="5"/>
        <v>0</v>
      </c>
      <c r="AV21" s="409">
        <f t="shared" si="9"/>
        <v>1</v>
      </c>
    </row>
    <row r="22" spans="1:48" ht="39.950000000000003" customHeight="1" thickTop="1" thickBot="1" x14ac:dyDescent="0.3">
      <c r="A22" s="671"/>
      <c r="B22" s="670" t="s">
        <v>374</v>
      </c>
      <c r="C22" s="615" t="s">
        <v>174</v>
      </c>
      <c r="D22" s="615"/>
      <c r="E22" s="616"/>
      <c r="F22" s="401"/>
      <c r="G22" s="113"/>
      <c r="H22" s="113"/>
      <c r="I22" s="113"/>
      <c r="J22" s="113"/>
      <c r="K22" s="113"/>
      <c r="L22" s="113"/>
      <c r="M22" s="113"/>
      <c r="N22" s="113"/>
      <c r="O22" s="113"/>
      <c r="P22" s="113"/>
      <c r="Q22" s="113"/>
      <c r="R22" s="104"/>
      <c r="S22" s="113"/>
      <c r="T22" s="113"/>
      <c r="U22" s="113"/>
      <c r="V22" s="113"/>
      <c r="W22" s="113"/>
      <c r="X22" s="113"/>
      <c r="Y22" s="113"/>
      <c r="Z22" s="113"/>
      <c r="AA22" s="113"/>
      <c r="AB22" s="113"/>
      <c r="AC22" s="113"/>
      <c r="AD22" s="113"/>
      <c r="AE22" s="113"/>
      <c r="AF22" s="113"/>
      <c r="AG22" s="113"/>
      <c r="AH22" s="113"/>
      <c r="AI22" s="113"/>
      <c r="AJ22" s="113"/>
      <c r="AK22" s="114"/>
      <c r="AL22" s="409">
        <f t="shared" si="0"/>
        <v>0</v>
      </c>
      <c r="AM22" s="410">
        <f t="shared" si="6"/>
        <v>0</v>
      </c>
      <c r="AN22" s="410">
        <f t="shared" si="10"/>
        <v>0</v>
      </c>
      <c r="AO22" s="410">
        <f t="shared" si="7"/>
        <v>0</v>
      </c>
      <c r="AP22" s="410">
        <f t="shared" si="1"/>
        <v>0</v>
      </c>
      <c r="AQ22" s="410">
        <f t="shared" si="2"/>
        <v>0</v>
      </c>
      <c r="AR22" s="410">
        <f t="shared" si="8"/>
        <v>0</v>
      </c>
      <c r="AS22" s="410">
        <f t="shared" si="3"/>
        <v>0</v>
      </c>
      <c r="AT22" s="410">
        <f t="shared" si="4"/>
        <v>0</v>
      </c>
      <c r="AU22" s="410">
        <f t="shared" si="5"/>
        <v>0</v>
      </c>
      <c r="AV22" s="410">
        <f t="shared" si="9"/>
        <v>0</v>
      </c>
    </row>
    <row r="23" spans="1:48" ht="39.950000000000003" customHeight="1" thickTop="1" thickBot="1" x14ac:dyDescent="0.3">
      <c r="A23" s="671"/>
      <c r="B23" s="671"/>
      <c r="C23" s="607" t="s">
        <v>175</v>
      </c>
      <c r="D23" s="607"/>
      <c r="E23" s="608"/>
      <c r="F23" s="401"/>
      <c r="G23" s="113"/>
      <c r="H23" s="113"/>
      <c r="I23" s="113"/>
      <c r="J23" s="113"/>
      <c r="K23" s="113"/>
      <c r="L23" s="113"/>
      <c r="M23" s="113"/>
      <c r="N23" s="113"/>
      <c r="O23" s="113"/>
      <c r="P23" s="113"/>
      <c r="Q23" s="113"/>
      <c r="R23" s="113"/>
      <c r="S23" s="113"/>
      <c r="T23" s="113"/>
      <c r="U23" s="113"/>
      <c r="V23" s="113"/>
      <c r="W23" s="113"/>
      <c r="X23" s="113"/>
      <c r="Y23" s="113"/>
      <c r="Z23" s="113"/>
      <c r="AA23" s="113"/>
      <c r="AB23" s="113"/>
      <c r="AC23" s="113"/>
      <c r="AD23" s="113"/>
      <c r="AE23" s="113"/>
      <c r="AF23" s="113"/>
      <c r="AG23" s="113"/>
      <c r="AH23" s="113"/>
      <c r="AI23" s="113"/>
      <c r="AJ23" s="113"/>
      <c r="AK23" s="114"/>
      <c r="AL23" s="409">
        <f t="shared" si="0"/>
        <v>0</v>
      </c>
      <c r="AM23" s="410">
        <f t="shared" si="6"/>
        <v>0</v>
      </c>
      <c r="AN23" s="409">
        <f t="shared" si="10"/>
        <v>0</v>
      </c>
      <c r="AO23" s="410">
        <f t="shared" si="7"/>
        <v>0</v>
      </c>
      <c r="AP23" s="409">
        <f t="shared" si="1"/>
        <v>0</v>
      </c>
      <c r="AQ23" s="410">
        <f t="shared" si="2"/>
        <v>0</v>
      </c>
      <c r="AR23" s="409">
        <f t="shared" si="8"/>
        <v>0</v>
      </c>
      <c r="AS23" s="410">
        <f t="shared" si="3"/>
        <v>0</v>
      </c>
      <c r="AT23" s="409">
        <f t="shared" si="4"/>
        <v>0</v>
      </c>
      <c r="AU23" s="410">
        <f t="shared" si="5"/>
        <v>0</v>
      </c>
      <c r="AV23" s="409">
        <f t="shared" si="9"/>
        <v>0</v>
      </c>
    </row>
    <row r="24" spans="1:48" ht="39.950000000000003" customHeight="1" thickTop="1" thickBot="1" x14ac:dyDescent="0.3">
      <c r="A24" s="672"/>
      <c r="B24" s="672"/>
      <c r="C24" s="400" t="s">
        <v>176</v>
      </c>
      <c r="D24" s="121"/>
      <c r="E24" s="122" t="s">
        <v>178</v>
      </c>
      <c r="F24" s="401"/>
      <c r="G24" s="113"/>
      <c r="H24" s="113"/>
      <c r="I24" s="113"/>
      <c r="J24" s="113"/>
      <c r="K24" s="113"/>
      <c r="L24" s="113"/>
      <c r="M24" s="113"/>
      <c r="N24" s="113"/>
      <c r="O24" s="113"/>
      <c r="P24" s="113"/>
      <c r="Q24" s="113"/>
      <c r="R24" s="113"/>
      <c r="S24" s="113"/>
      <c r="T24" s="113"/>
      <c r="U24" s="113"/>
      <c r="V24" s="113"/>
      <c r="W24" s="113"/>
      <c r="X24" s="113"/>
      <c r="Y24" s="113"/>
      <c r="Z24" s="113"/>
      <c r="AA24" s="113"/>
      <c r="AB24" s="113"/>
      <c r="AC24" s="113"/>
      <c r="AD24" s="113"/>
      <c r="AE24" s="113"/>
      <c r="AF24" s="113"/>
      <c r="AG24" s="113"/>
      <c r="AH24" s="113"/>
      <c r="AI24" s="113"/>
      <c r="AJ24" s="113"/>
      <c r="AK24" s="114"/>
      <c r="AL24" s="409">
        <f t="shared" si="0"/>
        <v>0</v>
      </c>
      <c r="AM24" s="410">
        <f t="shared" si="6"/>
        <v>0</v>
      </c>
      <c r="AN24" s="409">
        <f t="shared" si="10"/>
        <v>0</v>
      </c>
      <c r="AO24" s="410">
        <f t="shared" si="7"/>
        <v>0</v>
      </c>
      <c r="AP24" s="410">
        <f t="shared" si="1"/>
        <v>0</v>
      </c>
      <c r="AQ24" s="410">
        <f t="shared" si="2"/>
        <v>0</v>
      </c>
      <c r="AR24" s="409">
        <f t="shared" si="8"/>
        <v>0</v>
      </c>
      <c r="AS24" s="409">
        <f t="shared" ref="AS24" si="11">SUM(S24:V24)</f>
        <v>0</v>
      </c>
      <c r="AT24" s="409">
        <f t="shared" ref="AT24" si="12">SUM(T24:W24)</f>
        <v>0</v>
      </c>
      <c r="AU24" s="410">
        <f t="shared" si="5"/>
        <v>0</v>
      </c>
      <c r="AV24" s="409">
        <f t="shared" si="9"/>
        <v>0</v>
      </c>
    </row>
    <row r="25" spans="1:48" ht="19.5" customHeight="1" thickTop="1" thickBot="1" x14ac:dyDescent="0.3">
      <c r="A25" s="376" t="s">
        <v>182</v>
      </c>
      <c r="B25" s="31"/>
      <c r="C25" s="121" t="s">
        <v>176</v>
      </c>
      <c r="D25" s="121"/>
      <c r="E25" s="131"/>
      <c r="F25" s="132">
        <f>F18+F21+F24</f>
        <v>0</v>
      </c>
      <c r="G25" s="132">
        <f t="shared" ref="G25:AK25" si="13">G18+G21+G24</f>
        <v>0</v>
      </c>
      <c r="H25" s="132">
        <f t="shared" si="13"/>
        <v>0</v>
      </c>
      <c r="I25" s="132">
        <f t="shared" si="13"/>
        <v>0</v>
      </c>
      <c r="J25" s="132">
        <f t="shared" si="13"/>
        <v>0</v>
      </c>
      <c r="K25" s="132">
        <f t="shared" si="13"/>
        <v>0</v>
      </c>
      <c r="L25" s="132">
        <f t="shared" si="13"/>
        <v>0</v>
      </c>
      <c r="M25" s="132">
        <f t="shared" si="13"/>
        <v>2</v>
      </c>
      <c r="N25" s="132">
        <f t="shared" si="13"/>
        <v>0</v>
      </c>
      <c r="O25" s="132">
        <f t="shared" si="13"/>
        <v>0</v>
      </c>
      <c r="P25" s="132">
        <f t="shared" si="13"/>
        <v>0</v>
      </c>
      <c r="Q25" s="132">
        <f t="shared" si="13"/>
        <v>0</v>
      </c>
      <c r="R25" s="132">
        <f t="shared" si="13"/>
        <v>5</v>
      </c>
      <c r="S25" s="132">
        <f t="shared" si="13"/>
        <v>0</v>
      </c>
      <c r="T25" s="132">
        <f t="shared" si="13"/>
        <v>0</v>
      </c>
      <c r="U25" s="132">
        <f t="shared" si="13"/>
        <v>8</v>
      </c>
      <c r="V25" s="132">
        <f t="shared" si="13"/>
        <v>0</v>
      </c>
      <c r="W25" s="132">
        <f t="shared" si="13"/>
        <v>0</v>
      </c>
      <c r="X25" s="132">
        <f t="shared" si="13"/>
        <v>0</v>
      </c>
      <c r="Y25" s="132">
        <f t="shared" si="13"/>
        <v>0</v>
      </c>
      <c r="Z25" s="132">
        <f t="shared" si="13"/>
        <v>0</v>
      </c>
      <c r="AA25" s="132">
        <f t="shared" si="13"/>
        <v>0</v>
      </c>
      <c r="AB25" s="132">
        <f t="shared" si="13"/>
        <v>0</v>
      </c>
      <c r="AC25" s="132">
        <f t="shared" si="13"/>
        <v>2</v>
      </c>
      <c r="AD25" s="132">
        <f t="shared" si="13"/>
        <v>0</v>
      </c>
      <c r="AE25" s="132">
        <f t="shared" si="13"/>
        <v>0</v>
      </c>
      <c r="AF25" s="132">
        <f t="shared" si="13"/>
        <v>0</v>
      </c>
      <c r="AG25" s="132">
        <f t="shared" si="13"/>
        <v>0</v>
      </c>
      <c r="AH25" s="132">
        <f t="shared" si="13"/>
        <v>1</v>
      </c>
      <c r="AI25" s="132">
        <f t="shared" si="13"/>
        <v>0</v>
      </c>
      <c r="AJ25" s="132">
        <f t="shared" si="13"/>
        <v>0</v>
      </c>
      <c r="AK25" s="402">
        <f t="shared" si="13"/>
        <v>0</v>
      </c>
      <c r="AL25" s="411">
        <f t="shared" si="0"/>
        <v>18</v>
      </c>
      <c r="AM25" s="410">
        <f t="shared" ref="AM25:AO25" si="14">AM18+AM21</f>
        <v>0</v>
      </c>
      <c r="AN25" s="410">
        <f>AN18+AN21+AN24</f>
        <v>18</v>
      </c>
      <c r="AO25" s="410">
        <f t="shared" si="14"/>
        <v>0</v>
      </c>
      <c r="AP25" s="410">
        <f>AP18+AP21+AP24</f>
        <v>2</v>
      </c>
      <c r="AQ25" s="410">
        <f t="shared" ref="AQ25:AV25" si="15">AQ18+AQ21+AQ24</f>
        <v>0</v>
      </c>
      <c r="AR25" s="410">
        <f>AR18+AR21+AR24</f>
        <v>13</v>
      </c>
      <c r="AS25" s="410">
        <f t="shared" si="15"/>
        <v>0</v>
      </c>
      <c r="AT25" s="410">
        <f t="shared" si="15"/>
        <v>2</v>
      </c>
      <c r="AU25" s="410">
        <f t="shared" si="15"/>
        <v>0</v>
      </c>
      <c r="AV25" s="410">
        <f t="shared" si="15"/>
        <v>1</v>
      </c>
    </row>
    <row r="26" spans="1:48" ht="19.5" customHeight="1" thickTop="1" thickBot="1" x14ac:dyDescent="0.3">
      <c r="A26" s="399"/>
      <c r="B26" s="31"/>
      <c r="C26" s="606" t="s">
        <v>170</v>
      </c>
      <c r="D26" s="607"/>
      <c r="E26" s="608"/>
      <c r="F26" s="132">
        <f>F17+F20+F23</f>
        <v>0</v>
      </c>
      <c r="G26" s="132">
        <f t="shared" ref="G26:AK26" si="16">G17+G20+G23</f>
        <v>0</v>
      </c>
      <c r="H26" s="132">
        <f t="shared" si="16"/>
        <v>0</v>
      </c>
      <c r="I26" s="132">
        <f t="shared" si="16"/>
        <v>0</v>
      </c>
      <c r="J26" s="132">
        <f t="shared" si="16"/>
        <v>0</v>
      </c>
      <c r="K26" s="132">
        <f t="shared" si="16"/>
        <v>0</v>
      </c>
      <c r="L26" s="132">
        <f t="shared" si="16"/>
        <v>0</v>
      </c>
      <c r="M26" s="132">
        <f t="shared" si="16"/>
        <v>0</v>
      </c>
      <c r="N26" s="132">
        <f t="shared" si="16"/>
        <v>0</v>
      </c>
      <c r="O26" s="132">
        <f t="shared" si="16"/>
        <v>0</v>
      </c>
      <c r="P26" s="132">
        <f t="shared" si="16"/>
        <v>0</v>
      </c>
      <c r="Q26" s="132">
        <f t="shared" si="16"/>
        <v>0</v>
      </c>
      <c r="R26" s="132">
        <f t="shared" si="16"/>
        <v>0</v>
      </c>
      <c r="S26" s="132">
        <f t="shared" si="16"/>
        <v>0</v>
      </c>
      <c r="T26" s="132">
        <f t="shared" si="16"/>
        <v>0</v>
      </c>
      <c r="U26" s="132">
        <f t="shared" si="16"/>
        <v>0</v>
      </c>
      <c r="V26" s="132">
        <f t="shared" si="16"/>
        <v>0</v>
      </c>
      <c r="W26" s="132">
        <f t="shared" si="16"/>
        <v>0</v>
      </c>
      <c r="X26" s="132">
        <f t="shared" si="16"/>
        <v>0</v>
      </c>
      <c r="Y26" s="132">
        <f t="shared" si="16"/>
        <v>0</v>
      </c>
      <c r="Z26" s="132">
        <f t="shared" si="16"/>
        <v>0</v>
      </c>
      <c r="AA26" s="132">
        <f t="shared" si="16"/>
        <v>0</v>
      </c>
      <c r="AB26" s="132">
        <f t="shared" si="16"/>
        <v>0</v>
      </c>
      <c r="AC26" s="132">
        <f t="shared" si="16"/>
        <v>0</v>
      </c>
      <c r="AD26" s="132">
        <f t="shared" si="16"/>
        <v>0</v>
      </c>
      <c r="AE26" s="132">
        <f t="shared" si="16"/>
        <v>0</v>
      </c>
      <c r="AF26" s="132">
        <f t="shared" si="16"/>
        <v>0</v>
      </c>
      <c r="AG26" s="132">
        <f t="shared" si="16"/>
        <v>0</v>
      </c>
      <c r="AH26" s="132">
        <f t="shared" si="16"/>
        <v>0</v>
      </c>
      <c r="AI26" s="132">
        <f t="shared" si="16"/>
        <v>0</v>
      </c>
      <c r="AJ26" s="132">
        <f t="shared" si="16"/>
        <v>0</v>
      </c>
      <c r="AK26" s="402">
        <f t="shared" si="16"/>
        <v>0</v>
      </c>
      <c r="AL26" s="412">
        <f t="shared" si="0"/>
        <v>0</v>
      </c>
      <c r="AM26" s="410">
        <f t="shared" ref="AM26:AO26" si="17">AM17+AM20</f>
        <v>0</v>
      </c>
      <c r="AN26" s="410">
        <f>AN17+AN20+AN23</f>
        <v>0</v>
      </c>
      <c r="AO26" s="410">
        <f t="shared" si="17"/>
        <v>0</v>
      </c>
      <c r="AP26" s="410">
        <f>AP17+AP20+AP23</f>
        <v>0</v>
      </c>
      <c r="AQ26" s="410">
        <f t="shared" ref="AQ26:AV26" si="18">AQ17+AQ20+AQ23</f>
        <v>0</v>
      </c>
      <c r="AR26" s="410">
        <f t="shared" si="18"/>
        <v>0</v>
      </c>
      <c r="AS26" s="410">
        <f t="shared" si="18"/>
        <v>0</v>
      </c>
      <c r="AT26" s="410">
        <f t="shared" si="18"/>
        <v>0</v>
      </c>
      <c r="AU26" s="410">
        <f t="shared" si="18"/>
        <v>0</v>
      </c>
      <c r="AV26" s="410">
        <f t="shared" si="18"/>
        <v>0</v>
      </c>
    </row>
    <row r="27" spans="1:48" ht="19.5" customHeight="1" thickTop="1" thickBot="1" x14ac:dyDescent="0.3">
      <c r="A27" s="377"/>
      <c r="B27" s="31"/>
      <c r="C27" s="609" t="s">
        <v>174</v>
      </c>
      <c r="D27" s="610"/>
      <c r="E27" s="611"/>
      <c r="F27" s="380">
        <f>+F16+F19+F22</f>
        <v>0</v>
      </c>
      <c r="G27" s="380">
        <f t="shared" ref="G27:AK27" si="19">+G16+G19+G22</f>
        <v>0</v>
      </c>
      <c r="H27" s="380">
        <f t="shared" si="19"/>
        <v>0</v>
      </c>
      <c r="I27" s="380">
        <f t="shared" si="19"/>
        <v>0</v>
      </c>
      <c r="J27" s="380">
        <f t="shared" si="19"/>
        <v>0</v>
      </c>
      <c r="K27" s="380">
        <f t="shared" si="19"/>
        <v>0</v>
      </c>
      <c r="L27" s="380">
        <f t="shared" si="19"/>
        <v>0</v>
      </c>
      <c r="M27" s="380">
        <f t="shared" si="19"/>
        <v>4</v>
      </c>
      <c r="N27" s="380">
        <f t="shared" si="19"/>
        <v>0</v>
      </c>
      <c r="O27" s="380">
        <f t="shared" si="19"/>
        <v>0</v>
      </c>
      <c r="P27" s="380">
        <f t="shared" si="19"/>
        <v>0</v>
      </c>
      <c r="Q27" s="380">
        <f t="shared" si="19"/>
        <v>0</v>
      </c>
      <c r="R27" s="380">
        <f t="shared" si="19"/>
        <v>5</v>
      </c>
      <c r="S27" s="380">
        <f t="shared" si="19"/>
        <v>0</v>
      </c>
      <c r="T27" s="380">
        <f t="shared" si="19"/>
        <v>0</v>
      </c>
      <c r="U27" s="380">
        <f t="shared" si="19"/>
        <v>10</v>
      </c>
      <c r="V27" s="380">
        <f t="shared" si="19"/>
        <v>0</v>
      </c>
      <c r="W27" s="380">
        <f t="shared" si="19"/>
        <v>0</v>
      </c>
      <c r="X27" s="380">
        <f t="shared" si="19"/>
        <v>0</v>
      </c>
      <c r="Y27" s="380">
        <f t="shared" si="19"/>
        <v>0</v>
      </c>
      <c r="Z27" s="380">
        <f t="shared" si="19"/>
        <v>0</v>
      </c>
      <c r="AA27" s="380">
        <f t="shared" si="19"/>
        <v>0</v>
      </c>
      <c r="AB27" s="380">
        <f t="shared" si="19"/>
        <v>0</v>
      </c>
      <c r="AC27" s="380">
        <f t="shared" si="19"/>
        <v>2</v>
      </c>
      <c r="AD27" s="380">
        <f t="shared" si="19"/>
        <v>0</v>
      </c>
      <c r="AE27" s="380">
        <f t="shared" si="19"/>
        <v>0</v>
      </c>
      <c r="AF27" s="380">
        <f t="shared" si="19"/>
        <v>0</v>
      </c>
      <c r="AG27" s="380">
        <f t="shared" si="19"/>
        <v>0</v>
      </c>
      <c r="AH27" s="380">
        <f t="shared" si="19"/>
        <v>0</v>
      </c>
      <c r="AI27" s="380">
        <f t="shared" si="19"/>
        <v>0</v>
      </c>
      <c r="AJ27" s="380">
        <f t="shared" si="19"/>
        <v>0</v>
      </c>
      <c r="AK27" s="403">
        <f t="shared" si="19"/>
        <v>0</v>
      </c>
      <c r="AL27" s="412">
        <f t="shared" si="0"/>
        <v>21</v>
      </c>
      <c r="AM27" s="410">
        <f t="shared" ref="AM27:AO27" si="20">AM16+AM19</f>
        <v>0</v>
      </c>
      <c r="AN27" s="410">
        <f>AN16+AN19+AN22</f>
        <v>21</v>
      </c>
      <c r="AO27" s="410">
        <f t="shared" si="20"/>
        <v>0</v>
      </c>
      <c r="AP27" s="412">
        <f>AP16+AP19+AP22</f>
        <v>4</v>
      </c>
      <c r="AQ27" s="410">
        <f t="shared" ref="AQ27:AV27" si="21">AQ16+AQ19+AQ22</f>
        <v>0</v>
      </c>
      <c r="AR27" s="410">
        <f t="shared" si="21"/>
        <v>15</v>
      </c>
      <c r="AS27" s="410">
        <f t="shared" si="21"/>
        <v>0</v>
      </c>
      <c r="AT27" s="412">
        <f t="shared" si="21"/>
        <v>2</v>
      </c>
      <c r="AU27" s="410">
        <f t="shared" si="21"/>
        <v>0</v>
      </c>
      <c r="AV27" s="412">
        <f t="shared" si="21"/>
        <v>0</v>
      </c>
    </row>
    <row r="28" spans="1:48" ht="19.5" customHeight="1" thickBot="1" x14ac:dyDescent="0.3">
      <c r="A28" s="33"/>
      <c r="B28" s="33"/>
      <c r="C28" s="37"/>
      <c r="D28" s="37"/>
      <c r="E28" s="38"/>
      <c r="F28" s="39"/>
      <c r="G28" s="39"/>
      <c r="H28" s="39"/>
      <c r="I28" s="39"/>
      <c r="J28" s="39"/>
      <c r="K28" s="39"/>
      <c r="L28" s="39"/>
      <c r="M28" s="39"/>
      <c r="N28" s="39"/>
      <c r="O28" s="39"/>
      <c r="P28" s="39"/>
      <c r="Q28" s="39"/>
      <c r="R28" s="39"/>
      <c r="S28" s="39"/>
      <c r="T28" s="39"/>
      <c r="U28" s="39"/>
      <c r="V28" s="39"/>
      <c r="W28" s="39"/>
      <c r="X28" s="39"/>
      <c r="Y28" s="39"/>
      <c r="Z28" s="39"/>
      <c r="AA28" s="39"/>
      <c r="AB28" s="39"/>
      <c r="AC28" s="39"/>
      <c r="AD28" s="39"/>
      <c r="AE28" s="39"/>
      <c r="AF28" s="39"/>
      <c r="AG28" s="39"/>
      <c r="AH28" s="39"/>
      <c r="AI28" s="39"/>
      <c r="AJ28" s="39"/>
      <c r="AK28" s="39"/>
      <c r="AL28" s="39"/>
      <c r="AM28" s="102"/>
      <c r="AN28" s="102"/>
      <c r="AO28" s="102"/>
      <c r="AP28" s="102"/>
      <c r="AQ28" s="102"/>
      <c r="AR28" s="102"/>
      <c r="AS28" s="102"/>
      <c r="AT28" s="102"/>
      <c r="AU28" s="102"/>
      <c r="AV28" s="102"/>
    </row>
    <row r="29" spans="1:48" s="25" customFormat="1" ht="21.75" customHeight="1" thickBot="1" x14ac:dyDescent="0.3">
      <c r="A29" s="195" t="s">
        <v>357</v>
      </c>
      <c r="B29" s="577" t="s">
        <v>356</v>
      </c>
      <c r="C29" s="578"/>
      <c r="D29" s="578"/>
      <c r="E29" s="578"/>
      <c r="F29" s="578"/>
      <c r="G29" s="578"/>
      <c r="H29" s="578"/>
      <c r="I29" s="578"/>
      <c r="J29" s="578"/>
      <c r="K29" s="578"/>
      <c r="L29" s="578"/>
      <c r="M29" s="578"/>
      <c r="N29" s="578"/>
      <c r="O29" s="578"/>
      <c r="P29" s="578"/>
      <c r="Q29" s="578"/>
      <c r="R29" s="578"/>
      <c r="S29" s="578"/>
      <c r="T29" s="578"/>
      <c r="U29" s="578"/>
      <c r="V29" s="578"/>
      <c r="W29" s="578"/>
      <c r="X29" s="578"/>
      <c r="Y29" s="578"/>
      <c r="Z29" s="578"/>
      <c r="AA29" s="578"/>
      <c r="AB29" s="578"/>
      <c r="AC29" s="578"/>
      <c r="AD29" s="578"/>
      <c r="AE29" s="578"/>
      <c r="AF29" s="578"/>
      <c r="AG29" s="578"/>
      <c r="AH29" s="578"/>
      <c r="AI29" s="578"/>
      <c r="AJ29" s="578"/>
      <c r="AK29" s="579"/>
    </row>
    <row r="30" spans="1:48" ht="20.100000000000001" customHeight="1" thickBot="1" x14ac:dyDescent="0.3">
      <c r="A30" s="88" t="s">
        <v>359</v>
      </c>
      <c r="B30" s="580" t="s">
        <v>358</v>
      </c>
      <c r="C30" s="581"/>
      <c r="D30" s="581"/>
      <c r="E30" s="581"/>
      <c r="F30" s="581"/>
      <c r="G30" s="581"/>
      <c r="H30" s="581"/>
      <c r="I30" s="581"/>
      <c r="J30" s="581"/>
      <c r="K30" s="581"/>
      <c r="L30" s="581"/>
      <c r="M30" s="581"/>
      <c r="N30" s="581"/>
      <c r="O30" s="581"/>
      <c r="P30" s="581"/>
      <c r="Q30" s="581"/>
      <c r="R30" s="581"/>
      <c r="S30" s="581"/>
      <c r="T30" s="581"/>
      <c r="U30" s="581"/>
      <c r="V30" s="581"/>
      <c r="W30" s="581"/>
      <c r="X30" s="581"/>
      <c r="Y30" s="581"/>
      <c r="Z30" s="581"/>
      <c r="AA30" s="581"/>
      <c r="AB30" s="581"/>
      <c r="AC30" s="581"/>
      <c r="AD30" s="581"/>
      <c r="AE30" s="581"/>
      <c r="AF30" s="581"/>
      <c r="AG30" s="581"/>
      <c r="AH30" s="581"/>
      <c r="AI30" s="581"/>
      <c r="AJ30" s="581"/>
      <c r="AK30" s="582"/>
    </row>
    <row r="31" spans="1:48" ht="20.100000000000001" customHeight="1" thickBot="1" x14ac:dyDescent="0.3">
      <c r="A31" s="89" t="s">
        <v>361</v>
      </c>
      <c r="B31" s="620" t="s">
        <v>362</v>
      </c>
      <c r="C31" s="620"/>
      <c r="D31" s="620"/>
      <c r="E31" s="620"/>
      <c r="F31" s="620"/>
      <c r="G31" s="620"/>
      <c r="H31" s="620"/>
      <c r="I31" s="620"/>
      <c r="J31" s="620"/>
      <c r="K31" s="620"/>
      <c r="L31" s="620"/>
      <c r="M31" s="620"/>
      <c r="N31" s="620"/>
      <c r="O31" s="620"/>
      <c r="P31" s="620"/>
      <c r="Q31" s="620"/>
      <c r="R31" s="620"/>
      <c r="S31" s="620"/>
      <c r="T31" s="620"/>
      <c r="U31" s="620"/>
      <c r="V31" s="620"/>
      <c r="W31" s="620"/>
      <c r="X31" s="620"/>
      <c r="Y31" s="620"/>
      <c r="Z31" s="620"/>
      <c r="AA31" s="620"/>
      <c r="AB31" s="620"/>
      <c r="AC31" s="620"/>
      <c r="AD31" s="620"/>
      <c r="AE31" s="620"/>
      <c r="AF31" s="620"/>
      <c r="AG31" s="620"/>
      <c r="AH31" s="620"/>
      <c r="AI31" s="620"/>
      <c r="AJ31" s="620"/>
      <c r="AK31" s="621"/>
    </row>
    <row r="32" spans="1:48" ht="20.100000000000001" customHeight="1" x14ac:dyDescent="0.25">
      <c r="A32" s="583" t="s">
        <v>10</v>
      </c>
      <c r="B32" s="585" t="s">
        <v>11</v>
      </c>
      <c r="C32" s="587" t="s">
        <v>0</v>
      </c>
      <c r="D32" s="589" t="s">
        <v>162</v>
      </c>
      <c r="E32" s="590"/>
      <c r="F32" s="593"/>
      <c r="G32" s="594"/>
      <c r="H32" s="594"/>
      <c r="I32" s="594"/>
      <c r="J32" s="594"/>
      <c r="K32" s="594"/>
      <c r="L32" s="594"/>
      <c r="M32" s="594"/>
      <c r="N32" s="594"/>
      <c r="O32" s="594"/>
      <c r="P32" s="594"/>
      <c r="Q32" s="594"/>
      <c r="R32" s="594"/>
      <c r="S32" s="594"/>
      <c r="T32" s="594"/>
      <c r="U32" s="594"/>
      <c r="V32" s="594"/>
      <c r="W32" s="594"/>
      <c r="X32" s="594"/>
      <c r="Y32" s="594"/>
      <c r="Z32" s="594"/>
      <c r="AA32" s="594"/>
      <c r="AB32" s="594"/>
      <c r="AC32" s="594"/>
      <c r="AD32" s="594"/>
      <c r="AE32" s="594"/>
      <c r="AF32" s="594"/>
      <c r="AG32" s="594"/>
      <c r="AH32" s="594"/>
      <c r="AI32" s="594"/>
      <c r="AJ32" s="594"/>
      <c r="AK32" s="595"/>
    </row>
    <row r="33" spans="1:48" ht="20.100000000000001" customHeight="1" thickBot="1" x14ac:dyDescent="0.3">
      <c r="A33" s="584"/>
      <c r="B33" s="586"/>
      <c r="C33" s="588"/>
      <c r="D33" s="591"/>
      <c r="E33" s="592"/>
      <c r="F33" s="596" t="s">
        <v>15</v>
      </c>
      <c r="G33" s="597"/>
      <c r="H33" s="597"/>
      <c r="I33" s="597"/>
      <c r="J33" s="597"/>
      <c r="K33" s="597"/>
      <c r="L33" s="597"/>
      <c r="M33" s="598"/>
      <c r="N33" s="599" t="s">
        <v>16</v>
      </c>
      <c r="O33" s="597"/>
      <c r="P33" s="597"/>
      <c r="Q33" s="597"/>
      <c r="R33" s="597"/>
      <c r="S33" s="597"/>
      <c r="T33" s="597"/>
      <c r="U33" s="598"/>
      <c r="V33" s="599" t="s">
        <v>17</v>
      </c>
      <c r="W33" s="597"/>
      <c r="X33" s="597"/>
      <c r="Y33" s="597"/>
      <c r="Z33" s="597"/>
      <c r="AA33" s="597"/>
      <c r="AB33" s="597"/>
      <c r="AC33" s="598"/>
      <c r="AD33" s="599" t="s">
        <v>18</v>
      </c>
      <c r="AE33" s="597"/>
      <c r="AF33" s="597"/>
      <c r="AG33" s="597"/>
      <c r="AH33" s="597"/>
      <c r="AI33" s="597"/>
      <c r="AJ33" s="597"/>
      <c r="AK33" s="600"/>
      <c r="AM33" s="29"/>
    </row>
    <row r="34" spans="1:48" ht="20.100000000000001" customHeight="1" thickTop="1" thickBot="1" x14ac:dyDescent="0.3">
      <c r="A34" s="601"/>
      <c r="B34" s="586"/>
      <c r="C34" s="588"/>
      <c r="D34" s="602" t="s">
        <v>163</v>
      </c>
      <c r="E34" s="602" t="s">
        <v>164</v>
      </c>
      <c r="F34" s="599" t="s">
        <v>12</v>
      </c>
      <c r="G34" s="597"/>
      <c r="H34" s="597"/>
      <c r="I34" s="598"/>
      <c r="J34" s="599" t="s">
        <v>13</v>
      </c>
      <c r="K34" s="597"/>
      <c r="L34" s="597"/>
      <c r="M34" s="598"/>
      <c r="N34" s="599" t="s">
        <v>12</v>
      </c>
      <c r="O34" s="597"/>
      <c r="P34" s="597"/>
      <c r="Q34" s="598"/>
      <c r="R34" s="599" t="s">
        <v>13</v>
      </c>
      <c r="S34" s="597"/>
      <c r="T34" s="597"/>
      <c r="U34" s="598"/>
      <c r="V34" s="599" t="s">
        <v>12</v>
      </c>
      <c r="W34" s="597"/>
      <c r="X34" s="597"/>
      <c r="Y34" s="598"/>
      <c r="Z34" s="599" t="s">
        <v>13</v>
      </c>
      <c r="AA34" s="597"/>
      <c r="AB34" s="597"/>
      <c r="AC34" s="598"/>
      <c r="AD34" s="599" t="s">
        <v>12</v>
      </c>
      <c r="AE34" s="597"/>
      <c r="AF34" s="597"/>
      <c r="AG34" s="598"/>
      <c r="AH34" s="599" t="s">
        <v>13</v>
      </c>
      <c r="AI34" s="597"/>
      <c r="AJ34" s="597"/>
      <c r="AK34" s="597"/>
      <c r="AL34" s="665" t="s">
        <v>179</v>
      </c>
      <c r="AM34" s="664" t="s">
        <v>214</v>
      </c>
      <c r="AN34" s="664"/>
      <c r="AO34" s="664" t="s">
        <v>215</v>
      </c>
      <c r="AP34" s="664"/>
      <c r="AQ34" s="664" t="s">
        <v>216</v>
      </c>
      <c r="AR34" s="664"/>
      <c r="AS34" s="664" t="s">
        <v>217</v>
      </c>
      <c r="AT34" s="664"/>
      <c r="AU34" s="664" t="s">
        <v>218</v>
      </c>
      <c r="AV34" s="664"/>
    </row>
    <row r="35" spans="1:48" ht="20.100000000000001" customHeight="1" thickTop="1" thickBot="1" x14ac:dyDescent="0.3">
      <c r="A35" s="601"/>
      <c r="B35" s="586"/>
      <c r="C35" s="588"/>
      <c r="D35" s="602"/>
      <c r="E35" s="602"/>
      <c r="F35" s="359" t="s">
        <v>165</v>
      </c>
      <c r="G35" s="359" t="s">
        <v>166</v>
      </c>
      <c r="H35" s="359" t="s">
        <v>167</v>
      </c>
      <c r="I35" s="359" t="s">
        <v>168</v>
      </c>
      <c r="J35" s="359" t="s">
        <v>165</v>
      </c>
      <c r="K35" s="359" t="s">
        <v>166</v>
      </c>
      <c r="L35" s="359" t="s">
        <v>167</v>
      </c>
      <c r="M35" s="359" t="s">
        <v>168</v>
      </c>
      <c r="N35" s="359" t="s">
        <v>165</v>
      </c>
      <c r="O35" s="359" t="s">
        <v>166</v>
      </c>
      <c r="P35" s="359" t="s">
        <v>167</v>
      </c>
      <c r="Q35" s="359" t="s">
        <v>168</v>
      </c>
      <c r="R35" s="359" t="s">
        <v>165</v>
      </c>
      <c r="S35" s="359" t="s">
        <v>166</v>
      </c>
      <c r="T35" s="359" t="s">
        <v>167</v>
      </c>
      <c r="U35" s="359" t="s">
        <v>168</v>
      </c>
      <c r="V35" s="359" t="s">
        <v>165</v>
      </c>
      <c r="W35" s="359" t="s">
        <v>166</v>
      </c>
      <c r="X35" s="359" t="s">
        <v>167</v>
      </c>
      <c r="Y35" s="359" t="s">
        <v>168</v>
      </c>
      <c r="Z35" s="359" t="s">
        <v>165</v>
      </c>
      <c r="AA35" s="359" t="s">
        <v>166</v>
      </c>
      <c r="AB35" s="359" t="s">
        <v>167</v>
      </c>
      <c r="AC35" s="359" t="s">
        <v>168</v>
      </c>
      <c r="AD35" s="359" t="s">
        <v>165</v>
      </c>
      <c r="AE35" s="359" t="s">
        <v>166</v>
      </c>
      <c r="AF35" s="359" t="s">
        <v>167</v>
      </c>
      <c r="AG35" s="359" t="s">
        <v>168</v>
      </c>
      <c r="AH35" s="359" t="s">
        <v>165</v>
      </c>
      <c r="AI35" s="359" t="s">
        <v>166</v>
      </c>
      <c r="AJ35" s="359" t="s">
        <v>167</v>
      </c>
      <c r="AK35" s="358" t="s">
        <v>168</v>
      </c>
      <c r="AL35" s="665"/>
      <c r="AM35" s="408" t="s">
        <v>219</v>
      </c>
      <c r="AN35" s="408" t="s">
        <v>220</v>
      </c>
      <c r="AO35" s="408" t="s">
        <v>219</v>
      </c>
      <c r="AP35" s="408" t="s">
        <v>220</v>
      </c>
      <c r="AQ35" s="408" t="s">
        <v>219</v>
      </c>
      <c r="AR35" s="408" t="s">
        <v>220</v>
      </c>
      <c r="AS35" s="408" t="s">
        <v>219</v>
      </c>
      <c r="AT35" s="408" t="s">
        <v>220</v>
      </c>
      <c r="AU35" s="408" t="s">
        <v>219</v>
      </c>
      <c r="AV35" s="408" t="s">
        <v>220</v>
      </c>
    </row>
    <row r="36" spans="1:48" ht="39.950000000000003" customHeight="1" thickTop="1" thickBot="1" x14ac:dyDescent="0.3">
      <c r="A36" s="568" t="s">
        <v>310</v>
      </c>
      <c r="B36" s="374" t="s">
        <v>169</v>
      </c>
      <c r="C36" s="622" t="s">
        <v>174</v>
      </c>
      <c r="D36" s="623"/>
      <c r="E36" s="624"/>
      <c r="F36" s="103"/>
      <c r="G36" s="104"/>
      <c r="H36" s="104"/>
      <c r="I36" s="104"/>
      <c r="J36" s="104"/>
      <c r="K36" s="104"/>
      <c r="L36" s="104"/>
      <c r="M36" s="104"/>
      <c r="N36" s="104"/>
      <c r="O36" s="104"/>
      <c r="P36" s="104"/>
      <c r="Q36" s="104"/>
      <c r="R36" s="104">
        <v>3</v>
      </c>
      <c r="S36" s="104"/>
      <c r="T36" s="104"/>
      <c r="U36" s="104">
        <v>17</v>
      </c>
      <c r="V36" s="104"/>
      <c r="W36" s="104"/>
      <c r="X36" s="104"/>
      <c r="Y36" s="104"/>
      <c r="Z36" s="104"/>
      <c r="AA36" s="104"/>
      <c r="AB36" s="104"/>
      <c r="AC36" s="104"/>
      <c r="AD36" s="104"/>
      <c r="AE36" s="104"/>
      <c r="AF36" s="104"/>
      <c r="AG36" s="104"/>
      <c r="AH36" s="104"/>
      <c r="AI36" s="104"/>
      <c r="AJ36" s="104"/>
      <c r="AK36" s="105"/>
      <c r="AL36" s="409">
        <f t="shared" ref="AL36:AL39" si="22">SUM(F36:AK36)</f>
        <v>20</v>
      </c>
      <c r="AM36" s="410">
        <f t="shared" ref="AM36:AM38" si="23">SUM(F36:I36)+SUM(N36:Q36)+SUM(V36:Y36)+SUM(AD36:AG36)</f>
        <v>0</v>
      </c>
      <c r="AN36" s="410">
        <f t="shared" ref="AN36:AN38" si="24">SUM(J36:M36)+SUM(R36:U36)+SUM(Z36:AC36)+SUM(AH36:AK36)</f>
        <v>20</v>
      </c>
      <c r="AO36" s="410">
        <f t="shared" ref="AO36:AO38" si="25">SUM(F36:I36)</f>
        <v>0</v>
      </c>
      <c r="AP36" s="410">
        <f t="shared" ref="AP36:AP38" si="26">SUM(J36:M36)</f>
        <v>0</v>
      </c>
      <c r="AQ36" s="410">
        <f t="shared" ref="AQ36:AQ38" si="27">SUM(N36:Q36)</f>
        <v>0</v>
      </c>
      <c r="AR36" s="410">
        <f>SUM(R36:U36)</f>
        <v>20</v>
      </c>
      <c r="AS36" s="410">
        <f t="shared" ref="AS36:AS38" si="28">SUM(V36:Y36)</f>
        <v>0</v>
      </c>
      <c r="AT36" s="410">
        <f t="shared" ref="AT36:AT38" si="29">SUM(Z36:AC36)</f>
        <v>0</v>
      </c>
      <c r="AU36" s="410">
        <f t="shared" ref="AU36:AU38" si="30">SUM(AD36:AG36)</f>
        <v>0</v>
      </c>
      <c r="AV36" s="410">
        <f t="shared" ref="AV36:AV38" si="31">SUM(AH36:AK36)</f>
        <v>0</v>
      </c>
    </row>
    <row r="37" spans="1:48" ht="39.950000000000003" customHeight="1" thickTop="1" thickBot="1" x14ac:dyDescent="0.3">
      <c r="A37" s="569"/>
      <c r="B37" s="374" t="s">
        <v>171</v>
      </c>
      <c r="C37" s="614" t="s">
        <v>174</v>
      </c>
      <c r="D37" s="615"/>
      <c r="E37" s="616"/>
      <c r="F37" s="103"/>
      <c r="G37" s="104"/>
      <c r="H37" s="104"/>
      <c r="I37" s="104"/>
      <c r="J37" s="104"/>
      <c r="K37" s="104"/>
      <c r="L37" s="104"/>
      <c r="M37" s="104"/>
      <c r="N37" s="104"/>
      <c r="O37" s="104"/>
      <c r="P37" s="104"/>
      <c r="Q37" s="104"/>
      <c r="R37" s="104">
        <v>26</v>
      </c>
      <c r="S37" s="104"/>
      <c r="T37" s="104"/>
      <c r="U37" s="104">
        <v>26</v>
      </c>
      <c r="V37" s="104"/>
      <c r="W37" s="104"/>
      <c r="X37" s="104"/>
      <c r="Y37" s="104"/>
      <c r="Z37" s="104"/>
      <c r="AA37" s="104"/>
      <c r="AB37" s="104"/>
      <c r="AC37" s="104">
        <v>10</v>
      </c>
      <c r="AD37" s="104"/>
      <c r="AE37" s="104"/>
      <c r="AF37" s="104"/>
      <c r="AG37" s="104"/>
      <c r="AH37" s="104"/>
      <c r="AI37" s="104"/>
      <c r="AJ37" s="104"/>
      <c r="AK37" s="105"/>
      <c r="AL37" s="409">
        <f t="shared" si="22"/>
        <v>62</v>
      </c>
      <c r="AM37" s="410">
        <f t="shared" si="23"/>
        <v>0</v>
      </c>
      <c r="AN37" s="410">
        <f t="shared" si="24"/>
        <v>62</v>
      </c>
      <c r="AO37" s="410">
        <f t="shared" si="25"/>
        <v>0</v>
      </c>
      <c r="AP37" s="410">
        <f t="shared" si="26"/>
        <v>0</v>
      </c>
      <c r="AQ37" s="410">
        <f t="shared" si="27"/>
        <v>0</v>
      </c>
      <c r="AR37" s="410">
        <f t="shared" ref="AR37:AR38" si="32">SUM(R37:U37)</f>
        <v>52</v>
      </c>
      <c r="AS37" s="410">
        <f t="shared" si="28"/>
        <v>0</v>
      </c>
      <c r="AT37" s="410">
        <f t="shared" si="29"/>
        <v>10</v>
      </c>
      <c r="AU37" s="410">
        <f t="shared" si="30"/>
        <v>0</v>
      </c>
      <c r="AV37" s="410">
        <f t="shared" si="31"/>
        <v>0</v>
      </c>
    </row>
    <row r="38" spans="1:48" ht="39.950000000000003" customHeight="1" thickTop="1" thickBot="1" x14ac:dyDescent="0.3">
      <c r="A38" s="570"/>
      <c r="B38" s="374" t="s">
        <v>172</v>
      </c>
      <c r="C38" s="614" t="s">
        <v>174</v>
      </c>
      <c r="D38" s="615"/>
      <c r="E38" s="616"/>
      <c r="F38" s="103"/>
      <c r="G38" s="104"/>
      <c r="H38" s="104"/>
      <c r="I38" s="104"/>
      <c r="J38" s="104"/>
      <c r="K38" s="104"/>
      <c r="L38" s="104"/>
      <c r="M38" s="104"/>
      <c r="N38" s="104"/>
      <c r="O38" s="104"/>
      <c r="P38" s="104"/>
      <c r="Q38" s="104"/>
      <c r="R38" s="104"/>
      <c r="S38" s="104"/>
      <c r="T38" s="104"/>
      <c r="U38" s="104"/>
      <c r="V38" s="104"/>
      <c r="W38" s="104"/>
      <c r="X38" s="104"/>
      <c r="Y38" s="104"/>
      <c r="Z38" s="104"/>
      <c r="AA38" s="104"/>
      <c r="AB38" s="104"/>
      <c r="AC38" s="104"/>
      <c r="AD38" s="104"/>
      <c r="AE38" s="104"/>
      <c r="AF38" s="104"/>
      <c r="AG38" s="104"/>
      <c r="AH38" s="104"/>
      <c r="AI38" s="104"/>
      <c r="AJ38" s="104"/>
      <c r="AK38" s="105"/>
      <c r="AL38" s="409">
        <f t="shared" si="22"/>
        <v>0</v>
      </c>
      <c r="AM38" s="410">
        <f t="shared" si="23"/>
        <v>0</v>
      </c>
      <c r="AN38" s="410">
        <f t="shared" si="24"/>
        <v>0</v>
      </c>
      <c r="AO38" s="410">
        <f t="shared" si="25"/>
        <v>0</v>
      </c>
      <c r="AP38" s="410">
        <f t="shared" si="26"/>
        <v>0</v>
      </c>
      <c r="AQ38" s="410">
        <f t="shared" si="27"/>
        <v>0</v>
      </c>
      <c r="AR38" s="410">
        <f t="shared" si="32"/>
        <v>0</v>
      </c>
      <c r="AS38" s="410">
        <f t="shared" si="28"/>
        <v>0</v>
      </c>
      <c r="AT38" s="410">
        <f t="shared" si="29"/>
        <v>0</v>
      </c>
      <c r="AU38" s="410">
        <f t="shared" si="30"/>
        <v>0</v>
      </c>
      <c r="AV38" s="410">
        <f t="shared" si="31"/>
        <v>0</v>
      </c>
    </row>
    <row r="39" spans="1:48" ht="19.5" customHeight="1" thickTop="1" thickBot="1" x14ac:dyDescent="0.3">
      <c r="A39" s="376" t="s">
        <v>182</v>
      </c>
      <c r="B39" s="31"/>
      <c r="C39" s="609" t="s">
        <v>174</v>
      </c>
      <c r="D39" s="610"/>
      <c r="E39" s="611"/>
      <c r="F39" s="380">
        <f t="shared" ref="F39:AK39" si="33">+F36+F37+F38</f>
        <v>0</v>
      </c>
      <c r="G39" s="380">
        <f t="shared" si="33"/>
        <v>0</v>
      </c>
      <c r="H39" s="380">
        <f t="shared" si="33"/>
        <v>0</v>
      </c>
      <c r="I39" s="380">
        <f t="shared" si="33"/>
        <v>0</v>
      </c>
      <c r="J39" s="380">
        <f t="shared" si="33"/>
        <v>0</v>
      </c>
      <c r="K39" s="380">
        <f t="shared" si="33"/>
        <v>0</v>
      </c>
      <c r="L39" s="380">
        <f t="shared" si="33"/>
        <v>0</v>
      </c>
      <c r="M39" s="380">
        <f t="shared" si="33"/>
        <v>0</v>
      </c>
      <c r="N39" s="380">
        <f t="shared" si="33"/>
        <v>0</v>
      </c>
      <c r="O39" s="380">
        <f t="shared" si="33"/>
        <v>0</v>
      </c>
      <c r="P39" s="380">
        <f t="shared" si="33"/>
        <v>0</v>
      </c>
      <c r="Q39" s="380">
        <f t="shared" si="33"/>
        <v>0</v>
      </c>
      <c r="R39" s="380">
        <f t="shared" si="33"/>
        <v>29</v>
      </c>
      <c r="S39" s="380">
        <f t="shared" si="33"/>
        <v>0</v>
      </c>
      <c r="T39" s="380">
        <f t="shared" si="33"/>
        <v>0</v>
      </c>
      <c r="U39" s="380">
        <f t="shared" si="33"/>
        <v>43</v>
      </c>
      <c r="V39" s="380">
        <f t="shared" si="33"/>
        <v>0</v>
      </c>
      <c r="W39" s="380">
        <f t="shared" si="33"/>
        <v>0</v>
      </c>
      <c r="X39" s="380">
        <f t="shared" si="33"/>
        <v>0</v>
      </c>
      <c r="Y39" s="380">
        <f t="shared" si="33"/>
        <v>0</v>
      </c>
      <c r="Z39" s="380">
        <f t="shared" si="33"/>
        <v>0</v>
      </c>
      <c r="AA39" s="380">
        <f t="shared" si="33"/>
        <v>0</v>
      </c>
      <c r="AB39" s="380">
        <f t="shared" si="33"/>
        <v>0</v>
      </c>
      <c r="AC39" s="380">
        <f t="shared" si="33"/>
        <v>10</v>
      </c>
      <c r="AD39" s="380">
        <f t="shared" si="33"/>
        <v>0</v>
      </c>
      <c r="AE39" s="380">
        <f t="shared" si="33"/>
        <v>0</v>
      </c>
      <c r="AF39" s="380">
        <f t="shared" si="33"/>
        <v>0</v>
      </c>
      <c r="AG39" s="380">
        <f t="shared" si="33"/>
        <v>0</v>
      </c>
      <c r="AH39" s="380">
        <f t="shared" si="33"/>
        <v>0</v>
      </c>
      <c r="AI39" s="380">
        <f t="shared" si="33"/>
        <v>0</v>
      </c>
      <c r="AJ39" s="380">
        <f t="shared" si="33"/>
        <v>0</v>
      </c>
      <c r="AK39" s="403">
        <f t="shared" si="33"/>
        <v>0</v>
      </c>
      <c r="AL39" s="412">
        <f t="shared" si="22"/>
        <v>82</v>
      </c>
      <c r="AM39" s="410">
        <f t="shared" ref="AM39:AV39" si="34">AM36+AM37+AM38</f>
        <v>0</v>
      </c>
      <c r="AN39" s="410">
        <f t="shared" si="34"/>
        <v>82</v>
      </c>
      <c r="AO39" s="410">
        <f t="shared" si="34"/>
        <v>0</v>
      </c>
      <c r="AP39" s="410">
        <f t="shared" si="34"/>
        <v>0</v>
      </c>
      <c r="AQ39" s="410">
        <f t="shared" si="34"/>
        <v>0</v>
      </c>
      <c r="AR39" s="410">
        <f t="shared" si="34"/>
        <v>72</v>
      </c>
      <c r="AS39" s="410">
        <f t="shared" si="34"/>
        <v>0</v>
      </c>
      <c r="AT39" s="410">
        <f t="shared" si="34"/>
        <v>10</v>
      </c>
      <c r="AU39" s="410">
        <f t="shared" si="34"/>
        <v>0</v>
      </c>
      <c r="AV39" s="410">
        <f t="shared" si="34"/>
        <v>0</v>
      </c>
    </row>
    <row r="40" spans="1:48" ht="19.5" customHeight="1" thickBot="1" x14ac:dyDescent="0.3">
      <c r="A40" s="33"/>
      <c r="B40" s="33"/>
      <c r="C40" s="34"/>
      <c r="D40" s="34"/>
      <c r="E40" s="35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  <c r="AH40" s="36"/>
      <c r="AI40" s="36"/>
      <c r="AJ40" s="36"/>
      <c r="AK40" s="36"/>
      <c r="AL40" s="39"/>
      <c r="AM40" s="102"/>
      <c r="AN40" s="102"/>
      <c r="AO40" s="102"/>
      <c r="AP40" s="102"/>
      <c r="AQ40" s="102"/>
      <c r="AR40" s="102"/>
      <c r="AS40" s="102"/>
      <c r="AT40" s="102"/>
      <c r="AU40" s="102"/>
      <c r="AV40" s="102"/>
    </row>
    <row r="41" spans="1:48" s="25" customFormat="1" ht="21.75" customHeight="1" thickBot="1" x14ac:dyDescent="0.3">
      <c r="A41" s="195" t="s">
        <v>357</v>
      </c>
      <c r="B41" s="577" t="s">
        <v>356</v>
      </c>
      <c r="C41" s="578"/>
      <c r="D41" s="578"/>
      <c r="E41" s="578"/>
      <c r="F41" s="578"/>
      <c r="G41" s="578"/>
      <c r="H41" s="578"/>
      <c r="I41" s="578"/>
      <c r="J41" s="578"/>
      <c r="K41" s="578"/>
      <c r="L41" s="578"/>
      <c r="M41" s="578"/>
      <c r="N41" s="578"/>
      <c r="O41" s="578"/>
      <c r="P41" s="578"/>
      <c r="Q41" s="578"/>
      <c r="R41" s="578"/>
      <c r="S41" s="578"/>
      <c r="T41" s="578"/>
      <c r="U41" s="578"/>
      <c r="V41" s="578"/>
      <c r="W41" s="578"/>
      <c r="X41" s="578"/>
      <c r="Y41" s="578"/>
      <c r="Z41" s="578"/>
      <c r="AA41" s="578"/>
      <c r="AB41" s="578"/>
      <c r="AC41" s="578"/>
      <c r="AD41" s="578"/>
      <c r="AE41" s="578"/>
      <c r="AF41" s="578"/>
      <c r="AG41" s="578"/>
      <c r="AH41" s="578"/>
      <c r="AI41" s="578"/>
      <c r="AJ41" s="578"/>
      <c r="AK41" s="579"/>
    </row>
    <row r="42" spans="1:48" ht="20.100000000000001" customHeight="1" thickBot="1" x14ac:dyDescent="0.3">
      <c r="A42" s="88" t="s">
        <v>359</v>
      </c>
      <c r="B42" s="580" t="s">
        <v>358</v>
      </c>
      <c r="C42" s="581"/>
      <c r="D42" s="581"/>
      <c r="E42" s="581"/>
      <c r="F42" s="581"/>
      <c r="G42" s="581"/>
      <c r="H42" s="581"/>
      <c r="I42" s="581"/>
      <c r="J42" s="581"/>
      <c r="K42" s="581"/>
      <c r="L42" s="581"/>
      <c r="M42" s="581"/>
      <c r="N42" s="581"/>
      <c r="O42" s="581"/>
      <c r="P42" s="581"/>
      <c r="Q42" s="581"/>
      <c r="R42" s="581"/>
      <c r="S42" s="581"/>
      <c r="T42" s="581"/>
      <c r="U42" s="581"/>
      <c r="V42" s="581"/>
      <c r="W42" s="581"/>
      <c r="X42" s="581"/>
      <c r="Y42" s="581"/>
      <c r="Z42" s="581"/>
      <c r="AA42" s="581"/>
      <c r="AB42" s="581"/>
      <c r="AC42" s="581"/>
      <c r="AD42" s="581"/>
      <c r="AE42" s="581"/>
      <c r="AF42" s="581"/>
      <c r="AG42" s="581"/>
      <c r="AH42" s="581"/>
      <c r="AI42" s="581"/>
      <c r="AJ42" s="581"/>
      <c r="AK42" s="582"/>
    </row>
    <row r="43" spans="1:48" ht="20.100000000000001" customHeight="1" thickBot="1" x14ac:dyDescent="0.3">
      <c r="A43" s="89" t="s">
        <v>361</v>
      </c>
      <c r="B43" s="620" t="s">
        <v>362</v>
      </c>
      <c r="C43" s="620"/>
      <c r="D43" s="620"/>
      <c r="E43" s="620"/>
      <c r="F43" s="620"/>
      <c r="G43" s="620"/>
      <c r="H43" s="620"/>
      <c r="I43" s="620"/>
      <c r="J43" s="620"/>
      <c r="K43" s="620"/>
      <c r="L43" s="620"/>
      <c r="M43" s="620"/>
      <c r="N43" s="620"/>
      <c r="O43" s="620"/>
      <c r="P43" s="620"/>
      <c r="Q43" s="620"/>
      <c r="R43" s="620"/>
      <c r="S43" s="620"/>
      <c r="T43" s="620"/>
      <c r="U43" s="620"/>
      <c r="V43" s="620"/>
      <c r="W43" s="620"/>
      <c r="X43" s="620"/>
      <c r="Y43" s="620"/>
      <c r="Z43" s="620"/>
      <c r="AA43" s="620"/>
      <c r="AB43" s="620"/>
      <c r="AC43" s="620"/>
      <c r="AD43" s="620"/>
      <c r="AE43" s="620"/>
      <c r="AF43" s="620"/>
      <c r="AG43" s="620"/>
      <c r="AH43" s="620"/>
      <c r="AI43" s="620"/>
      <c r="AJ43" s="620"/>
      <c r="AK43" s="621"/>
    </row>
    <row r="44" spans="1:48" ht="20.100000000000001" customHeight="1" x14ac:dyDescent="0.25">
      <c r="A44" s="583" t="s">
        <v>10</v>
      </c>
      <c r="B44" s="585" t="s">
        <v>11</v>
      </c>
      <c r="C44" s="587" t="s">
        <v>0</v>
      </c>
      <c r="D44" s="589" t="s">
        <v>162</v>
      </c>
      <c r="E44" s="590"/>
      <c r="F44" s="593"/>
      <c r="G44" s="594"/>
      <c r="H44" s="594"/>
      <c r="I44" s="594"/>
      <c r="J44" s="594"/>
      <c r="K44" s="594"/>
      <c r="L44" s="594"/>
      <c r="M44" s="594"/>
      <c r="N44" s="594"/>
      <c r="O44" s="594"/>
      <c r="P44" s="594"/>
      <c r="Q44" s="594"/>
      <c r="R44" s="594"/>
      <c r="S44" s="594"/>
      <c r="T44" s="594"/>
      <c r="U44" s="594"/>
      <c r="V44" s="594"/>
      <c r="W44" s="594"/>
      <c r="X44" s="594"/>
      <c r="Y44" s="594"/>
      <c r="Z44" s="594"/>
      <c r="AA44" s="594"/>
      <c r="AB44" s="594"/>
      <c r="AC44" s="594"/>
      <c r="AD44" s="594"/>
      <c r="AE44" s="594"/>
      <c r="AF44" s="594"/>
      <c r="AG44" s="594"/>
      <c r="AH44" s="594"/>
      <c r="AI44" s="594"/>
      <c r="AJ44" s="594"/>
      <c r="AK44" s="595"/>
    </row>
    <row r="45" spans="1:48" ht="20.100000000000001" customHeight="1" thickBot="1" x14ac:dyDescent="0.3">
      <c r="A45" s="584"/>
      <c r="B45" s="586"/>
      <c r="C45" s="588"/>
      <c r="D45" s="591"/>
      <c r="E45" s="592"/>
      <c r="F45" s="596" t="s">
        <v>15</v>
      </c>
      <c r="G45" s="597"/>
      <c r="H45" s="597"/>
      <c r="I45" s="597"/>
      <c r="J45" s="597"/>
      <c r="K45" s="597"/>
      <c r="L45" s="597"/>
      <c r="M45" s="598"/>
      <c r="N45" s="599" t="s">
        <v>16</v>
      </c>
      <c r="O45" s="597"/>
      <c r="P45" s="597"/>
      <c r="Q45" s="597"/>
      <c r="R45" s="597"/>
      <c r="S45" s="597"/>
      <c r="T45" s="597"/>
      <c r="U45" s="598"/>
      <c r="V45" s="599" t="s">
        <v>17</v>
      </c>
      <c r="W45" s="597"/>
      <c r="X45" s="597"/>
      <c r="Y45" s="597"/>
      <c r="Z45" s="597"/>
      <c r="AA45" s="597"/>
      <c r="AB45" s="597"/>
      <c r="AC45" s="598"/>
      <c r="AD45" s="599" t="s">
        <v>18</v>
      </c>
      <c r="AE45" s="597"/>
      <c r="AF45" s="597"/>
      <c r="AG45" s="597"/>
      <c r="AH45" s="597"/>
      <c r="AI45" s="597"/>
      <c r="AJ45" s="597"/>
      <c r="AK45" s="600"/>
      <c r="AM45" s="29"/>
    </row>
    <row r="46" spans="1:48" ht="20.100000000000001" customHeight="1" thickBot="1" x14ac:dyDescent="0.3">
      <c r="A46" s="601"/>
      <c r="B46" s="586"/>
      <c r="C46" s="588"/>
      <c r="D46" s="602" t="s">
        <v>163</v>
      </c>
      <c r="E46" s="602" t="s">
        <v>164</v>
      </c>
      <c r="F46" s="599" t="s">
        <v>12</v>
      </c>
      <c r="G46" s="597"/>
      <c r="H46" s="597"/>
      <c r="I46" s="598"/>
      <c r="J46" s="599" t="s">
        <v>13</v>
      </c>
      <c r="K46" s="597"/>
      <c r="L46" s="597"/>
      <c r="M46" s="598"/>
      <c r="N46" s="599" t="s">
        <v>12</v>
      </c>
      <c r="O46" s="597"/>
      <c r="P46" s="597"/>
      <c r="Q46" s="598"/>
      <c r="R46" s="599" t="s">
        <v>13</v>
      </c>
      <c r="S46" s="597"/>
      <c r="T46" s="597"/>
      <c r="U46" s="598"/>
      <c r="V46" s="599" t="s">
        <v>12</v>
      </c>
      <c r="W46" s="597"/>
      <c r="X46" s="597"/>
      <c r="Y46" s="598"/>
      <c r="Z46" s="599" t="s">
        <v>13</v>
      </c>
      <c r="AA46" s="597"/>
      <c r="AB46" s="597"/>
      <c r="AC46" s="598"/>
      <c r="AD46" s="599" t="s">
        <v>12</v>
      </c>
      <c r="AE46" s="597"/>
      <c r="AF46" s="597"/>
      <c r="AG46" s="598"/>
      <c r="AH46" s="599" t="s">
        <v>13</v>
      </c>
      <c r="AI46" s="597"/>
      <c r="AJ46" s="597"/>
      <c r="AK46" s="597"/>
      <c r="AL46" s="667" t="s">
        <v>179</v>
      </c>
      <c r="AM46" s="666" t="s">
        <v>214</v>
      </c>
      <c r="AN46" s="666"/>
      <c r="AO46" s="666" t="s">
        <v>215</v>
      </c>
      <c r="AP46" s="666"/>
      <c r="AQ46" s="666" t="s">
        <v>216</v>
      </c>
      <c r="AR46" s="666"/>
      <c r="AS46" s="666" t="s">
        <v>217</v>
      </c>
      <c r="AT46" s="666"/>
      <c r="AU46" s="666" t="s">
        <v>218</v>
      </c>
      <c r="AV46" s="666"/>
    </row>
    <row r="47" spans="1:48" ht="20.100000000000001" customHeight="1" thickBot="1" x14ac:dyDescent="0.3">
      <c r="A47" s="630"/>
      <c r="B47" s="586"/>
      <c r="C47" s="588"/>
      <c r="D47" s="602"/>
      <c r="E47" s="602"/>
      <c r="F47" s="359" t="s">
        <v>165</v>
      </c>
      <c r="G47" s="359" t="s">
        <v>166</v>
      </c>
      <c r="H47" s="359" t="s">
        <v>167</v>
      </c>
      <c r="I47" s="359" t="s">
        <v>168</v>
      </c>
      <c r="J47" s="359" t="s">
        <v>165</v>
      </c>
      <c r="K47" s="359" t="s">
        <v>166</v>
      </c>
      <c r="L47" s="359" t="s">
        <v>167</v>
      </c>
      <c r="M47" s="359" t="s">
        <v>168</v>
      </c>
      <c r="N47" s="359" t="s">
        <v>165</v>
      </c>
      <c r="O47" s="359" t="s">
        <v>166</v>
      </c>
      <c r="P47" s="359" t="s">
        <v>167</v>
      </c>
      <c r="Q47" s="359" t="s">
        <v>168</v>
      </c>
      <c r="R47" s="359" t="s">
        <v>165</v>
      </c>
      <c r="S47" s="359" t="s">
        <v>166</v>
      </c>
      <c r="T47" s="359" t="s">
        <v>167</v>
      </c>
      <c r="U47" s="359" t="s">
        <v>168</v>
      </c>
      <c r="V47" s="359" t="s">
        <v>165</v>
      </c>
      <c r="W47" s="359" t="s">
        <v>166</v>
      </c>
      <c r="X47" s="359" t="s">
        <v>167</v>
      </c>
      <c r="Y47" s="359" t="s">
        <v>168</v>
      </c>
      <c r="Z47" s="359" t="s">
        <v>165</v>
      </c>
      <c r="AA47" s="359" t="s">
        <v>166</v>
      </c>
      <c r="AB47" s="359" t="s">
        <v>167</v>
      </c>
      <c r="AC47" s="359" t="s">
        <v>168</v>
      </c>
      <c r="AD47" s="359" t="s">
        <v>165</v>
      </c>
      <c r="AE47" s="359" t="s">
        <v>166</v>
      </c>
      <c r="AF47" s="359" t="s">
        <v>167</v>
      </c>
      <c r="AG47" s="359" t="s">
        <v>168</v>
      </c>
      <c r="AH47" s="359" t="s">
        <v>165</v>
      </c>
      <c r="AI47" s="359" t="s">
        <v>166</v>
      </c>
      <c r="AJ47" s="359" t="s">
        <v>167</v>
      </c>
      <c r="AK47" s="358" t="s">
        <v>168</v>
      </c>
      <c r="AL47" s="667"/>
      <c r="AM47" s="405" t="s">
        <v>219</v>
      </c>
      <c r="AN47" s="405" t="s">
        <v>220</v>
      </c>
      <c r="AO47" s="405" t="s">
        <v>219</v>
      </c>
      <c r="AP47" s="405" t="s">
        <v>220</v>
      </c>
      <c r="AQ47" s="405" t="s">
        <v>219</v>
      </c>
      <c r="AR47" s="405" t="s">
        <v>220</v>
      </c>
      <c r="AS47" s="405" t="s">
        <v>219</v>
      </c>
      <c r="AT47" s="405" t="s">
        <v>220</v>
      </c>
      <c r="AU47" s="405" t="s">
        <v>219</v>
      </c>
      <c r="AV47" s="405" t="s">
        <v>220</v>
      </c>
    </row>
    <row r="48" spans="1:48" ht="39.950000000000003" customHeight="1" thickTop="1" thickBot="1" x14ac:dyDescent="0.3">
      <c r="A48" s="670" t="s">
        <v>315</v>
      </c>
      <c r="B48" s="430" t="s">
        <v>169</v>
      </c>
      <c r="C48" s="622" t="s">
        <v>174</v>
      </c>
      <c r="D48" s="623"/>
      <c r="E48" s="624"/>
      <c r="F48" s="103"/>
      <c r="G48" s="104"/>
      <c r="H48" s="104"/>
      <c r="I48" s="104"/>
      <c r="J48" s="104"/>
      <c r="K48" s="104"/>
      <c r="L48" s="104"/>
      <c r="M48" s="104">
        <v>9</v>
      </c>
      <c r="N48" s="104"/>
      <c r="O48" s="104"/>
      <c r="P48" s="104"/>
      <c r="Q48" s="104"/>
      <c r="R48" s="104">
        <v>10</v>
      </c>
      <c r="S48" s="104"/>
      <c r="T48" s="104"/>
      <c r="U48" s="104">
        <v>33</v>
      </c>
      <c r="V48" s="104"/>
      <c r="W48" s="104"/>
      <c r="X48" s="104"/>
      <c r="Y48" s="104"/>
      <c r="Z48" s="104"/>
      <c r="AA48" s="104"/>
      <c r="AB48" s="104"/>
      <c r="AC48" s="104"/>
      <c r="AD48" s="104"/>
      <c r="AE48" s="104"/>
      <c r="AF48" s="104"/>
      <c r="AG48" s="104"/>
      <c r="AH48" s="104"/>
      <c r="AI48" s="104"/>
      <c r="AJ48" s="104"/>
      <c r="AK48" s="105"/>
      <c r="AL48" s="406">
        <f t="shared" ref="AL48:AL51" si="35">SUM(F48:AK48)</f>
        <v>52</v>
      </c>
      <c r="AM48" s="404">
        <f t="shared" ref="AM48:AM49" si="36">SUM(F48:I48)+SUM(N48:Q48)+SUM(V48:Y48)+SUM(AD48:AG48)</f>
        <v>0</v>
      </c>
      <c r="AN48" s="404">
        <f t="shared" ref="AN48:AN49" si="37">SUM(J48:M48)+SUM(R48:U48)+SUM(Z48:AC48)+SUM(AH48:AK48)</f>
        <v>52</v>
      </c>
      <c r="AO48" s="404">
        <f t="shared" ref="AO48:AO49" si="38">SUM(F48:I48)</f>
        <v>0</v>
      </c>
      <c r="AP48" s="404">
        <f t="shared" ref="AP48:AP49" si="39">SUM(J48:M48)</f>
        <v>9</v>
      </c>
      <c r="AQ48" s="404">
        <f t="shared" ref="AQ48:AQ49" si="40">SUM(N48:Q48)</f>
        <v>0</v>
      </c>
      <c r="AR48" s="404">
        <f>SUM(R48:U48)</f>
        <v>43</v>
      </c>
      <c r="AS48" s="404">
        <f t="shared" ref="AS48:AS49" si="41">SUM(V48:Y48)</f>
        <v>0</v>
      </c>
      <c r="AT48" s="404">
        <f t="shared" ref="AT48:AT49" si="42">SUM(Z48:AC48)</f>
        <v>0</v>
      </c>
      <c r="AU48" s="404">
        <f t="shared" ref="AU48:AU49" si="43">SUM(AD48:AG48)</f>
        <v>0</v>
      </c>
      <c r="AV48" s="404">
        <f t="shared" ref="AV48:AV49" si="44">SUM(AH48:AK48)</f>
        <v>0</v>
      </c>
    </row>
    <row r="49" spans="1:48" ht="39.950000000000003" customHeight="1" thickTop="1" thickBot="1" x14ac:dyDescent="0.3">
      <c r="A49" s="671"/>
      <c r="B49" s="430" t="s">
        <v>171</v>
      </c>
      <c r="C49" s="614" t="s">
        <v>174</v>
      </c>
      <c r="D49" s="615"/>
      <c r="E49" s="616"/>
      <c r="F49" s="103"/>
      <c r="G49" s="104"/>
      <c r="H49" s="104"/>
      <c r="I49" s="104"/>
      <c r="J49" s="104"/>
      <c r="K49" s="104"/>
      <c r="L49" s="104"/>
      <c r="M49" s="104">
        <v>9</v>
      </c>
      <c r="N49" s="104"/>
      <c r="O49" s="104"/>
      <c r="P49" s="104"/>
      <c r="Q49" s="104"/>
      <c r="R49" s="104">
        <v>36</v>
      </c>
      <c r="S49" s="104"/>
      <c r="T49" s="104"/>
      <c r="U49" s="104">
        <v>37</v>
      </c>
      <c r="V49" s="104"/>
      <c r="W49" s="104"/>
      <c r="X49" s="104"/>
      <c r="Y49" s="104"/>
      <c r="Z49" s="104"/>
      <c r="AA49" s="104"/>
      <c r="AB49" s="104"/>
      <c r="AC49" s="104">
        <v>20</v>
      </c>
      <c r="AD49" s="104"/>
      <c r="AE49" s="104"/>
      <c r="AF49" s="104"/>
      <c r="AG49" s="104"/>
      <c r="AH49" s="104">
        <v>10</v>
      </c>
      <c r="AI49" s="104"/>
      <c r="AJ49" s="104"/>
      <c r="AK49" s="105"/>
      <c r="AL49" s="406">
        <f t="shared" si="35"/>
        <v>112</v>
      </c>
      <c r="AM49" s="404">
        <f t="shared" si="36"/>
        <v>0</v>
      </c>
      <c r="AN49" s="404">
        <f t="shared" si="37"/>
        <v>112</v>
      </c>
      <c r="AO49" s="404">
        <f t="shared" si="38"/>
        <v>0</v>
      </c>
      <c r="AP49" s="404">
        <f t="shared" si="39"/>
        <v>9</v>
      </c>
      <c r="AQ49" s="404">
        <f t="shared" si="40"/>
        <v>0</v>
      </c>
      <c r="AR49" s="404">
        <f t="shared" ref="AR49" si="45">SUM(R49:U49)</f>
        <v>73</v>
      </c>
      <c r="AS49" s="404">
        <f t="shared" si="41"/>
        <v>0</v>
      </c>
      <c r="AT49" s="404">
        <f t="shared" si="42"/>
        <v>20</v>
      </c>
      <c r="AU49" s="404">
        <f t="shared" si="43"/>
        <v>0</v>
      </c>
      <c r="AV49" s="404">
        <f t="shared" si="44"/>
        <v>10</v>
      </c>
    </row>
    <row r="50" spans="1:48" ht="39.950000000000003" customHeight="1" thickTop="1" thickBot="1" x14ac:dyDescent="0.3">
      <c r="A50" s="672"/>
      <c r="B50" s="429" t="s">
        <v>374</v>
      </c>
      <c r="C50" s="615" t="s">
        <v>174</v>
      </c>
      <c r="D50" s="615"/>
      <c r="E50" s="616"/>
      <c r="F50" s="401"/>
      <c r="G50" s="113"/>
      <c r="H50" s="113"/>
      <c r="I50" s="113"/>
      <c r="J50" s="113"/>
      <c r="K50" s="113"/>
      <c r="L50" s="113"/>
      <c r="M50" s="113"/>
      <c r="N50" s="113"/>
      <c r="O50" s="113"/>
      <c r="P50" s="113"/>
      <c r="Q50" s="113"/>
      <c r="R50" s="104"/>
      <c r="S50" s="113"/>
      <c r="T50" s="113"/>
      <c r="U50" s="113"/>
      <c r="V50" s="113"/>
      <c r="W50" s="113"/>
      <c r="X50" s="113"/>
      <c r="Y50" s="113"/>
      <c r="Z50" s="113"/>
      <c r="AA50" s="113"/>
      <c r="AB50" s="113"/>
      <c r="AC50" s="113"/>
      <c r="AD50" s="113"/>
      <c r="AE50" s="113"/>
      <c r="AF50" s="113"/>
      <c r="AG50" s="113"/>
      <c r="AH50" s="104"/>
      <c r="AI50" s="113"/>
      <c r="AJ50" s="113"/>
      <c r="AK50" s="114"/>
      <c r="AL50" s="406"/>
      <c r="AM50" s="404"/>
      <c r="AN50" s="404"/>
      <c r="AO50" s="404"/>
      <c r="AP50" s="404"/>
      <c r="AQ50" s="404"/>
      <c r="AR50" s="404"/>
      <c r="AS50" s="404"/>
      <c r="AT50" s="404"/>
      <c r="AU50" s="404"/>
      <c r="AV50" s="404"/>
    </row>
    <row r="51" spans="1:48" ht="19.5" customHeight="1" thickBot="1" x14ac:dyDescent="0.3">
      <c r="A51" s="414" t="s">
        <v>182</v>
      </c>
      <c r="B51" s="31"/>
      <c r="C51" s="609" t="s">
        <v>174</v>
      </c>
      <c r="D51" s="610"/>
      <c r="E51" s="611"/>
      <c r="F51" s="380">
        <f t="shared" ref="F51:AK51" si="46">+F48+F49</f>
        <v>0</v>
      </c>
      <c r="G51" s="380">
        <f t="shared" si="46"/>
        <v>0</v>
      </c>
      <c r="H51" s="380">
        <f t="shared" si="46"/>
        <v>0</v>
      </c>
      <c r="I51" s="380">
        <f t="shared" si="46"/>
        <v>0</v>
      </c>
      <c r="J51" s="380">
        <f t="shared" si="46"/>
        <v>0</v>
      </c>
      <c r="K51" s="380">
        <f t="shared" si="46"/>
        <v>0</v>
      </c>
      <c r="L51" s="380">
        <f t="shared" si="46"/>
        <v>0</v>
      </c>
      <c r="M51" s="380">
        <f t="shared" si="46"/>
        <v>18</v>
      </c>
      <c r="N51" s="380">
        <f t="shared" si="46"/>
        <v>0</v>
      </c>
      <c r="O51" s="380">
        <f t="shared" si="46"/>
        <v>0</v>
      </c>
      <c r="P51" s="380">
        <f t="shared" si="46"/>
        <v>0</v>
      </c>
      <c r="Q51" s="380">
        <f t="shared" si="46"/>
        <v>0</v>
      </c>
      <c r="R51" s="380">
        <f t="shared" si="46"/>
        <v>46</v>
      </c>
      <c r="S51" s="380">
        <f t="shared" si="46"/>
        <v>0</v>
      </c>
      <c r="T51" s="380">
        <f t="shared" si="46"/>
        <v>0</v>
      </c>
      <c r="U51" s="380">
        <f t="shared" si="46"/>
        <v>70</v>
      </c>
      <c r="V51" s="380">
        <f t="shared" si="46"/>
        <v>0</v>
      </c>
      <c r="W51" s="380">
        <f t="shared" si="46"/>
        <v>0</v>
      </c>
      <c r="X51" s="380">
        <f t="shared" si="46"/>
        <v>0</v>
      </c>
      <c r="Y51" s="380">
        <f t="shared" si="46"/>
        <v>0</v>
      </c>
      <c r="Z51" s="380">
        <f t="shared" si="46"/>
        <v>0</v>
      </c>
      <c r="AA51" s="380">
        <f t="shared" si="46"/>
        <v>0</v>
      </c>
      <c r="AB51" s="380">
        <f t="shared" si="46"/>
        <v>0</v>
      </c>
      <c r="AC51" s="380">
        <f t="shared" si="46"/>
        <v>20</v>
      </c>
      <c r="AD51" s="380">
        <f t="shared" si="46"/>
        <v>0</v>
      </c>
      <c r="AE51" s="380">
        <f t="shared" si="46"/>
        <v>0</v>
      </c>
      <c r="AF51" s="380">
        <f t="shared" si="46"/>
        <v>0</v>
      </c>
      <c r="AG51" s="380">
        <f t="shared" si="46"/>
        <v>0</v>
      </c>
      <c r="AH51" s="380">
        <f t="shared" si="46"/>
        <v>10</v>
      </c>
      <c r="AI51" s="380">
        <f t="shared" si="46"/>
        <v>0</v>
      </c>
      <c r="AJ51" s="380">
        <f t="shared" si="46"/>
        <v>0</v>
      </c>
      <c r="AK51" s="403">
        <f t="shared" si="46"/>
        <v>0</v>
      </c>
      <c r="AL51" s="407">
        <f t="shared" si="35"/>
        <v>164</v>
      </c>
      <c r="AM51" s="404">
        <f t="shared" ref="AM51:AV51" si="47">AM48+AM49</f>
        <v>0</v>
      </c>
      <c r="AN51" s="404">
        <f t="shared" si="47"/>
        <v>164</v>
      </c>
      <c r="AO51" s="404">
        <f t="shared" si="47"/>
        <v>0</v>
      </c>
      <c r="AP51" s="404">
        <f t="shared" si="47"/>
        <v>18</v>
      </c>
      <c r="AQ51" s="404">
        <f t="shared" si="47"/>
        <v>0</v>
      </c>
      <c r="AR51" s="404">
        <f t="shared" si="47"/>
        <v>116</v>
      </c>
      <c r="AS51" s="404">
        <f t="shared" si="47"/>
        <v>0</v>
      </c>
      <c r="AT51" s="404">
        <f t="shared" si="47"/>
        <v>20</v>
      </c>
      <c r="AU51" s="404">
        <f t="shared" si="47"/>
        <v>0</v>
      </c>
      <c r="AV51" s="404">
        <f t="shared" si="47"/>
        <v>10</v>
      </c>
    </row>
    <row r="52" spans="1:48" ht="19.5" customHeight="1" thickBot="1" x14ac:dyDescent="0.3">
      <c r="A52" s="33"/>
      <c r="B52" s="33"/>
      <c r="C52" s="34"/>
      <c r="D52" s="34"/>
      <c r="E52" s="35"/>
      <c r="F52" s="36"/>
      <c r="G52" s="36"/>
      <c r="H52" s="36"/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36"/>
      <c r="AG52" s="36"/>
      <c r="AH52" s="36"/>
      <c r="AI52" s="36"/>
      <c r="AJ52" s="36"/>
      <c r="AK52" s="36"/>
      <c r="AL52" s="39"/>
      <c r="AM52" s="102"/>
      <c r="AN52" s="102"/>
      <c r="AO52" s="102"/>
      <c r="AP52" s="102"/>
      <c r="AQ52" s="102"/>
      <c r="AR52" s="102"/>
      <c r="AS52" s="102"/>
      <c r="AT52" s="102"/>
      <c r="AU52" s="102"/>
      <c r="AV52" s="102"/>
    </row>
    <row r="53" spans="1:48" s="25" customFormat="1" ht="21.75" customHeight="1" thickBot="1" x14ac:dyDescent="0.3">
      <c r="A53" s="195" t="s">
        <v>357</v>
      </c>
      <c r="B53" s="577" t="s">
        <v>356</v>
      </c>
      <c r="C53" s="578"/>
      <c r="D53" s="578"/>
      <c r="E53" s="578"/>
      <c r="F53" s="578"/>
      <c r="G53" s="578"/>
      <c r="H53" s="578"/>
      <c r="I53" s="578"/>
      <c r="J53" s="578"/>
      <c r="K53" s="578"/>
      <c r="L53" s="578"/>
      <c r="M53" s="578"/>
      <c r="N53" s="578"/>
      <c r="O53" s="578"/>
      <c r="P53" s="578"/>
      <c r="Q53" s="578"/>
      <c r="R53" s="578"/>
      <c r="S53" s="578"/>
      <c r="T53" s="578"/>
      <c r="U53" s="578"/>
      <c r="V53" s="578"/>
      <c r="W53" s="578"/>
      <c r="X53" s="578"/>
      <c r="Y53" s="578"/>
      <c r="Z53" s="578"/>
      <c r="AA53" s="578"/>
      <c r="AB53" s="578"/>
      <c r="AC53" s="578"/>
      <c r="AD53" s="578"/>
      <c r="AE53" s="578"/>
      <c r="AF53" s="578"/>
      <c r="AG53" s="578"/>
      <c r="AH53" s="578"/>
      <c r="AI53" s="578"/>
      <c r="AJ53" s="578"/>
      <c r="AK53" s="579"/>
    </row>
    <row r="54" spans="1:48" ht="20.100000000000001" customHeight="1" thickBot="1" x14ac:dyDescent="0.3">
      <c r="A54" s="88" t="s">
        <v>359</v>
      </c>
      <c r="B54" s="580" t="s">
        <v>358</v>
      </c>
      <c r="C54" s="581"/>
      <c r="D54" s="581"/>
      <c r="E54" s="581"/>
      <c r="F54" s="581"/>
      <c r="G54" s="581"/>
      <c r="H54" s="581"/>
      <c r="I54" s="581"/>
      <c r="J54" s="581"/>
      <c r="K54" s="581"/>
      <c r="L54" s="581"/>
      <c r="M54" s="581"/>
      <c r="N54" s="581"/>
      <c r="O54" s="581"/>
      <c r="P54" s="581"/>
      <c r="Q54" s="581"/>
      <c r="R54" s="581"/>
      <c r="S54" s="581"/>
      <c r="T54" s="581"/>
      <c r="U54" s="581"/>
      <c r="V54" s="581"/>
      <c r="W54" s="581"/>
      <c r="X54" s="581"/>
      <c r="Y54" s="581"/>
      <c r="Z54" s="581"/>
      <c r="AA54" s="581"/>
      <c r="AB54" s="581"/>
      <c r="AC54" s="581"/>
      <c r="AD54" s="581"/>
      <c r="AE54" s="581"/>
      <c r="AF54" s="581"/>
      <c r="AG54" s="581"/>
      <c r="AH54" s="581"/>
      <c r="AI54" s="581"/>
      <c r="AJ54" s="581"/>
      <c r="AK54" s="582"/>
    </row>
    <row r="55" spans="1:48" ht="20.100000000000001" customHeight="1" thickBot="1" x14ac:dyDescent="0.3">
      <c r="A55" s="89" t="s">
        <v>360</v>
      </c>
      <c r="B55" s="500" t="s">
        <v>378</v>
      </c>
      <c r="C55" s="500"/>
      <c r="D55" s="500"/>
      <c r="E55" s="500"/>
      <c r="F55" s="500"/>
      <c r="G55" s="500"/>
      <c r="H55" s="500"/>
      <c r="I55" s="500"/>
      <c r="J55" s="500"/>
      <c r="K55" s="500"/>
      <c r="L55" s="500"/>
      <c r="M55" s="500"/>
      <c r="N55" s="500"/>
      <c r="O55" s="500"/>
      <c r="P55" s="500"/>
      <c r="Q55" s="500"/>
      <c r="R55" s="500"/>
      <c r="S55" s="500"/>
      <c r="T55" s="500"/>
      <c r="U55" s="500"/>
      <c r="V55" s="500"/>
      <c r="W55" s="500"/>
      <c r="X55" s="500"/>
      <c r="Y55" s="500"/>
      <c r="Z55" s="500"/>
      <c r="AA55" s="500"/>
      <c r="AB55" s="500"/>
      <c r="AC55" s="500"/>
      <c r="AD55" s="500"/>
      <c r="AE55" s="500"/>
      <c r="AF55" s="500"/>
      <c r="AG55" s="500"/>
      <c r="AH55" s="500"/>
      <c r="AI55" s="500"/>
      <c r="AJ55" s="500"/>
      <c r="AK55" s="501"/>
    </row>
    <row r="56" spans="1:48" ht="20.100000000000001" customHeight="1" x14ac:dyDescent="0.25">
      <c r="A56" s="583" t="s">
        <v>10</v>
      </c>
      <c r="B56" s="585" t="s">
        <v>11</v>
      </c>
      <c r="C56" s="587" t="s">
        <v>0</v>
      </c>
      <c r="D56" s="589" t="s">
        <v>162</v>
      </c>
      <c r="E56" s="590"/>
      <c r="F56" s="593"/>
      <c r="G56" s="594"/>
      <c r="H56" s="594"/>
      <c r="I56" s="594"/>
      <c r="J56" s="594"/>
      <c r="K56" s="594"/>
      <c r="L56" s="594"/>
      <c r="M56" s="594"/>
      <c r="N56" s="594"/>
      <c r="O56" s="594"/>
      <c r="P56" s="594"/>
      <c r="Q56" s="594"/>
      <c r="R56" s="594"/>
      <c r="S56" s="594"/>
      <c r="T56" s="594"/>
      <c r="U56" s="594"/>
      <c r="V56" s="594"/>
      <c r="W56" s="594"/>
      <c r="X56" s="594"/>
      <c r="Y56" s="594"/>
      <c r="Z56" s="594"/>
      <c r="AA56" s="594"/>
      <c r="AB56" s="594"/>
      <c r="AC56" s="594"/>
      <c r="AD56" s="594"/>
      <c r="AE56" s="594"/>
      <c r="AF56" s="594"/>
      <c r="AG56" s="594"/>
      <c r="AH56" s="594"/>
      <c r="AI56" s="594"/>
      <c r="AJ56" s="594"/>
      <c r="AK56" s="595"/>
    </row>
    <row r="57" spans="1:48" ht="20.100000000000001" customHeight="1" thickBot="1" x14ac:dyDescent="0.3">
      <c r="A57" s="584"/>
      <c r="B57" s="586"/>
      <c r="C57" s="588"/>
      <c r="D57" s="591"/>
      <c r="E57" s="592"/>
      <c r="F57" s="596" t="s">
        <v>15</v>
      </c>
      <c r="G57" s="597"/>
      <c r="H57" s="597"/>
      <c r="I57" s="597"/>
      <c r="J57" s="597"/>
      <c r="K57" s="597"/>
      <c r="L57" s="597"/>
      <c r="M57" s="598"/>
      <c r="N57" s="599" t="s">
        <v>16</v>
      </c>
      <c r="O57" s="597"/>
      <c r="P57" s="597"/>
      <c r="Q57" s="597"/>
      <c r="R57" s="597"/>
      <c r="S57" s="597"/>
      <c r="T57" s="597"/>
      <c r="U57" s="598"/>
      <c r="V57" s="599" t="s">
        <v>17</v>
      </c>
      <c r="W57" s="597"/>
      <c r="X57" s="597"/>
      <c r="Y57" s="597"/>
      <c r="Z57" s="597"/>
      <c r="AA57" s="597"/>
      <c r="AB57" s="597"/>
      <c r="AC57" s="598"/>
      <c r="AD57" s="599" t="s">
        <v>18</v>
      </c>
      <c r="AE57" s="597"/>
      <c r="AF57" s="597"/>
      <c r="AG57" s="597"/>
      <c r="AH57" s="597"/>
      <c r="AI57" s="597"/>
      <c r="AJ57" s="597"/>
      <c r="AK57" s="600"/>
      <c r="AM57" s="29"/>
    </row>
    <row r="58" spans="1:48" ht="20.100000000000001" customHeight="1" thickTop="1" thickBot="1" x14ac:dyDescent="0.3">
      <c r="A58" s="601"/>
      <c r="B58" s="586"/>
      <c r="C58" s="588"/>
      <c r="D58" s="602" t="s">
        <v>163</v>
      </c>
      <c r="E58" s="602" t="s">
        <v>164</v>
      </c>
      <c r="F58" s="599" t="s">
        <v>12</v>
      </c>
      <c r="G58" s="597"/>
      <c r="H58" s="597"/>
      <c r="I58" s="598"/>
      <c r="J58" s="599" t="s">
        <v>13</v>
      </c>
      <c r="K58" s="597"/>
      <c r="L58" s="597"/>
      <c r="M58" s="598"/>
      <c r="N58" s="599" t="s">
        <v>12</v>
      </c>
      <c r="O58" s="597"/>
      <c r="P58" s="597"/>
      <c r="Q58" s="598"/>
      <c r="R58" s="599" t="s">
        <v>13</v>
      </c>
      <c r="S58" s="597"/>
      <c r="T58" s="597"/>
      <c r="U58" s="598"/>
      <c r="V58" s="599" t="s">
        <v>12</v>
      </c>
      <c r="W58" s="597"/>
      <c r="X58" s="597"/>
      <c r="Y58" s="598"/>
      <c r="Z58" s="599" t="s">
        <v>13</v>
      </c>
      <c r="AA58" s="597"/>
      <c r="AB58" s="597"/>
      <c r="AC58" s="598"/>
      <c r="AD58" s="599" t="s">
        <v>12</v>
      </c>
      <c r="AE58" s="597"/>
      <c r="AF58" s="597"/>
      <c r="AG58" s="598"/>
      <c r="AH58" s="599" t="s">
        <v>13</v>
      </c>
      <c r="AI58" s="597"/>
      <c r="AJ58" s="597"/>
      <c r="AK58" s="597"/>
      <c r="AL58" s="665" t="s">
        <v>179</v>
      </c>
      <c r="AM58" s="664" t="s">
        <v>214</v>
      </c>
      <c r="AN58" s="664"/>
      <c r="AO58" s="664" t="s">
        <v>215</v>
      </c>
      <c r="AP58" s="664"/>
      <c r="AQ58" s="664" t="s">
        <v>216</v>
      </c>
      <c r="AR58" s="664"/>
      <c r="AS58" s="664" t="s">
        <v>217</v>
      </c>
      <c r="AT58" s="664"/>
      <c r="AU58" s="664" t="s">
        <v>218</v>
      </c>
      <c r="AV58" s="664"/>
    </row>
    <row r="59" spans="1:48" ht="20.100000000000001" customHeight="1" thickTop="1" thickBot="1" x14ac:dyDescent="0.3">
      <c r="A59" s="601"/>
      <c r="B59" s="586"/>
      <c r="C59" s="588"/>
      <c r="D59" s="602"/>
      <c r="E59" s="602"/>
      <c r="F59" s="359" t="s">
        <v>165</v>
      </c>
      <c r="G59" s="359" t="s">
        <v>166</v>
      </c>
      <c r="H59" s="359" t="s">
        <v>167</v>
      </c>
      <c r="I59" s="359" t="s">
        <v>168</v>
      </c>
      <c r="J59" s="359" t="s">
        <v>165</v>
      </c>
      <c r="K59" s="359" t="s">
        <v>166</v>
      </c>
      <c r="L59" s="359" t="s">
        <v>167</v>
      </c>
      <c r="M59" s="359" t="s">
        <v>168</v>
      </c>
      <c r="N59" s="359" t="s">
        <v>165</v>
      </c>
      <c r="O59" s="359" t="s">
        <v>166</v>
      </c>
      <c r="P59" s="359" t="s">
        <v>167</v>
      </c>
      <c r="Q59" s="359" t="s">
        <v>168</v>
      </c>
      <c r="R59" s="359" t="s">
        <v>165</v>
      </c>
      <c r="S59" s="359" t="s">
        <v>166</v>
      </c>
      <c r="T59" s="359" t="s">
        <v>167</v>
      </c>
      <c r="U59" s="359" t="s">
        <v>168</v>
      </c>
      <c r="V59" s="359" t="s">
        <v>165</v>
      </c>
      <c r="W59" s="359" t="s">
        <v>166</v>
      </c>
      <c r="X59" s="359" t="s">
        <v>167</v>
      </c>
      <c r="Y59" s="359" t="s">
        <v>168</v>
      </c>
      <c r="Z59" s="359" t="s">
        <v>165</v>
      </c>
      <c r="AA59" s="359" t="s">
        <v>166</v>
      </c>
      <c r="AB59" s="359" t="s">
        <v>167</v>
      </c>
      <c r="AC59" s="359" t="s">
        <v>168</v>
      </c>
      <c r="AD59" s="359" t="s">
        <v>165</v>
      </c>
      <c r="AE59" s="359" t="s">
        <v>166</v>
      </c>
      <c r="AF59" s="359" t="s">
        <v>167</v>
      </c>
      <c r="AG59" s="359" t="s">
        <v>168</v>
      </c>
      <c r="AH59" s="359" t="s">
        <v>165</v>
      </c>
      <c r="AI59" s="359" t="s">
        <v>166</v>
      </c>
      <c r="AJ59" s="359" t="s">
        <v>167</v>
      </c>
      <c r="AK59" s="358" t="s">
        <v>168</v>
      </c>
      <c r="AL59" s="665"/>
      <c r="AM59" s="408" t="s">
        <v>219</v>
      </c>
      <c r="AN59" s="408" t="s">
        <v>220</v>
      </c>
      <c r="AO59" s="408" t="s">
        <v>219</v>
      </c>
      <c r="AP59" s="408" t="s">
        <v>220</v>
      </c>
      <c r="AQ59" s="408" t="s">
        <v>219</v>
      </c>
      <c r="AR59" s="408" t="s">
        <v>220</v>
      </c>
      <c r="AS59" s="408" t="s">
        <v>219</v>
      </c>
      <c r="AT59" s="408" t="s">
        <v>220</v>
      </c>
      <c r="AU59" s="408" t="s">
        <v>219</v>
      </c>
      <c r="AV59" s="408" t="s">
        <v>220</v>
      </c>
    </row>
    <row r="60" spans="1:48" ht="39.950000000000003" customHeight="1" thickTop="1" thickBot="1" x14ac:dyDescent="0.3">
      <c r="A60" s="678" t="s">
        <v>318</v>
      </c>
      <c r="B60" s="571" t="s">
        <v>169</v>
      </c>
      <c r="C60" s="622" t="s">
        <v>174</v>
      </c>
      <c r="D60" s="623"/>
      <c r="E60" s="624"/>
      <c r="F60" s="103"/>
      <c r="G60" s="104"/>
      <c r="H60" s="104"/>
      <c r="I60" s="104"/>
      <c r="J60" s="104"/>
      <c r="K60" s="104"/>
      <c r="L60" s="104"/>
      <c r="M60" s="104">
        <v>8</v>
      </c>
      <c r="N60" s="104"/>
      <c r="O60" s="104"/>
      <c r="P60" s="104"/>
      <c r="Q60" s="104"/>
      <c r="R60" s="104">
        <v>7</v>
      </c>
      <c r="S60" s="104"/>
      <c r="T60" s="104"/>
      <c r="U60" s="104">
        <v>22</v>
      </c>
      <c r="V60" s="104"/>
      <c r="W60" s="104"/>
      <c r="X60" s="104"/>
      <c r="Y60" s="104"/>
      <c r="Z60" s="104"/>
      <c r="AA60" s="104"/>
      <c r="AB60" s="104"/>
      <c r="AC60" s="104"/>
      <c r="AD60" s="104"/>
      <c r="AE60" s="104"/>
      <c r="AF60" s="104"/>
      <c r="AG60" s="104"/>
      <c r="AH60" s="104"/>
      <c r="AI60" s="104"/>
      <c r="AJ60" s="104"/>
      <c r="AK60" s="105"/>
      <c r="AL60" s="409">
        <f t="shared" ref="AL60:AL67" si="48">SUM(F60:AK60)</f>
        <v>37</v>
      </c>
      <c r="AM60" s="410">
        <f t="shared" ref="AM60:AM65" si="49">SUM(F60:I60)+SUM(N60:Q60)+SUM(V60:Y60)+SUM(AD60:AG60)</f>
        <v>0</v>
      </c>
      <c r="AN60" s="410">
        <f t="shared" ref="AN60:AN65" si="50">SUM(J60:M60)+SUM(R60:U60)+SUM(Z60:AC60)+SUM(AH60:AK60)</f>
        <v>37</v>
      </c>
      <c r="AO60" s="410">
        <f t="shared" ref="AO60:AO63" si="51">SUM(F60:I60)</f>
        <v>0</v>
      </c>
      <c r="AP60" s="410">
        <f t="shared" ref="AP60:AP65" si="52">SUM(J60:M60)</f>
        <v>8</v>
      </c>
      <c r="AQ60" s="410">
        <f t="shared" ref="AQ60:AQ63" si="53">SUM(N60:Q60)</f>
        <v>0</v>
      </c>
      <c r="AR60" s="410">
        <f>SUM(R60:U60)</f>
        <v>29</v>
      </c>
      <c r="AS60" s="410">
        <f t="shared" ref="AS60:AS63" si="54">SUM(V60:Y60)</f>
        <v>0</v>
      </c>
      <c r="AT60" s="410">
        <f t="shared" ref="AT60:AT65" si="55">SUM(Z60:AC60)</f>
        <v>0</v>
      </c>
      <c r="AU60" s="410">
        <f t="shared" ref="AU60:AU63" si="56">SUM(AD60:AG60)</f>
        <v>0</v>
      </c>
      <c r="AV60" s="410">
        <f t="shared" ref="AV60:AV65" si="57">SUM(AH60:AK60)</f>
        <v>0</v>
      </c>
    </row>
    <row r="61" spans="1:48" ht="39.950000000000003" customHeight="1" thickTop="1" thickBot="1" x14ac:dyDescent="0.3">
      <c r="A61" s="679"/>
      <c r="B61" s="573"/>
      <c r="C61" s="617" t="s">
        <v>175</v>
      </c>
      <c r="D61" s="607"/>
      <c r="E61" s="608"/>
      <c r="F61" s="112"/>
      <c r="G61" s="113"/>
      <c r="H61" s="113"/>
      <c r="I61" s="113"/>
      <c r="J61" s="113"/>
      <c r="K61" s="113"/>
      <c r="L61" s="113"/>
      <c r="M61" s="113"/>
      <c r="N61" s="113"/>
      <c r="O61" s="113"/>
      <c r="P61" s="113"/>
      <c r="Q61" s="113"/>
      <c r="R61" s="113">
        <v>1</v>
      </c>
      <c r="S61" s="113"/>
      <c r="T61" s="113"/>
      <c r="U61" s="113">
        <v>3</v>
      </c>
      <c r="V61" s="113"/>
      <c r="W61" s="113"/>
      <c r="X61" s="113"/>
      <c r="Y61" s="113"/>
      <c r="Z61" s="113"/>
      <c r="AA61" s="113"/>
      <c r="AB61" s="113"/>
      <c r="AC61" s="113"/>
      <c r="AD61" s="113"/>
      <c r="AE61" s="113"/>
      <c r="AF61" s="113"/>
      <c r="AG61" s="113"/>
      <c r="AH61" s="113"/>
      <c r="AI61" s="113"/>
      <c r="AJ61" s="113"/>
      <c r="AK61" s="114"/>
      <c r="AL61" s="409">
        <f t="shared" si="48"/>
        <v>4</v>
      </c>
      <c r="AM61" s="410">
        <f t="shared" si="49"/>
        <v>0</v>
      </c>
      <c r="AN61" s="409">
        <f t="shared" si="50"/>
        <v>4</v>
      </c>
      <c r="AO61" s="410">
        <f t="shared" si="51"/>
        <v>0</v>
      </c>
      <c r="AP61" s="409">
        <f t="shared" si="52"/>
        <v>0</v>
      </c>
      <c r="AQ61" s="410">
        <f t="shared" si="53"/>
        <v>0</v>
      </c>
      <c r="AR61" s="409">
        <f t="shared" ref="AR61:AR65" si="58">SUM(R61:U61)</f>
        <v>4</v>
      </c>
      <c r="AS61" s="410">
        <f t="shared" si="54"/>
        <v>0</v>
      </c>
      <c r="AT61" s="410">
        <f t="shared" si="55"/>
        <v>0</v>
      </c>
      <c r="AU61" s="410">
        <f t="shared" si="56"/>
        <v>0</v>
      </c>
      <c r="AV61" s="410">
        <f t="shared" si="57"/>
        <v>0</v>
      </c>
    </row>
    <row r="62" spans="1:48" ht="39.950000000000003" customHeight="1" thickTop="1" thickBot="1" x14ac:dyDescent="0.3">
      <c r="A62" s="679"/>
      <c r="B62" s="571" t="s">
        <v>171</v>
      </c>
      <c r="C62" s="614" t="s">
        <v>174</v>
      </c>
      <c r="D62" s="615"/>
      <c r="E62" s="616"/>
      <c r="F62" s="103"/>
      <c r="G62" s="104"/>
      <c r="H62" s="104"/>
      <c r="I62" s="104"/>
      <c r="J62" s="104"/>
      <c r="K62" s="104"/>
      <c r="L62" s="104"/>
      <c r="M62" s="104">
        <v>4</v>
      </c>
      <c r="N62" s="104"/>
      <c r="O62" s="104"/>
      <c r="P62" s="104"/>
      <c r="Q62" s="104"/>
      <c r="R62" s="104">
        <v>37</v>
      </c>
      <c r="S62" s="104"/>
      <c r="T62" s="104"/>
      <c r="U62" s="104">
        <v>31</v>
      </c>
      <c r="V62" s="104"/>
      <c r="W62" s="104"/>
      <c r="X62" s="104"/>
      <c r="Y62" s="104"/>
      <c r="Z62" s="104">
        <v>9</v>
      </c>
      <c r="AA62" s="104"/>
      <c r="AB62" s="104"/>
      <c r="AC62" s="104">
        <v>18</v>
      </c>
      <c r="AD62" s="104"/>
      <c r="AE62" s="104"/>
      <c r="AF62" s="104"/>
      <c r="AG62" s="104"/>
      <c r="AH62" s="104">
        <v>9</v>
      </c>
      <c r="AI62" s="104"/>
      <c r="AJ62" s="104"/>
      <c r="AK62" s="105"/>
      <c r="AL62" s="409">
        <f t="shared" si="48"/>
        <v>108</v>
      </c>
      <c r="AM62" s="410">
        <f t="shared" si="49"/>
        <v>0</v>
      </c>
      <c r="AN62" s="410">
        <f t="shared" si="50"/>
        <v>108</v>
      </c>
      <c r="AO62" s="410">
        <f t="shared" si="51"/>
        <v>0</v>
      </c>
      <c r="AP62" s="410">
        <f t="shared" si="52"/>
        <v>4</v>
      </c>
      <c r="AQ62" s="410">
        <f t="shared" si="53"/>
        <v>0</v>
      </c>
      <c r="AR62" s="410">
        <f t="shared" si="58"/>
        <v>68</v>
      </c>
      <c r="AS62" s="410">
        <f t="shared" si="54"/>
        <v>0</v>
      </c>
      <c r="AT62" s="410">
        <f t="shared" si="55"/>
        <v>27</v>
      </c>
      <c r="AU62" s="410">
        <f t="shared" si="56"/>
        <v>0</v>
      </c>
      <c r="AV62" s="410">
        <f t="shared" si="57"/>
        <v>9</v>
      </c>
    </row>
    <row r="63" spans="1:48" ht="39.950000000000003" customHeight="1" thickTop="1" thickBot="1" x14ac:dyDescent="0.3">
      <c r="A63" s="679"/>
      <c r="B63" s="681"/>
      <c r="C63" s="617" t="s">
        <v>175</v>
      </c>
      <c r="D63" s="607"/>
      <c r="E63" s="608"/>
      <c r="F63" s="112"/>
      <c r="G63" s="113"/>
      <c r="H63" s="113"/>
      <c r="I63" s="113"/>
      <c r="J63" s="113"/>
      <c r="K63" s="113"/>
      <c r="L63" s="113"/>
      <c r="M63" s="113"/>
      <c r="N63" s="113"/>
      <c r="O63" s="113"/>
      <c r="P63" s="113"/>
      <c r="Q63" s="113"/>
      <c r="R63" s="113">
        <v>4</v>
      </c>
      <c r="S63" s="113"/>
      <c r="T63" s="113"/>
      <c r="U63" s="113">
        <v>3</v>
      </c>
      <c r="V63" s="113"/>
      <c r="W63" s="113"/>
      <c r="X63" s="113"/>
      <c r="Y63" s="113"/>
      <c r="Z63" s="113"/>
      <c r="AA63" s="113"/>
      <c r="AB63" s="113"/>
      <c r="AC63" s="113">
        <v>2</v>
      </c>
      <c r="AD63" s="113"/>
      <c r="AE63" s="113"/>
      <c r="AF63" s="113"/>
      <c r="AG63" s="113"/>
      <c r="AH63" s="113">
        <v>1</v>
      </c>
      <c r="AI63" s="113"/>
      <c r="AJ63" s="113"/>
      <c r="AK63" s="114"/>
      <c r="AL63" s="409">
        <f t="shared" si="48"/>
        <v>10</v>
      </c>
      <c r="AM63" s="410">
        <f t="shared" si="49"/>
        <v>0</v>
      </c>
      <c r="AN63" s="409">
        <f t="shared" si="50"/>
        <v>10</v>
      </c>
      <c r="AO63" s="410">
        <f t="shared" si="51"/>
        <v>0</v>
      </c>
      <c r="AP63" s="410">
        <f t="shared" si="52"/>
        <v>0</v>
      </c>
      <c r="AQ63" s="410">
        <f t="shared" si="53"/>
        <v>0</v>
      </c>
      <c r="AR63" s="409">
        <f t="shared" si="58"/>
        <v>7</v>
      </c>
      <c r="AS63" s="410">
        <f t="shared" si="54"/>
        <v>0</v>
      </c>
      <c r="AT63" s="409">
        <f t="shared" si="55"/>
        <v>2</v>
      </c>
      <c r="AU63" s="410">
        <f t="shared" si="56"/>
        <v>0</v>
      </c>
      <c r="AV63" s="409">
        <f t="shared" si="57"/>
        <v>1</v>
      </c>
    </row>
    <row r="64" spans="1:48" ht="39.950000000000003" customHeight="1" thickTop="1" thickBot="1" x14ac:dyDescent="0.3">
      <c r="A64" s="679"/>
      <c r="B64" s="670" t="s">
        <v>374</v>
      </c>
      <c r="C64" s="615" t="s">
        <v>174</v>
      </c>
      <c r="D64" s="615"/>
      <c r="E64" s="616"/>
      <c r="F64" s="401"/>
      <c r="G64" s="113"/>
      <c r="H64" s="113"/>
      <c r="I64" s="113"/>
      <c r="J64" s="113"/>
      <c r="K64" s="113"/>
      <c r="L64" s="113"/>
      <c r="M64" s="113"/>
      <c r="N64" s="113"/>
      <c r="O64" s="113"/>
      <c r="P64" s="113"/>
      <c r="Q64" s="113"/>
      <c r="R64" s="104"/>
      <c r="S64" s="113"/>
      <c r="T64" s="113"/>
      <c r="U64" s="113"/>
      <c r="V64" s="113"/>
      <c r="W64" s="113"/>
      <c r="X64" s="113"/>
      <c r="Y64" s="113"/>
      <c r="Z64" s="113"/>
      <c r="AA64" s="113"/>
      <c r="AB64" s="113"/>
      <c r="AC64" s="113"/>
      <c r="AD64" s="113"/>
      <c r="AE64" s="113"/>
      <c r="AF64" s="113"/>
      <c r="AG64" s="113"/>
      <c r="AH64" s="104"/>
      <c r="AI64" s="113"/>
      <c r="AJ64" s="113"/>
      <c r="AK64" s="114"/>
      <c r="AL64" s="409">
        <f t="shared" si="48"/>
        <v>0</v>
      </c>
      <c r="AM64" s="410">
        <f t="shared" si="49"/>
        <v>0</v>
      </c>
      <c r="AN64" s="409">
        <f t="shared" si="50"/>
        <v>0</v>
      </c>
      <c r="AO64" s="410"/>
      <c r="AP64" s="410">
        <f t="shared" si="52"/>
        <v>0</v>
      </c>
      <c r="AQ64" s="410"/>
      <c r="AR64" s="409">
        <f t="shared" si="58"/>
        <v>0</v>
      </c>
      <c r="AS64" s="410"/>
      <c r="AT64" s="410">
        <f t="shared" si="55"/>
        <v>0</v>
      </c>
      <c r="AU64" s="410"/>
      <c r="AV64" s="409">
        <f t="shared" si="57"/>
        <v>0</v>
      </c>
    </row>
    <row r="65" spans="1:48" ht="39.950000000000003" customHeight="1" thickTop="1" thickBot="1" x14ac:dyDescent="0.3">
      <c r="A65" s="680"/>
      <c r="B65" s="671"/>
      <c r="C65" s="607" t="s">
        <v>175</v>
      </c>
      <c r="D65" s="607"/>
      <c r="E65" s="608"/>
      <c r="F65" s="401"/>
      <c r="G65" s="113"/>
      <c r="H65" s="113"/>
      <c r="I65" s="113"/>
      <c r="J65" s="113"/>
      <c r="K65" s="113"/>
      <c r="L65" s="113"/>
      <c r="M65" s="113"/>
      <c r="N65" s="113"/>
      <c r="O65" s="113"/>
      <c r="P65" s="113"/>
      <c r="Q65" s="113"/>
      <c r="R65" s="113"/>
      <c r="S65" s="113"/>
      <c r="T65" s="113"/>
      <c r="U65" s="113"/>
      <c r="V65" s="113"/>
      <c r="W65" s="113"/>
      <c r="X65" s="113"/>
      <c r="Y65" s="113"/>
      <c r="Z65" s="113"/>
      <c r="AA65" s="113"/>
      <c r="AB65" s="113"/>
      <c r="AC65" s="113"/>
      <c r="AD65" s="113"/>
      <c r="AE65" s="113"/>
      <c r="AF65" s="113"/>
      <c r="AG65" s="113"/>
      <c r="AH65" s="113"/>
      <c r="AI65" s="113"/>
      <c r="AJ65" s="113"/>
      <c r="AK65" s="114"/>
      <c r="AL65" s="409">
        <f t="shared" si="48"/>
        <v>0</v>
      </c>
      <c r="AM65" s="410">
        <f t="shared" si="49"/>
        <v>0</v>
      </c>
      <c r="AN65" s="409">
        <f t="shared" si="50"/>
        <v>0</v>
      </c>
      <c r="AO65" s="410"/>
      <c r="AP65" s="410">
        <f t="shared" si="52"/>
        <v>0</v>
      </c>
      <c r="AQ65" s="410"/>
      <c r="AR65" s="409">
        <f t="shared" si="58"/>
        <v>0</v>
      </c>
      <c r="AS65" s="410"/>
      <c r="AT65" s="410">
        <f t="shared" si="55"/>
        <v>0</v>
      </c>
      <c r="AU65" s="410"/>
      <c r="AV65" s="409">
        <f t="shared" si="57"/>
        <v>0</v>
      </c>
    </row>
    <row r="66" spans="1:48" ht="19.5" customHeight="1" thickTop="1" thickBot="1" x14ac:dyDescent="0.3">
      <c r="A66" s="376" t="s">
        <v>182</v>
      </c>
      <c r="B66" s="31"/>
      <c r="C66" s="606" t="s">
        <v>170</v>
      </c>
      <c r="D66" s="607"/>
      <c r="E66" s="608"/>
      <c r="F66" s="132">
        <f t="shared" ref="F66:AK66" si="59">+F61+F63</f>
        <v>0</v>
      </c>
      <c r="G66" s="132">
        <f t="shared" si="59"/>
        <v>0</v>
      </c>
      <c r="H66" s="132">
        <f t="shared" si="59"/>
        <v>0</v>
      </c>
      <c r="I66" s="132">
        <f t="shared" si="59"/>
        <v>0</v>
      </c>
      <c r="J66" s="132">
        <f t="shared" si="59"/>
        <v>0</v>
      </c>
      <c r="K66" s="132">
        <f t="shared" si="59"/>
        <v>0</v>
      </c>
      <c r="L66" s="132">
        <f t="shared" si="59"/>
        <v>0</v>
      </c>
      <c r="M66" s="132">
        <f t="shared" si="59"/>
        <v>0</v>
      </c>
      <c r="N66" s="132">
        <f t="shared" si="59"/>
        <v>0</v>
      </c>
      <c r="O66" s="132">
        <f t="shared" si="59"/>
        <v>0</v>
      </c>
      <c r="P66" s="132">
        <f t="shared" si="59"/>
        <v>0</v>
      </c>
      <c r="Q66" s="132">
        <f t="shared" si="59"/>
        <v>0</v>
      </c>
      <c r="R66" s="132">
        <f t="shared" si="59"/>
        <v>5</v>
      </c>
      <c r="S66" s="132">
        <f t="shared" si="59"/>
        <v>0</v>
      </c>
      <c r="T66" s="132">
        <f t="shared" si="59"/>
        <v>0</v>
      </c>
      <c r="U66" s="132">
        <f t="shared" si="59"/>
        <v>6</v>
      </c>
      <c r="V66" s="132">
        <f t="shared" si="59"/>
        <v>0</v>
      </c>
      <c r="W66" s="132">
        <f t="shared" si="59"/>
        <v>0</v>
      </c>
      <c r="X66" s="132">
        <f t="shared" si="59"/>
        <v>0</v>
      </c>
      <c r="Y66" s="132">
        <f t="shared" si="59"/>
        <v>0</v>
      </c>
      <c r="Z66" s="132">
        <f t="shared" si="59"/>
        <v>0</v>
      </c>
      <c r="AA66" s="132">
        <f t="shared" si="59"/>
        <v>0</v>
      </c>
      <c r="AB66" s="132">
        <f t="shared" si="59"/>
        <v>0</v>
      </c>
      <c r="AC66" s="132">
        <f t="shared" si="59"/>
        <v>2</v>
      </c>
      <c r="AD66" s="132">
        <f t="shared" si="59"/>
        <v>0</v>
      </c>
      <c r="AE66" s="132">
        <f t="shared" si="59"/>
        <v>0</v>
      </c>
      <c r="AF66" s="132">
        <f t="shared" si="59"/>
        <v>0</v>
      </c>
      <c r="AG66" s="132">
        <f t="shared" si="59"/>
        <v>0</v>
      </c>
      <c r="AH66" s="132">
        <f t="shared" si="59"/>
        <v>1</v>
      </c>
      <c r="AI66" s="132">
        <f t="shared" si="59"/>
        <v>0</v>
      </c>
      <c r="AJ66" s="132">
        <f t="shared" si="59"/>
        <v>0</v>
      </c>
      <c r="AK66" s="402">
        <f t="shared" si="59"/>
        <v>0</v>
      </c>
      <c r="AL66" s="412">
        <f t="shared" si="48"/>
        <v>14</v>
      </c>
      <c r="AM66" s="410">
        <f t="shared" ref="AM66:AV66" si="60">AM61+AM63</f>
        <v>0</v>
      </c>
      <c r="AN66" s="410">
        <f t="shared" si="60"/>
        <v>14</v>
      </c>
      <c r="AO66" s="410">
        <f t="shared" si="60"/>
        <v>0</v>
      </c>
      <c r="AP66" s="410">
        <f t="shared" si="60"/>
        <v>0</v>
      </c>
      <c r="AQ66" s="410">
        <f t="shared" si="60"/>
        <v>0</v>
      </c>
      <c r="AR66" s="410">
        <f t="shared" si="60"/>
        <v>11</v>
      </c>
      <c r="AS66" s="410">
        <f t="shared" si="60"/>
        <v>0</v>
      </c>
      <c r="AT66" s="410">
        <f t="shared" si="60"/>
        <v>2</v>
      </c>
      <c r="AU66" s="410">
        <f t="shared" si="60"/>
        <v>0</v>
      </c>
      <c r="AV66" s="410">
        <f t="shared" si="60"/>
        <v>1</v>
      </c>
    </row>
    <row r="67" spans="1:48" ht="19.5" customHeight="1" thickTop="1" thickBot="1" x14ac:dyDescent="0.3">
      <c r="A67" s="377"/>
      <c r="B67" s="31"/>
      <c r="C67" s="609" t="s">
        <v>174</v>
      </c>
      <c r="D67" s="610"/>
      <c r="E67" s="611"/>
      <c r="F67" s="380">
        <f t="shared" ref="F67:AK67" si="61">+F60+F62</f>
        <v>0</v>
      </c>
      <c r="G67" s="380">
        <f t="shared" si="61"/>
        <v>0</v>
      </c>
      <c r="H67" s="380">
        <f t="shared" si="61"/>
        <v>0</v>
      </c>
      <c r="I67" s="380">
        <f t="shared" si="61"/>
        <v>0</v>
      </c>
      <c r="J67" s="380">
        <f t="shared" si="61"/>
        <v>0</v>
      </c>
      <c r="K67" s="380">
        <f t="shared" si="61"/>
        <v>0</v>
      </c>
      <c r="L67" s="380">
        <f t="shared" si="61"/>
        <v>0</v>
      </c>
      <c r="M67" s="380">
        <f t="shared" si="61"/>
        <v>12</v>
      </c>
      <c r="N67" s="380">
        <f t="shared" si="61"/>
        <v>0</v>
      </c>
      <c r="O67" s="380">
        <f t="shared" si="61"/>
        <v>0</v>
      </c>
      <c r="P67" s="380">
        <f t="shared" si="61"/>
        <v>0</v>
      </c>
      <c r="Q67" s="380">
        <f t="shared" si="61"/>
        <v>0</v>
      </c>
      <c r="R67" s="380">
        <f t="shared" si="61"/>
        <v>44</v>
      </c>
      <c r="S67" s="380">
        <f t="shared" si="61"/>
        <v>0</v>
      </c>
      <c r="T67" s="380">
        <f t="shared" si="61"/>
        <v>0</v>
      </c>
      <c r="U67" s="380">
        <f t="shared" si="61"/>
        <v>53</v>
      </c>
      <c r="V67" s="380">
        <f t="shared" si="61"/>
        <v>0</v>
      </c>
      <c r="W67" s="380">
        <f t="shared" si="61"/>
        <v>0</v>
      </c>
      <c r="X67" s="380">
        <f t="shared" si="61"/>
        <v>0</v>
      </c>
      <c r="Y67" s="380">
        <f t="shared" si="61"/>
        <v>0</v>
      </c>
      <c r="Z67" s="380">
        <f t="shared" si="61"/>
        <v>9</v>
      </c>
      <c r="AA67" s="380">
        <f t="shared" si="61"/>
        <v>0</v>
      </c>
      <c r="AB67" s="380">
        <f t="shared" si="61"/>
        <v>0</v>
      </c>
      <c r="AC67" s="380">
        <f t="shared" si="61"/>
        <v>18</v>
      </c>
      <c r="AD67" s="380">
        <f t="shared" si="61"/>
        <v>0</v>
      </c>
      <c r="AE67" s="380">
        <f t="shared" si="61"/>
        <v>0</v>
      </c>
      <c r="AF67" s="380">
        <f t="shared" si="61"/>
        <v>0</v>
      </c>
      <c r="AG67" s="380">
        <f t="shared" si="61"/>
        <v>0</v>
      </c>
      <c r="AH67" s="380">
        <f t="shared" si="61"/>
        <v>9</v>
      </c>
      <c r="AI67" s="380">
        <f t="shared" si="61"/>
        <v>0</v>
      </c>
      <c r="AJ67" s="380">
        <f t="shared" si="61"/>
        <v>0</v>
      </c>
      <c r="AK67" s="403">
        <f t="shared" si="61"/>
        <v>0</v>
      </c>
      <c r="AL67" s="412">
        <f t="shared" si="48"/>
        <v>145</v>
      </c>
      <c r="AM67" s="410">
        <f t="shared" ref="AM67:AV67" si="62">AM60+AM62</f>
        <v>0</v>
      </c>
      <c r="AN67" s="410">
        <f t="shared" si="62"/>
        <v>145</v>
      </c>
      <c r="AO67" s="410">
        <f t="shared" si="62"/>
        <v>0</v>
      </c>
      <c r="AP67" s="410">
        <f t="shared" si="62"/>
        <v>12</v>
      </c>
      <c r="AQ67" s="410">
        <f t="shared" si="62"/>
        <v>0</v>
      </c>
      <c r="AR67" s="410">
        <f t="shared" si="62"/>
        <v>97</v>
      </c>
      <c r="AS67" s="410">
        <f t="shared" si="62"/>
        <v>0</v>
      </c>
      <c r="AT67" s="410">
        <f t="shared" si="62"/>
        <v>27</v>
      </c>
      <c r="AU67" s="410">
        <f t="shared" si="62"/>
        <v>0</v>
      </c>
      <c r="AV67" s="410">
        <f t="shared" si="62"/>
        <v>9</v>
      </c>
    </row>
    <row r="68" spans="1:48" ht="19.5" customHeight="1" thickBot="1" x14ac:dyDescent="0.3">
      <c r="A68" s="33"/>
      <c r="B68" s="33"/>
      <c r="C68" s="34"/>
      <c r="D68" s="34"/>
      <c r="E68" s="35"/>
      <c r="F68" s="36"/>
      <c r="G68" s="36"/>
      <c r="H68" s="36"/>
      <c r="I68" s="36"/>
      <c r="J68" s="36"/>
      <c r="K68" s="36"/>
      <c r="L68" s="36"/>
      <c r="M68" s="36"/>
      <c r="N68" s="36"/>
      <c r="O68" s="36"/>
      <c r="P68" s="36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6"/>
      <c r="AE68" s="36"/>
      <c r="AF68" s="36"/>
      <c r="AG68" s="36"/>
      <c r="AH68" s="36"/>
      <c r="AI68" s="36"/>
      <c r="AJ68" s="36"/>
      <c r="AK68" s="36"/>
      <c r="AL68" s="36"/>
      <c r="AM68" s="102"/>
      <c r="AN68" s="102"/>
      <c r="AO68" s="102"/>
      <c r="AP68" s="102"/>
      <c r="AQ68" s="102"/>
      <c r="AR68" s="102"/>
      <c r="AS68" s="102"/>
      <c r="AT68" s="102"/>
      <c r="AU68" s="102"/>
      <c r="AV68" s="102"/>
    </row>
    <row r="69" spans="1:48" s="25" customFormat="1" ht="21.75" customHeight="1" thickBot="1" x14ac:dyDescent="0.3">
      <c r="A69" s="195" t="s">
        <v>357</v>
      </c>
      <c r="B69" s="577" t="s">
        <v>356</v>
      </c>
      <c r="C69" s="578"/>
      <c r="D69" s="578"/>
      <c r="E69" s="578"/>
      <c r="F69" s="578"/>
      <c r="G69" s="578"/>
      <c r="H69" s="578"/>
      <c r="I69" s="578"/>
      <c r="J69" s="578"/>
      <c r="K69" s="578"/>
      <c r="L69" s="578"/>
      <c r="M69" s="578"/>
      <c r="N69" s="578"/>
      <c r="O69" s="578"/>
      <c r="P69" s="578"/>
      <c r="Q69" s="578"/>
      <c r="R69" s="578"/>
      <c r="S69" s="578"/>
      <c r="T69" s="578"/>
      <c r="U69" s="578"/>
      <c r="V69" s="578"/>
      <c r="W69" s="578"/>
      <c r="X69" s="578"/>
      <c r="Y69" s="578"/>
      <c r="Z69" s="578"/>
      <c r="AA69" s="578"/>
      <c r="AB69" s="578"/>
      <c r="AC69" s="578"/>
      <c r="AD69" s="578"/>
      <c r="AE69" s="578"/>
      <c r="AF69" s="578"/>
      <c r="AG69" s="578"/>
      <c r="AH69" s="578"/>
      <c r="AI69" s="578"/>
      <c r="AJ69" s="578"/>
      <c r="AK69" s="579"/>
    </row>
    <row r="70" spans="1:48" ht="20.100000000000001" customHeight="1" thickBot="1" x14ac:dyDescent="0.3">
      <c r="A70" s="88" t="s">
        <v>363</v>
      </c>
      <c r="B70" s="625" t="s">
        <v>275</v>
      </c>
      <c r="C70" s="620"/>
      <c r="D70" s="620"/>
      <c r="E70" s="620"/>
      <c r="F70" s="620"/>
      <c r="G70" s="620"/>
      <c r="H70" s="620"/>
      <c r="I70" s="620"/>
      <c r="J70" s="620"/>
      <c r="K70" s="620"/>
      <c r="L70" s="620"/>
      <c r="M70" s="620"/>
      <c r="N70" s="620"/>
      <c r="O70" s="620"/>
      <c r="P70" s="620"/>
      <c r="Q70" s="620"/>
      <c r="R70" s="620"/>
      <c r="S70" s="620"/>
      <c r="T70" s="620"/>
      <c r="U70" s="620"/>
      <c r="V70" s="620"/>
      <c r="W70" s="620"/>
      <c r="X70" s="620"/>
      <c r="Y70" s="620"/>
      <c r="Z70" s="620"/>
      <c r="AA70" s="620"/>
      <c r="AB70" s="620"/>
      <c r="AC70" s="620"/>
      <c r="AD70" s="620"/>
      <c r="AE70" s="620"/>
      <c r="AF70" s="620"/>
      <c r="AG70" s="620"/>
      <c r="AH70" s="620"/>
      <c r="AI70" s="620"/>
      <c r="AJ70" s="620"/>
      <c r="AK70" s="621"/>
    </row>
    <row r="71" spans="1:48" ht="20.100000000000001" customHeight="1" thickBot="1" x14ac:dyDescent="0.3">
      <c r="A71" s="89" t="s">
        <v>364</v>
      </c>
      <c r="B71" s="620" t="s">
        <v>365</v>
      </c>
      <c r="C71" s="620"/>
      <c r="D71" s="620"/>
      <c r="E71" s="620"/>
      <c r="F71" s="620"/>
      <c r="G71" s="620"/>
      <c r="H71" s="620"/>
      <c r="I71" s="620"/>
      <c r="J71" s="620"/>
      <c r="K71" s="620"/>
      <c r="L71" s="620"/>
      <c r="M71" s="620"/>
      <c r="N71" s="620"/>
      <c r="O71" s="620"/>
      <c r="P71" s="620"/>
      <c r="Q71" s="620"/>
      <c r="R71" s="620"/>
      <c r="S71" s="620"/>
      <c r="T71" s="620"/>
      <c r="U71" s="620"/>
      <c r="V71" s="620"/>
      <c r="W71" s="620"/>
      <c r="X71" s="620"/>
      <c r="Y71" s="620"/>
      <c r="Z71" s="620"/>
      <c r="AA71" s="620"/>
      <c r="AB71" s="620"/>
      <c r="AC71" s="620"/>
      <c r="AD71" s="620"/>
      <c r="AE71" s="620"/>
      <c r="AF71" s="620"/>
      <c r="AG71" s="620"/>
      <c r="AH71" s="620"/>
      <c r="AI71" s="620"/>
      <c r="AJ71" s="620"/>
      <c r="AK71" s="621"/>
    </row>
    <row r="72" spans="1:48" ht="20.100000000000001" customHeight="1" x14ac:dyDescent="0.25">
      <c r="A72" s="583" t="s">
        <v>10</v>
      </c>
      <c r="B72" s="585" t="s">
        <v>11</v>
      </c>
      <c r="C72" s="587" t="s">
        <v>0</v>
      </c>
      <c r="D72" s="589" t="s">
        <v>162</v>
      </c>
      <c r="E72" s="590"/>
      <c r="F72" s="593"/>
      <c r="G72" s="594"/>
      <c r="H72" s="594"/>
      <c r="I72" s="594"/>
      <c r="J72" s="594"/>
      <c r="K72" s="594"/>
      <c r="L72" s="594"/>
      <c r="M72" s="594"/>
      <c r="N72" s="594"/>
      <c r="O72" s="594"/>
      <c r="P72" s="594"/>
      <c r="Q72" s="594"/>
      <c r="R72" s="594"/>
      <c r="S72" s="594"/>
      <c r="T72" s="594"/>
      <c r="U72" s="594"/>
      <c r="V72" s="594"/>
      <c r="W72" s="594"/>
      <c r="X72" s="594"/>
      <c r="Y72" s="594"/>
      <c r="Z72" s="594"/>
      <c r="AA72" s="594"/>
      <c r="AB72" s="594"/>
      <c r="AC72" s="594"/>
      <c r="AD72" s="594"/>
      <c r="AE72" s="594"/>
      <c r="AF72" s="594"/>
      <c r="AG72" s="594"/>
      <c r="AH72" s="594"/>
      <c r="AI72" s="594"/>
      <c r="AJ72" s="594"/>
      <c r="AK72" s="595"/>
    </row>
    <row r="73" spans="1:48" ht="20.100000000000001" customHeight="1" thickBot="1" x14ac:dyDescent="0.3">
      <c r="A73" s="584"/>
      <c r="B73" s="586"/>
      <c r="C73" s="588"/>
      <c r="D73" s="591"/>
      <c r="E73" s="592"/>
      <c r="F73" s="596" t="s">
        <v>15</v>
      </c>
      <c r="G73" s="597"/>
      <c r="H73" s="597"/>
      <c r="I73" s="597"/>
      <c r="J73" s="597"/>
      <c r="K73" s="597"/>
      <c r="L73" s="597"/>
      <c r="M73" s="598"/>
      <c r="N73" s="599" t="s">
        <v>16</v>
      </c>
      <c r="O73" s="597"/>
      <c r="P73" s="597"/>
      <c r="Q73" s="597"/>
      <c r="R73" s="597"/>
      <c r="S73" s="597"/>
      <c r="T73" s="597"/>
      <c r="U73" s="598"/>
      <c r="V73" s="599" t="s">
        <v>17</v>
      </c>
      <c r="W73" s="597"/>
      <c r="X73" s="597"/>
      <c r="Y73" s="597"/>
      <c r="Z73" s="597"/>
      <c r="AA73" s="597"/>
      <c r="AB73" s="597"/>
      <c r="AC73" s="598"/>
      <c r="AD73" s="599" t="s">
        <v>18</v>
      </c>
      <c r="AE73" s="597"/>
      <c r="AF73" s="597"/>
      <c r="AG73" s="597"/>
      <c r="AH73" s="597"/>
      <c r="AI73" s="597"/>
      <c r="AJ73" s="597"/>
      <c r="AK73" s="600"/>
      <c r="AM73" s="29"/>
    </row>
    <row r="74" spans="1:48" ht="20.100000000000001" customHeight="1" thickTop="1" thickBot="1" x14ac:dyDescent="0.3">
      <c r="A74" s="601"/>
      <c r="B74" s="586"/>
      <c r="C74" s="588"/>
      <c r="D74" s="602" t="s">
        <v>163</v>
      </c>
      <c r="E74" s="602" t="s">
        <v>164</v>
      </c>
      <c r="F74" s="599" t="s">
        <v>12</v>
      </c>
      <c r="G74" s="597"/>
      <c r="H74" s="597"/>
      <c r="I74" s="598"/>
      <c r="J74" s="599" t="s">
        <v>13</v>
      </c>
      <c r="K74" s="597"/>
      <c r="L74" s="597"/>
      <c r="M74" s="598"/>
      <c r="N74" s="599" t="s">
        <v>12</v>
      </c>
      <c r="O74" s="597"/>
      <c r="P74" s="597"/>
      <c r="Q74" s="598"/>
      <c r="R74" s="599" t="s">
        <v>13</v>
      </c>
      <c r="S74" s="597"/>
      <c r="T74" s="597"/>
      <c r="U74" s="598"/>
      <c r="V74" s="599" t="s">
        <v>12</v>
      </c>
      <c r="W74" s="597"/>
      <c r="X74" s="597"/>
      <c r="Y74" s="598"/>
      <c r="Z74" s="599" t="s">
        <v>13</v>
      </c>
      <c r="AA74" s="597"/>
      <c r="AB74" s="597"/>
      <c r="AC74" s="598"/>
      <c r="AD74" s="599" t="s">
        <v>12</v>
      </c>
      <c r="AE74" s="597"/>
      <c r="AF74" s="597"/>
      <c r="AG74" s="598"/>
      <c r="AH74" s="599" t="s">
        <v>13</v>
      </c>
      <c r="AI74" s="597"/>
      <c r="AJ74" s="597"/>
      <c r="AK74" s="597"/>
      <c r="AL74" s="665" t="s">
        <v>179</v>
      </c>
      <c r="AM74" s="664" t="s">
        <v>214</v>
      </c>
      <c r="AN74" s="664"/>
      <c r="AO74" s="664" t="s">
        <v>215</v>
      </c>
      <c r="AP74" s="664"/>
      <c r="AQ74" s="664" t="s">
        <v>216</v>
      </c>
      <c r="AR74" s="664"/>
      <c r="AS74" s="664" t="s">
        <v>217</v>
      </c>
      <c r="AT74" s="664"/>
      <c r="AU74" s="664" t="s">
        <v>218</v>
      </c>
      <c r="AV74" s="664"/>
    </row>
    <row r="75" spans="1:48" ht="20.100000000000001" customHeight="1" thickTop="1" thickBot="1" x14ac:dyDescent="0.3">
      <c r="A75" s="601"/>
      <c r="B75" s="586"/>
      <c r="C75" s="588"/>
      <c r="D75" s="602"/>
      <c r="E75" s="602"/>
      <c r="F75" s="359" t="s">
        <v>165</v>
      </c>
      <c r="G75" s="359" t="s">
        <v>166</v>
      </c>
      <c r="H75" s="359" t="s">
        <v>167</v>
      </c>
      <c r="I75" s="359" t="s">
        <v>168</v>
      </c>
      <c r="J75" s="359" t="s">
        <v>165</v>
      </c>
      <c r="K75" s="359" t="s">
        <v>166</v>
      </c>
      <c r="L75" s="359" t="s">
        <v>167</v>
      </c>
      <c r="M75" s="359" t="s">
        <v>168</v>
      </c>
      <c r="N75" s="359" t="s">
        <v>165</v>
      </c>
      <c r="O75" s="359" t="s">
        <v>166</v>
      </c>
      <c r="P75" s="359" t="s">
        <v>167</v>
      </c>
      <c r="Q75" s="359" t="s">
        <v>168</v>
      </c>
      <c r="R75" s="359" t="s">
        <v>165</v>
      </c>
      <c r="S75" s="359" t="s">
        <v>166</v>
      </c>
      <c r="T75" s="359" t="s">
        <v>167</v>
      </c>
      <c r="U75" s="359" t="s">
        <v>168</v>
      </c>
      <c r="V75" s="359" t="s">
        <v>165</v>
      </c>
      <c r="W75" s="359" t="s">
        <v>166</v>
      </c>
      <c r="X75" s="359" t="s">
        <v>167</v>
      </c>
      <c r="Y75" s="359" t="s">
        <v>168</v>
      </c>
      <c r="Z75" s="359" t="s">
        <v>165</v>
      </c>
      <c r="AA75" s="359" t="s">
        <v>166</v>
      </c>
      <c r="AB75" s="359" t="s">
        <v>167</v>
      </c>
      <c r="AC75" s="359" t="s">
        <v>168</v>
      </c>
      <c r="AD75" s="359" t="s">
        <v>165</v>
      </c>
      <c r="AE75" s="359" t="s">
        <v>166</v>
      </c>
      <c r="AF75" s="359" t="s">
        <v>167</v>
      </c>
      <c r="AG75" s="359" t="s">
        <v>168</v>
      </c>
      <c r="AH75" s="359" t="s">
        <v>165</v>
      </c>
      <c r="AI75" s="359" t="s">
        <v>166</v>
      </c>
      <c r="AJ75" s="359" t="s">
        <v>167</v>
      </c>
      <c r="AK75" s="358" t="s">
        <v>168</v>
      </c>
      <c r="AL75" s="665"/>
      <c r="AM75" s="408" t="s">
        <v>219</v>
      </c>
      <c r="AN75" s="408" t="s">
        <v>220</v>
      </c>
      <c r="AO75" s="408" t="s">
        <v>219</v>
      </c>
      <c r="AP75" s="408" t="s">
        <v>220</v>
      </c>
      <c r="AQ75" s="408" t="s">
        <v>219</v>
      </c>
      <c r="AR75" s="408" t="s">
        <v>220</v>
      </c>
      <c r="AS75" s="408" t="s">
        <v>219</v>
      </c>
      <c r="AT75" s="408" t="s">
        <v>220</v>
      </c>
      <c r="AU75" s="408" t="s">
        <v>219</v>
      </c>
      <c r="AV75" s="408" t="s">
        <v>220</v>
      </c>
    </row>
    <row r="76" spans="1:48" ht="39.950000000000003" customHeight="1" thickTop="1" thickBot="1" x14ac:dyDescent="0.3">
      <c r="A76" s="678" t="s">
        <v>322</v>
      </c>
      <c r="B76" s="571" t="s">
        <v>169</v>
      </c>
      <c r="C76" s="622" t="s">
        <v>174</v>
      </c>
      <c r="D76" s="623"/>
      <c r="E76" s="624"/>
      <c r="F76" s="103"/>
      <c r="G76" s="104"/>
      <c r="H76" s="104"/>
      <c r="I76" s="104"/>
      <c r="J76" s="104"/>
      <c r="K76" s="104"/>
      <c r="L76" s="104"/>
      <c r="M76" s="104"/>
      <c r="N76" s="104"/>
      <c r="O76" s="104"/>
      <c r="P76" s="104"/>
      <c r="Q76" s="104"/>
      <c r="R76" s="104">
        <v>16</v>
      </c>
      <c r="S76" s="104"/>
      <c r="T76" s="104"/>
      <c r="U76" s="104">
        <v>80</v>
      </c>
      <c r="V76" s="104"/>
      <c r="W76" s="104"/>
      <c r="X76" s="104"/>
      <c r="Y76" s="104"/>
      <c r="Z76" s="104"/>
      <c r="AA76" s="104"/>
      <c r="AB76" s="104"/>
      <c r="AC76" s="104"/>
      <c r="AD76" s="104"/>
      <c r="AE76" s="104"/>
      <c r="AF76" s="104"/>
      <c r="AG76" s="104"/>
      <c r="AH76" s="104"/>
      <c r="AI76" s="104"/>
      <c r="AJ76" s="104"/>
      <c r="AK76" s="105"/>
      <c r="AL76" s="409">
        <f t="shared" ref="AL76:AL83" si="63">SUM(F76:AK76)</f>
        <v>96</v>
      </c>
      <c r="AM76" s="410">
        <f t="shared" ref="AM76:AM81" si="64">SUM(F76:I76)+SUM(N76:Q76)+SUM(V76:Y76)+SUM(AD76:AG76)</f>
        <v>0</v>
      </c>
      <c r="AN76" s="410">
        <f t="shared" ref="AN76:AN81" si="65">SUM(J76:M76)+SUM(R76:U76)+SUM(Z76:AC76)+SUM(AH76:AK76)</f>
        <v>96</v>
      </c>
      <c r="AO76" s="410">
        <f t="shared" ref="AO76:AO81" si="66">SUM(F76:I76)</f>
        <v>0</v>
      </c>
      <c r="AP76" s="410">
        <f t="shared" ref="AP76:AP81" si="67">SUM(J76:M76)</f>
        <v>0</v>
      </c>
      <c r="AQ76" s="410">
        <f t="shared" ref="AQ76:AQ81" si="68">SUM(N76:Q76)</f>
        <v>0</v>
      </c>
      <c r="AR76" s="410">
        <f>SUM(R76:U76)</f>
        <v>96</v>
      </c>
      <c r="AS76" s="410">
        <f t="shared" ref="AS76:AS81" si="69">SUM(V76:Y76)</f>
        <v>0</v>
      </c>
      <c r="AT76" s="410">
        <f t="shared" ref="AT76:AT81" si="70">SUM(Z76:AC76)</f>
        <v>0</v>
      </c>
      <c r="AU76" s="410">
        <f t="shared" ref="AU76:AU81" si="71">SUM(AD76:AG76)</f>
        <v>0</v>
      </c>
      <c r="AV76" s="410">
        <f t="shared" ref="AV76:AV81" si="72">SUM(AH76:AK76)</f>
        <v>0</v>
      </c>
    </row>
    <row r="77" spans="1:48" ht="39.950000000000003" customHeight="1" thickTop="1" thickBot="1" x14ac:dyDescent="0.3">
      <c r="A77" s="679"/>
      <c r="B77" s="573"/>
      <c r="C77" s="617" t="s">
        <v>175</v>
      </c>
      <c r="D77" s="607"/>
      <c r="E77" s="608"/>
      <c r="F77" s="112"/>
      <c r="G77" s="113"/>
      <c r="H77" s="113"/>
      <c r="I77" s="113"/>
      <c r="J77" s="113"/>
      <c r="K77" s="113"/>
      <c r="L77" s="113"/>
      <c r="M77" s="113"/>
      <c r="N77" s="113"/>
      <c r="O77" s="113"/>
      <c r="P77" s="113"/>
      <c r="Q77" s="113"/>
      <c r="R77" s="113"/>
      <c r="S77" s="113"/>
      <c r="T77" s="113"/>
      <c r="U77" s="113"/>
      <c r="V77" s="113"/>
      <c r="W77" s="113"/>
      <c r="X77" s="113"/>
      <c r="Y77" s="113"/>
      <c r="Z77" s="113"/>
      <c r="AA77" s="113"/>
      <c r="AB77" s="113"/>
      <c r="AC77" s="113"/>
      <c r="AD77" s="113"/>
      <c r="AE77" s="113"/>
      <c r="AF77" s="113"/>
      <c r="AG77" s="113"/>
      <c r="AH77" s="113"/>
      <c r="AI77" s="113"/>
      <c r="AJ77" s="113"/>
      <c r="AK77" s="114"/>
      <c r="AL77" s="409">
        <f t="shared" si="63"/>
        <v>0</v>
      </c>
      <c r="AM77" s="410">
        <f t="shared" si="64"/>
        <v>0</v>
      </c>
      <c r="AN77" s="410">
        <f t="shared" si="65"/>
        <v>0</v>
      </c>
      <c r="AO77" s="410">
        <f t="shared" si="66"/>
        <v>0</v>
      </c>
      <c r="AP77" s="410">
        <f t="shared" si="67"/>
        <v>0</v>
      </c>
      <c r="AQ77" s="410">
        <f t="shared" si="68"/>
        <v>0</v>
      </c>
      <c r="AR77" s="410">
        <f t="shared" ref="AR77:AR81" si="73">SUM(R77:U77)</f>
        <v>0</v>
      </c>
      <c r="AS77" s="410">
        <f t="shared" si="69"/>
        <v>0</v>
      </c>
      <c r="AT77" s="410">
        <f t="shared" si="70"/>
        <v>0</v>
      </c>
      <c r="AU77" s="410">
        <f t="shared" si="71"/>
        <v>0</v>
      </c>
      <c r="AV77" s="410">
        <f t="shared" si="72"/>
        <v>0</v>
      </c>
    </row>
    <row r="78" spans="1:48" ht="39.950000000000003" customHeight="1" thickTop="1" thickBot="1" x14ac:dyDescent="0.3">
      <c r="A78" s="679"/>
      <c r="B78" s="571" t="s">
        <v>171</v>
      </c>
      <c r="C78" s="614" t="s">
        <v>174</v>
      </c>
      <c r="D78" s="615"/>
      <c r="E78" s="616"/>
      <c r="F78" s="103"/>
      <c r="G78" s="104"/>
      <c r="H78" s="104"/>
      <c r="I78" s="104"/>
      <c r="J78" s="104"/>
      <c r="K78" s="104"/>
      <c r="L78" s="104"/>
      <c r="M78" s="104"/>
      <c r="N78" s="104"/>
      <c r="O78" s="104"/>
      <c r="P78" s="104"/>
      <c r="Q78" s="104"/>
      <c r="R78" s="104">
        <v>182</v>
      </c>
      <c r="S78" s="104"/>
      <c r="T78" s="104"/>
      <c r="U78" s="104">
        <v>98</v>
      </c>
      <c r="V78" s="104"/>
      <c r="W78" s="104"/>
      <c r="X78" s="104"/>
      <c r="Y78" s="104"/>
      <c r="Z78" s="104"/>
      <c r="AA78" s="104"/>
      <c r="AB78" s="104"/>
      <c r="AC78" s="104">
        <v>34</v>
      </c>
      <c r="AD78" s="104"/>
      <c r="AE78" s="104"/>
      <c r="AF78" s="104"/>
      <c r="AG78" s="104"/>
      <c r="AH78" s="104">
        <v>43</v>
      </c>
      <c r="AI78" s="104"/>
      <c r="AJ78" s="104"/>
      <c r="AK78" s="105"/>
      <c r="AL78" s="409">
        <f t="shared" si="63"/>
        <v>357</v>
      </c>
      <c r="AM78" s="410">
        <f t="shared" si="64"/>
        <v>0</v>
      </c>
      <c r="AN78" s="410">
        <f t="shared" si="65"/>
        <v>357</v>
      </c>
      <c r="AO78" s="410">
        <f t="shared" si="66"/>
        <v>0</v>
      </c>
      <c r="AP78" s="410">
        <f t="shared" si="67"/>
        <v>0</v>
      </c>
      <c r="AQ78" s="410">
        <f t="shared" si="68"/>
        <v>0</v>
      </c>
      <c r="AR78" s="410">
        <f t="shared" si="73"/>
        <v>280</v>
      </c>
      <c r="AS78" s="410">
        <f t="shared" si="69"/>
        <v>0</v>
      </c>
      <c r="AT78" s="410">
        <f t="shared" si="70"/>
        <v>34</v>
      </c>
      <c r="AU78" s="410">
        <f t="shared" si="71"/>
        <v>0</v>
      </c>
      <c r="AV78" s="410">
        <f t="shared" si="72"/>
        <v>43</v>
      </c>
    </row>
    <row r="79" spans="1:48" ht="39.950000000000003" customHeight="1" thickTop="1" thickBot="1" x14ac:dyDescent="0.3">
      <c r="A79" s="679"/>
      <c r="B79" s="681"/>
      <c r="C79" s="617" t="s">
        <v>175</v>
      </c>
      <c r="D79" s="607"/>
      <c r="E79" s="608"/>
      <c r="F79" s="112"/>
      <c r="G79" s="113"/>
      <c r="H79" s="113"/>
      <c r="I79" s="113"/>
      <c r="J79" s="113"/>
      <c r="K79" s="113"/>
      <c r="L79" s="113"/>
      <c r="M79" s="113"/>
      <c r="N79" s="113"/>
      <c r="O79" s="113"/>
      <c r="P79" s="113"/>
      <c r="Q79" s="113"/>
      <c r="R79" s="113"/>
      <c r="S79" s="113"/>
      <c r="T79" s="113"/>
      <c r="U79" s="113"/>
      <c r="V79" s="113"/>
      <c r="W79" s="113"/>
      <c r="X79" s="113"/>
      <c r="Y79" s="113"/>
      <c r="Z79" s="113"/>
      <c r="AA79" s="113"/>
      <c r="AB79" s="113"/>
      <c r="AC79" s="113"/>
      <c r="AD79" s="113"/>
      <c r="AE79" s="113"/>
      <c r="AF79" s="113"/>
      <c r="AG79" s="113"/>
      <c r="AH79" s="113"/>
      <c r="AI79" s="113"/>
      <c r="AJ79" s="113"/>
      <c r="AK79" s="114"/>
      <c r="AL79" s="409">
        <f t="shared" si="63"/>
        <v>0</v>
      </c>
      <c r="AM79" s="410">
        <f t="shared" si="64"/>
        <v>0</v>
      </c>
      <c r="AN79" s="409">
        <f>SUM(J79:M79)+SUM(R79:U79)+SUM(Z79:AC79)+SUM(AH79:AK79)</f>
        <v>0</v>
      </c>
      <c r="AO79" s="410">
        <f t="shared" si="66"/>
        <v>0</v>
      </c>
      <c r="AP79" s="410">
        <f t="shared" si="67"/>
        <v>0</v>
      </c>
      <c r="AQ79" s="410">
        <f t="shared" si="68"/>
        <v>0</v>
      </c>
      <c r="AR79" s="409">
        <f t="shared" si="73"/>
        <v>0</v>
      </c>
      <c r="AS79" s="410">
        <f t="shared" si="69"/>
        <v>0</v>
      </c>
      <c r="AT79" s="410">
        <f t="shared" si="70"/>
        <v>0</v>
      </c>
      <c r="AU79" s="410">
        <f t="shared" si="71"/>
        <v>0</v>
      </c>
      <c r="AV79" s="410">
        <f t="shared" si="72"/>
        <v>0</v>
      </c>
    </row>
    <row r="80" spans="1:48" ht="39.950000000000003" customHeight="1" thickTop="1" thickBot="1" x14ac:dyDescent="0.3">
      <c r="A80" s="679"/>
      <c r="B80" s="670" t="s">
        <v>374</v>
      </c>
      <c r="C80" s="615" t="s">
        <v>174</v>
      </c>
      <c r="D80" s="615"/>
      <c r="E80" s="616"/>
      <c r="F80" s="401"/>
      <c r="G80" s="113"/>
      <c r="H80" s="113"/>
      <c r="I80" s="113"/>
      <c r="J80" s="113"/>
      <c r="K80" s="113"/>
      <c r="L80" s="113"/>
      <c r="M80" s="113"/>
      <c r="N80" s="113"/>
      <c r="O80" s="113"/>
      <c r="P80" s="113"/>
      <c r="Q80" s="113"/>
      <c r="R80" s="104"/>
      <c r="S80" s="113"/>
      <c r="T80" s="113"/>
      <c r="U80" s="113"/>
      <c r="V80" s="113"/>
      <c r="W80" s="113"/>
      <c r="X80" s="113"/>
      <c r="Y80" s="113"/>
      <c r="Z80" s="113"/>
      <c r="AA80" s="113"/>
      <c r="AB80" s="113"/>
      <c r="AC80" s="113"/>
      <c r="AD80" s="113"/>
      <c r="AE80" s="113"/>
      <c r="AF80" s="113"/>
      <c r="AG80" s="113"/>
      <c r="AH80" s="104"/>
      <c r="AI80" s="113"/>
      <c r="AJ80" s="113"/>
      <c r="AK80" s="114"/>
      <c r="AL80" s="409">
        <f t="shared" si="63"/>
        <v>0</v>
      </c>
      <c r="AM80" s="410">
        <f t="shared" si="64"/>
        <v>0</v>
      </c>
      <c r="AN80" s="409">
        <f t="shared" si="65"/>
        <v>0</v>
      </c>
      <c r="AO80" s="410">
        <f t="shared" si="66"/>
        <v>0</v>
      </c>
      <c r="AP80" s="410">
        <f t="shared" si="67"/>
        <v>0</v>
      </c>
      <c r="AQ80" s="410">
        <f t="shared" si="68"/>
        <v>0</v>
      </c>
      <c r="AR80" s="409">
        <f t="shared" si="73"/>
        <v>0</v>
      </c>
      <c r="AS80" s="410">
        <f t="shared" si="69"/>
        <v>0</v>
      </c>
      <c r="AT80" s="409">
        <f t="shared" si="70"/>
        <v>0</v>
      </c>
      <c r="AU80" s="410">
        <f t="shared" si="71"/>
        <v>0</v>
      </c>
      <c r="AV80" s="409">
        <f t="shared" si="72"/>
        <v>0</v>
      </c>
    </row>
    <row r="81" spans="1:48" ht="39.950000000000003" customHeight="1" thickTop="1" thickBot="1" x14ac:dyDescent="0.3">
      <c r="A81" s="680"/>
      <c r="B81" s="672"/>
      <c r="C81" s="607" t="s">
        <v>175</v>
      </c>
      <c r="D81" s="607"/>
      <c r="E81" s="608"/>
      <c r="F81" s="401"/>
      <c r="G81" s="113"/>
      <c r="H81" s="113"/>
      <c r="I81" s="113"/>
      <c r="J81" s="113"/>
      <c r="K81" s="113"/>
      <c r="L81" s="113"/>
      <c r="M81" s="113"/>
      <c r="N81" s="113"/>
      <c r="O81" s="113"/>
      <c r="P81" s="113"/>
      <c r="Q81" s="113"/>
      <c r="R81" s="113"/>
      <c r="S81" s="113"/>
      <c r="T81" s="113"/>
      <c r="U81" s="113"/>
      <c r="V81" s="113"/>
      <c r="W81" s="113"/>
      <c r="X81" s="113"/>
      <c r="Y81" s="113"/>
      <c r="Z81" s="113"/>
      <c r="AA81" s="113"/>
      <c r="AB81" s="113"/>
      <c r="AC81" s="113"/>
      <c r="AD81" s="113"/>
      <c r="AE81" s="113"/>
      <c r="AF81" s="113"/>
      <c r="AG81" s="113"/>
      <c r="AH81" s="113"/>
      <c r="AI81" s="113"/>
      <c r="AJ81" s="113"/>
      <c r="AK81" s="114"/>
      <c r="AL81" s="409">
        <f t="shared" si="63"/>
        <v>0</v>
      </c>
      <c r="AM81" s="410">
        <f t="shared" si="64"/>
        <v>0</v>
      </c>
      <c r="AN81" s="409">
        <f t="shared" si="65"/>
        <v>0</v>
      </c>
      <c r="AO81" s="410">
        <f t="shared" si="66"/>
        <v>0</v>
      </c>
      <c r="AP81" s="410">
        <f t="shared" si="67"/>
        <v>0</v>
      </c>
      <c r="AQ81" s="410">
        <f t="shared" si="68"/>
        <v>0</v>
      </c>
      <c r="AR81" s="409">
        <f t="shared" si="73"/>
        <v>0</v>
      </c>
      <c r="AS81" s="410">
        <f t="shared" si="69"/>
        <v>0</v>
      </c>
      <c r="AT81" s="409">
        <f t="shared" si="70"/>
        <v>0</v>
      </c>
      <c r="AU81" s="410">
        <f t="shared" si="71"/>
        <v>0</v>
      </c>
      <c r="AV81" s="409">
        <f t="shared" si="72"/>
        <v>0</v>
      </c>
    </row>
    <row r="82" spans="1:48" ht="19.5" customHeight="1" thickTop="1" thickBot="1" x14ac:dyDescent="0.3">
      <c r="A82" s="376" t="s">
        <v>182</v>
      </c>
      <c r="B82" s="31"/>
      <c r="C82" s="606" t="s">
        <v>170</v>
      </c>
      <c r="D82" s="607"/>
      <c r="E82" s="608"/>
      <c r="F82" s="132">
        <f t="shared" ref="F82:AK82" si="74">+F77+F79</f>
        <v>0</v>
      </c>
      <c r="G82" s="132">
        <f t="shared" si="74"/>
        <v>0</v>
      </c>
      <c r="H82" s="132">
        <f t="shared" si="74"/>
        <v>0</v>
      </c>
      <c r="I82" s="132">
        <f t="shared" si="74"/>
        <v>0</v>
      </c>
      <c r="J82" s="132">
        <f t="shared" si="74"/>
        <v>0</v>
      </c>
      <c r="K82" s="132">
        <f t="shared" si="74"/>
        <v>0</v>
      </c>
      <c r="L82" s="132">
        <f t="shared" si="74"/>
        <v>0</v>
      </c>
      <c r="M82" s="132">
        <f t="shared" si="74"/>
        <v>0</v>
      </c>
      <c r="N82" s="132">
        <f t="shared" si="74"/>
        <v>0</v>
      </c>
      <c r="O82" s="132">
        <f t="shared" si="74"/>
        <v>0</v>
      </c>
      <c r="P82" s="132">
        <f t="shared" si="74"/>
        <v>0</v>
      </c>
      <c r="Q82" s="132">
        <f t="shared" si="74"/>
        <v>0</v>
      </c>
      <c r="R82" s="132">
        <f t="shared" si="74"/>
        <v>0</v>
      </c>
      <c r="S82" s="132">
        <f t="shared" si="74"/>
        <v>0</v>
      </c>
      <c r="T82" s="132">
        <f t="shared" si="74"/>
        <v>0</v>
      </c>
      <c r="U82" s="132">
        <f t="shared" si="74"/>
        <v>0</v>
      </c>
      <c r="V82" s="132">
        <f t="shared" si="74"/>
        <v>0</v>
      </c>
      <c r="W82" s="132">
        <f t="shared" si="74"/>
        <v>0</v>
      </c>
      <c r="X82" s="132">
        <f t="shared" si="74"/>
        <v>0</v>
      </c>
      <c r="Y82" s="132">
        <f t="shared" si="74"/>
        <v>0</v>
      </c>
      <c r="Z82" s="132">
        <f t="shared" si="74"/>
        <v>0</v>
      </c>
      <c r="AA82" s="132">
        <f t="shared" si="74"/>
        <v>0</v>
      </c>
      <c r="AB82" s="132">
        <f t="shared" si="74"/>
        <v>0</v>
      </c>
      <c r="AC82" s="132">
        <f t="shared" si="74"/>
        <v>0</v>
      </c>
      <c r="AD82" s="132">
        <f t="shared" si="74"/>
        <v>0</v>
      </c>
      <c r="AE82" s="132">
        <f t="shared" si="74"/>
        <v>0</v>
      </c>
      <c r="AF82" s="132">
        <f t="shared" si="74"/>
        <v>0</v>
      </c>
      <c r="AG82" s="132">
        <f t="shared" si="74"/>
        <v>0</v>
      </c>
      <c r="AH82" s="132">
        <f t="shared" si="74"/>
        <v>0</v>
      </c>
      <c r="AI82" s="132">
        <f t="shared" si="74"/>
        <v>0</v>
      </c>
      <c r="AJ82" s="132">
        <f t="shared" si="74"/>
        <v>0</v>
      </c>
      <c r="AK82" s="402">
        <f t="shared" si="74"/>
        <v>0</v>
      </c>
      <c r="AL82" s="412">
        <f t="shared" si="63"/>
        <v>0</v>
      </c>
      <c r="AM82" s="410">
        <f t="shared" ref="AM82:AV82" si="75">AM77+AM79</f>
        <v>0</v>
      </c>
      <c r="AN82" s="410">
        <f t="shared" si="75"/>
        <v>0</v>
      </c>
      <c r="AO82" s="410">
        <f t="shared" si="75"/>
        <v>0</v>
      </c>
      <c r="AP82" s="410">
        <f t="shared" si="75"/>
        <v>0</v>
      </c>
      <c r="AQ82" s="410">
        <f t="shared" si="75"/>
        <v>0</v>
      </c>
      <c r="AR82" s="410">
        <f t="shared" si="75"/>
        <v>0</v>
      </c>
      <c r="AS82" s="410">
        <f t="shared" si="75"/>
        <v>0</v>
      </c>
      <c r="AT82" s="410">
        <f t="shared" si="75"/>
        <v>0</v>
      </c>
      <c r="AU82" s="410">
        <f t="shared" si="75"/>
        <v>0</v>
      </c>
      <c r="AV82" s="410">
        <f t="shared" si="75"/>
        <v>0</v>
      </c>
    </row>
    <row r="83" spans="1:48" ht="19.5" customHeight="1" thickTop="1" thickBot="1" x14ac:dyDescent="0.3">
      <c r="A83" s="377"/>
      <c r="B83" s="31"/>
      <c r="C83" s="609" t="s">
        <v>174</v>
      </c>
      <c r="D83" s="610"/>
      <c r="E83" s="611"/>
      <c r="F83" s="380">
        <f t="shared" ref="F83:AK83" si="76">+F76+F78</f>
        <v>0</v>
      </c>
      <c r="G83" s="380">
        <f t="shared" si="76"/>
        <v>0</v>
      </c>
      <c r="H83" s="380">
        <f t="shared" si="76"/>
        <v>0</v>
      </c>
      <c r="I83" s="380">
        <f t="shared" si="76"/>
        <v>0</v>
      </c>
      <c r="J83" s="380">
        <f t="shared" si="76"/>
        <v>0</v>
      </c>
      <c r="K83" s="380">
        <f t="shared" si="76"/>
        <v>0</v>
      </c>
      <c r="L83" s="380">
        <f t="shared" si="76"/>
        <v>0</v>
      </c>
      <c r="M83" s="380">
        <f t="shared" si="76"/>
        <v>0</v>
      </c>
      <c r="N83" s="380">
        <f t="shared" si="76"/>
        <v>0</v>
      </c>
      <c r="O83" s="380">
        <f t="shared" si="76"/>
        <v>0</v>
      </c>
      <c r="P83" s="380">
        <f t="shared" si="76"/>
        <v>0</v>
      </c>
      <c r="Q83" s="380">
        <f t="shared" si="76"/>
        <v>0</v>
      </c>
      <c r="R83" s="380">
        <f t="shared" si="76"/>
        <v>198</v>
      </c>
      <c r="S83" s="380">
        <f t="shared" si="76"/>
        <v>0</v>
      </c>
      <c r="T83" s="380">
        <f t="shared" si="76"/>
        <v>0</v>
      </c>
      <c r="U83" s="380">
        <f t="shared" si="76"/>
        <v>178</v>
      </c>
      <c r="V83" s="380">
        <f t="shared" si="76"/>
        <v>0</v>
      </c>
      <c r="W83" s="380">
        <f t="shared" si="76"/>
        <v>0</v>
      </c>
      <c r="X83" s="380">
        <f t="shared" si="76"/>
        <v>0</v>
      </c>
      <c r="Y83" s="380">
        <f t="shared" si="76"/>
        <v>0</v>
      </c>
      <c r="Z83" s="380">
        <f t="shared" si="76"/>
        <v>0</v>
      </c>
      <c r="AA83" s="380">
        <f t="shared" si="76"/>
        <v>0</v>
      </c>
      <c r="AB83" s="380">
        <f t="shared" si="76"/>
        <v>0</v>
      </c>
      <c r="AC83" s="380">
        <f t="shared" si="76"/>
        <v>34</v>
      </c>
      <c r="AD83" s="380">
        <f t="shared" si="76"/>
        <v>0</v>
      </c>
      <c r="AE83" s="380">
        <f t="shared" si="76"/>
        <v>0</v>
      </c>
      <c r="AF83" s="380">
        <f t="shared" si="76"/>
        <v>0</v>
      </c>
      <c r="AG83" s="380">
        <f t="shared" si="76"/>
        <v>0</v>
      </c>
      <c r="AH83" s="380">
        <f t="shared" si="76"/>
        <v>43</v>
      </c>
      <c r="AI83" s="380">
        <f t="shared" si="76"/>
        <v>0</v>
      </c>
      <c r="AJ83" s="380">
        <f t="shared" si="76"/>
        <v>0</v>
      </c>
      <c r="AK83" s="403">
        <f t="shared" si="76"/>
        <v>0</v>
      </c>
      <c r="AL83" s="412">
        <f t="shared" si="63"/>
        <v>453</v>
      </c>
      <c r="AM83" s="410">
        <f t="shared" ref="AM83:AV83" si="77">AM76+AM78</f>
        <v>0</v>
      </c>
      <c r="AN83" s="410">
        <f t="shared" si="77"/>
        <v>453</v>
      </c>
      <c r="AO83" s="410">
        <f t="shared" si="77"/>
        <v>0</v>
      </c>
      <c r="AP83" s="410">
        <f t="shared" si="77"/>
        <v>0</v>
      </c>
      <c r="AQ83" s="410">
        <f t="shared" si="77"/>
        <v>0</v>
      </c>
      <c r="AR83" s="410">
        <f t="shared" si="77"/>
        <v>376</v>
      </c>
      <c r="AS83" s="410">
        <f t="shared" si="77"/>
        <v>0</v>
      </c>
      <c r="AT83" s="410">
        <f t="shared" si="77"/>
        <v>34</v>
      </c>
      <c r="AU83" s="410">
        <f t="shared" si="77"/>
        <v>0</v>
      </c>
      <c r="AV83" s="410">
        <f t="shared" si="77"/>
        <v>43</v>
      </c>
    </row>
    <row r="84" spans="1:48" ht="19.5" customHeight="1" thickBot="1" x14ac:dyDescent="0.3">
      <c r="A84" s="33"/>
      <c r="B84" s="33"/>
      <c r="C84" s="34"/>
      <c r="D84" s="34"/>
      <c r="E84" s="35"/>
      <c r="F84" s="36"/>
      <c r="G84" s="36"/>
      <c r="H84" s="36"/>
      <c r="I84" s="36"/>
      <c r="J84" s="36"/>
      <c r="K84" s="36"/>
      <c r="L84" s="36"/>
      <c r="M84" s="36"/>
      <c r="N84" s="36"/>
      <c r="O84" s="36"/>
      <c r="P84" s="36"/>
      <c r="Q84" s="36"/>
      <c r="R84" s="36"/>
      <c r="S84" s="36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36"/>
      <c r="AH84" s="36"/>
      <c r="AI84" s="36"/>
      <c r="AJ84" s="36"/>
      <c r="AK84" s="36"/>
      <c r="AL84" s="39"/>
      <c r="AM84" s="102"/>
      <c r="AN84" s="102"/>
      <c r="AO84" s="102"/>
      <c r="AP84" s="102"/>
      <c r="AQ84" s="102"/>
      <c r="AR84" s="102"/>
      <c r="AS84" s="102"/>
      <c r="AT84" s="102"/>
      <c r="AU84" s="102"/>
      <c r="AV84" s="102"/>
    </row>
    <row r="85" spans="1:48" s="25" customFormat="1" ht="21.75" customHeight="1" thickBot="1" x14ac:dyDescent="0.3">
      <c r="A85" s="195" t="s">
        <v>357</v>
      </c>
      <c r="B85" s="577" t="s">
        <v>356</v>
      </c>
      <c r="C85" s="578"/>
      <c r="D85" s="578"/>
      <c r="E85" s="578"/>
      <c r="F85" s="578"/>
      <c r="G85" s="578"/>
      <c r="H85" s="578"/>
      <c r="I85" s="578"/>
      <c r="J85" s="578"/>
      <c r="K85" s="578"/>
      <c r="L85" s="578"/>
      <c r="M85" s="578"/>
      <c r="N85" s="578"/>
      <c r="O85" s="578"/>
      <c r="P85" s="578"/>
      <c r="Q85" s="578"/>
      <c r="R85" s="578"/>
      <c r="S85" s="578"/>
      <c r="T85" s="578"/>
      <c r="U85" s="578"/>
      <c r="V85" s="578"/>
      <c r="W85" s="578"/>
      <c r="X85" s="578"/>
      <c r="Y85" s="578"/>
      <c r="Z85" s="578"/>
      <c r="AA85" s="578"/>
      <c r="AB85" s="578"/>
      <c r="AC85" s="578"/>
      <c r="AD85" s="578"/>
      <c r="AE85" s="578"/>
      <c r="AF85" s="578"/>
      <c r="AG85" s="578"/>
      <c r="AH85" s="578"/>
      <c r="AI85" s="578"/>
      <c r="AJ85" s="578"/>
      <c r="AK85" s="579"/>
    </row>
    <row r="86" spans="1:48" ht="20.100000000000001" customHeight="1" thickBot="1" x14ac:dyDescent="0.3">
      <c r="A86" s="88" t="s">
        <v>367</v>
      </c>
      <c r="B86" s="625" t="s">
        <v>366</v>
      </c>
      <c r="C86" s="620"/>
      <c r="D86" s="620"/>
      <c r="E86" s="620"/>
      <c r="F86" s="620"/>
      <c r="G86" s="620"/>
      <c r="H86" s="620"/>
      <c r="I86" s="620"/>
      <c r="J86" s="620"/>
      <c r="K86" s="620"/>
      <c r="L86" s="620"/>
      <c r="M86" s="620"/>
      <c r="N86" s="620"/>
      <c r="O86" s="620"/>
      <c r="P86" s="620"/>
      <c r="Q86" s="620"/>
      <c r="R86" s="620"/>
      <c r="S86" s="620"/>
      <c r="T86" s="620"/>
      <c r="U86" s="620"/>
      <c r="V86" s="620"/>
      <c r="W86" s="620"/>
      <c r="X86" s="620"/>
      <c r="Y86" s="620"/>
      <c r="Z86" s="620"/>
      <c r="AA86" s="620"/>
      <c r="AB86" s="620"/>
      <c r="AC86" s="620"/>
      <c r="AD86" s="620"/>
      <c r="AE86" s="620"/>
      <c r="AF86" s="620"/>
      <c r="AG86" s="620"/>
      <c r="AH86" s="620"/>
      <c r="AI86" s="620"/>
      <c r="AJ86" s="620"/>
      <c r="AK86" s="621"/>
    </row>
    <row r="87" spans="1:48" ht="20.100000000000001" customHeight="1" thickBot="1" x14ac:dyDescent="0.3">
      <c r="A87" s="89" t="s">
        <v>368</v>
      </c>
      <c r="B87" s="620" t="s">
        <v>369</v>
      </c>
      <c r="C87" s="620"/>
      <c r="D87" s="620"/>
      <c r="E87" s="620"/>
      <c r="F87" s="620"/>
      <c r="G87" s="620"/>
      <c r="H87" s="620"/>
      <c r="I87" s="620"/>
      <c r="J87" s="620"/>
      <c r="K87" s="620"/>
      <c r="L87" s="620"/>
      <c r="M87" s="620"/>
      <c r="N87" s="620"/>
      <c r="O87" s="620"/>
      <c r="P87" s="620"/>
      <c r="Q87" s="620"/>
      <c r="R87" s="620"/>
      <c r="S87" s="620"/>
      <c r="T87" s="620"/>
      <c r="U87" s="620"/>
      <c r="V87" s="620"/>
      <c r="W87" s="620"/>
      <c r="X87" s="620"/>
      <c r="Y87" s="620"/>
      <c r="Z87" s="620"/>
      <c r="AA87" s="620"/>
      <c r="AB87" s="620"/>
      <c r="AC87" s="620"/>
      <c r="AD87" s="620"/>
      <c r="AE87" s="620"/>
      <c r="AF87" s="620"/>
      <c r="AG87" s="620"/>
      <c r="AH87" s="620"/>
      <c r="AI87" s="620"/>
      <c r="AJ87" s="620"/>
      <c r="AK87" s="621"/>
    </row>
    <row r="88" spans="1:48" ht="20.100000000000001" customHeight="1" x14ac:dyDescent="0.25">
      <c r="A88" s="583" t="s">
        <v>10</v>
      </c>
      <c r="B88" s="585" t="s">
        <v>11</v>
      </c>
      <c r="C88" s="587" t="s">
        <v>0</v>
      </c>
      <c r="D88" s="589" t="s">
        <v>162</v>
      </c>
      <c r="E88" s="590"/>
      <c r="F88" s="593"/>
      <c r="G88" s="594"/>
      <c r="H88" s="594"/>
      <c r="I88" s="594"/>
      <c r="J88" s="594"/>
      <c r="K88" s="594"/>
      <c r="L88" s="594"/>
      <c r="M88" s="594"/>
      <c r="N88" s="594"/>
      <c r="O88" s="594"/>
      <c r="P88" s="594"/>
      <c r="Q88" s="594"/>
      <c r="R88" s="594"/>
      <c r="S88" s="594"/>
      <c r="T88" s="594"/>
      <c r="U88" s="594"/>
      <c r="V88" s="594"/>
      <c r="W88" s="594"/>
      <c r="X88" s="594"/>
      <c r="Y88" s="594"/>
      <c r="Z88" s="594"/>
      <c r="AA88" s="594"/>
      <c r="AB88" s="594"/>
      <c r="AC88" s="594"/>
      <c r="AD88" s="594"/>
      <c r="AE88" s="594"/>
      <c r="AF88" s="594"/>
      <c r="AG88" s="594"/>
      <c r="AH88" s="594"/>
      <c r="AI88" s="594"/>
      <c r="AJ88" s="594"/>
      <c r="AK88" s="595"/>
    </row>
    <row r="89" spans="1:48" ht="20.100000000000001" customHeight="1" thickBot="1" x14ac:dyDescent="0.3">
      <c r="A89" s="584"/>
      <c r="B89" s="586"/>
      <c r="C89" s="588"/>
      <c r="D89" s="591"/>
      <c r="E89" s="592"/>
      <c r="F89" s="596" t="s">
        <v>15</v>
      </c>
      <c r="G89" s="597"/>
      <c r="H89" s="597"/>
      <c r="I89" s="597"/>
      <c r="J89" s="597"/>
      <c r="K89" s="597"/>
      <c r="L89" s="597"/>
      <c r="M89" s="598"/>
      <c r="N89" s="599" t="s">
        <v>16</v>
      </c>
      <c r="O89" s="597"/>
      <c r="P89" s="597"/>
      <c r="Q89" s="597"/>
      <c r="R89" s="597"/>
      <c r="S89" s="597"/>
      <c r="T89" s="597"/>
      <c r="U89" s="598"/>
      <c r="V89" s="599" t="s">
        <v>17</v>
      </c>
      <c r="W89" s="597"/>
      <c r="X89" s="597"/>
      <c r="Y89" s="597"/>
      <c r="Z89" s="597"/>
      <c r="AA89" s="597"/>
      <c r="AB89" s="597"/>
      <c r="AC89" s="598"/>
      <c r="AD89" s="599" t="s">
        <v>18</v>
      </c>
      <c r="AE89" s="597"/>
      <c r="AF89" s="597"/>
      <c r="AG89" s="597"/>
      <c r="AH89" s="597"/>
      <c r="AI89" s="597"/>
      <c r="AJ89" s="597"/>
      <c r="AK89" s="600"/>
      <c r="AM89" s="29"/>
    </row>
    <row r="90" spans="1:48" ht="20.100000000000001" customHeight="1" thickTop="1" thickBot="1" x14ac:dyDescent="0.3">
      <c r="A90" s="601"/>
      <c r="B90" s="586"/>
      <c r="C90" s="588"/>
      <c r="D90" s="602" t="s">
        <v>163</v>
      </c>
      <c r="E90" s="602" t="s">
        <v>164</v>
      </c>
      <c r="F90" s="599" t="s">
        <v>12</v>
      </c>
      <c r="G90" s="597"/>
      <c r="H90" s="597"/>
      <c r="I90" s="598"/>
      <c r="J90" s="599" t="s">
        <v>13</v>
      </c>
      <c r="K90" s="597"/>
      <c r="L90" s="597"/>
      <c r="M90" s="598"/>
      <c r="N90" s="599" t="s">
        <v>12</v>
      </c>
      <c r="O90" s="597"/>
      <c r="P90" s="597"/>
      <c r="Q90" s="598"/>
      <c r="R90" s="599" t="s">
        <v>13</v>
      </c>
      <c r="S90" s="597"/>
      <c r="T90" s="597"/>
      <c r="U90" s="598"/>
      <c r="V90" s="599" t="s">
        <v>12</v>
      </c>
      <c r="W90" s="597"/>
      <c r="X90" s="597"/>
      <c r="Y90" s="598"/>
      <c r="Z90" s="599" t="s">
        <v>13</v>
      </c>
      <c r="AA90" s="597"/>
      <c r="AB90" s="597"/>
      <c r="AC90" s="598"/>
      <c r="AD90" s="599" t="s">
        <v>12</v>
      </c>
      <c r="AE90" s="597"/>
      <c r="AF90" s="597"/>
      <c r="AG90" s="598"/>
      <c r="AH90" s="599" t="s">
        <v>13</v>
      </c>
      <c r="AI90" s="597"/>
      <c r="AJ90" s="597"/>
      <c r="AK90" s="597"/>
      <c r="AL90" s="665" t="s">
        <v>179</v>
      </c>
      <c r="AM90" s="664" t="s">
        <v>214</v>
      </c>
      <c r="AN90" s="664"/>
      <c r="AO90" s="664" t="s">
        <v>215</v>
      </c>
      <c r="AP90" s="664"/>
      <c r="AQ90" s="664" t="s">
        <v>216</v>
      </c>
      <c r="AR90" s="664"/>
      <c r="AS90" s="664" t="s">
        <v>217</v>
      </c>
      <c r="AT90" s="664"/>
      <c r="AU90" s="664" t="s">
        <v>218</v>
      </c>
      <c r="AV90" s="664"/>
    </row>
    <row r="91" spans="1:48" ht="20.100000000000001" customHeight="1" thickTop="1" thickBot="1" x14ac:dyDescent="0.3">
      <c r="A91" s="630"/>
      <c r="B91" s="586"/>
      <c r="C91" s="588"/>
      <c r="D91" s="602"/>
      <c r="E91" s="602"/>
      <c r="F91" s="359" t="s">
        <v>165</v>
      </c>
      <c r="G91" s="359" t="s">
        <v>166</v>
      </c>
      <c r="H91" s="359" t="s">
        <v>167</v>
      </c>
      <c r="I91" s="359" t="s">
        <v>168</v>
      </c>
      <c r="J91" s="359" t="s">
        <v>165</v>
      </c>
      <c r="K91" s="359" t="s">
        <v>166</v>
      </c>
      <c r="L91" s="359" t="s">
        <v>167</v>
      </c>
      <c r="M91" s="359" t="s">
        <v>168</v>
      </c>
      <c r="N91" s="359" t="s">
        <v>165</v>
      </c>
      <c r="O91" s="359" t="s">
        <v>166</v>
      </c>
      <c r="P91" s="359" t="s">
        <v>167</v>
      </c>
      <c r="Q91" s="359" t="s">
        <v>168</v>
      </c>
      <c r="R91" s="359" t="s">
        <v>165</v>
      </c>
      <c r="S91" s="359" t="s">
        <v>166</v>
      </c>
      <c r="T91" s="359" t="s">
        <v>167</v>
      </c>
      <c r="U91" s="359" t="s">
        <v>168</v>
      </c>
      <c r="V91" s="359" t="s">
        <v>165</v>
      </c>
      <c r="W91" s="359" t="s">
        <v>166</v>
      </c>
      <c r="X91" s="359" t="s">
        <v>167</v>
      </c>
      <c r="Y91" s="359" t="s">
        <v>168</v>
      </c>
      <c r="Z91" s="359" t="s">
        <v>165</v>
      </c>
      <c r="AA91" s="359" t="s">
        <v>166</v>
      </c>
      <c r="AB91" s="359" t="s">
        <v>167</v>
      </c>
      <c r="AC91" s="359" t="s">
        <v>168</v>
      </c>
      <c r="AD91" s="359" t="s">
        <v>165</v>
      </c>
      <c r="AE91" s="359" t="s">
        <v>166</v>
      </c>
      <c r="AF91" s="359" t="s">
        <v>167</v>
      </c>
      <c r="AG91" s="359" t="s">
        <v>168</v>
      </c>
      <c r="AH91" s="359" t="s">
        <v>165</v>
      </c>
      <c r="AI91" s="359" t="s">
        <v>166</v>
      </c>
      <c r="AJ91" s="359" t="s">
        <v>167</v>
      </c>
      <c r="AK91" s="358" t="s">
        <v>168</v>
      </c>
      <c r="AL91" s="665"/>
      <c r="AM91" s="408" t="s">
        <v>219</v>
      </c>
      <c r="AN91" s="408" t="s">
        <v>220</v>
      </c>
      <c r="AO91" s="408" t="s">
        <v>219</v>
      </c>
      <c r="AP91" s="408" t="s">
        <v>220</v>
      </c>
      <c r="AQ91" s="408" t="s">
        <v>219</v>
      </c>
      <c r="AR91" s="408" t="s">
        <v>220</v>
      </c>
      <c r="AS91" s="408" t="s">
        <v>219</v>
      </c>
      <c r="AT91" s="408" t="s">
        <v>220</v>
      </c>
      <c r="AU91" s="408" t="s">
        <v>219</v>
      </c>
      <c r="AV91" s="408" t="s">
        <v>220</v>
      </c>
    </row>
    <row r="92" spans="1:48" ht="39.950000000000003" customHeight="1" thickTop="1" thickBot="1" x14ac:dyDescent="0.3">
      <c r="A92" s="571" t="s">
        <v>326</v>
      </c>
      <c r="B92" s="374" t="s">
        <v>169</v>
      </c>
      <c r="C92" s="622" t="s">
        <v>174</v>
      </c>
      <c r="D92" s="623"/>
      <c r="E92" s="624"/>
      <c r="F92" s="103"/>
      <c r="G92" s="104"/>
      <c r="H92" s="104"/>
      <c r="I92" s="104"/>
      <c r="J92" s="104"/>
      <c r="K92" s="104"/>
      <c r="L92" s="104"/>
      <c r="M92" s="104"/>
      <c r="N92" s="104"/>
      <c r="O92" s="104"/>
      <c r="P92" s="104"/>
      <c r="Q92" s="104"/>
      <c r="R92" s="104"/>
      <c r="S92" s="104"/>
      <c r="T92" s="104"/>
      <c r="U92" s="104"/>
      <c r="V92" s="104"/>
      <c r="W92" s="104"/>
      <c r="X92" s="104"/>
      <c r="Y92" s="104"/>
      <c r="Z92" s="104"/>
      <c r="AA92" s="104"/>
      <c r="AB92" s="104"/>
      <c r="AC92" s="104"/>
      <c r="AD92" s="104"/>
      <c r="AE92" s="104"/>
      <c r="AF92" s="104"/>
      <c r="AG92" s="104"/>
      <c r="AH92" s="104"/>
      <c r="AI92" s="104"/>
      <c r="AJ92" s="104"/>
      <c r="AK92" s="105"/>
      <c r="AL92" s="409">
        <f t="shared" ref="AL92:AL93" si="78">SUM(F92:AK92)</f>
        <v>0</v>
      </c>
      <c r="AM92" s="410">
        <f t="shared" ref="AM92:AM93" si="79">SUM(F92:I92)+SUM(N92:Q92)+SUM(V92:Y92)+SUM(AD92:AG92)</f>
        <v>0</v>
      </c>
      <c r="AN92" s="410">
        <f t="shared" ref="AN92:AN93" si="80">SUM(J92:M92)+SUM(R92:U92)+SUM(Z92:AC92)+SUM(AH92:AK92)</f>
        <v>0</v>
      </c>
      <c r="AO92" s="410">
        <f t="shared" ref="AO92:AO93" si="81">SUM(F92:I92)</f>
        <v>0</v>
      </c>
      <c r="AP92" s="410">
        <f t="shared" ref="AP92:AP93" si="82">SUM(J92:M92)</f>
        <v>0</v>
      </c>
      <c r="AQ92" s="410">
        <f t="shared" ref="AQ92:AQ93" si="83">SUM(N92:Q92)</f>
        <v>0</v>
      </c>
      <c r="AR92" s="410">
        <f>SUM(R92:U92)</f>
        <v>0</v>
      </c>
      <c r="AS92" s="410">
        <f t="shared" ref="AS92:AS93" si="84">SUM(V92:Y92)</f>
        <v>0</v>
      </c>
      <c r="AT92" s="410">
        <f t="shared" ref="AT92:AT93" si="85">SUM(Z92:AC92)</f>
        <v>0</v>
      </c>
      <c r="AU92" s="410">
        <f t="shared" ref="AU92:AU93" si="86">SUM(AD92:AG92)</f>
        <v>0</v>
      </c>
      <c r="AV92" s="410">
        <f t="shared" ref="AV92:AV93" si="87">SUM(AH92:AK92)</f>
        <v>0</v>
      </c>
    </row>
    <row r="93" spans="1:48" ht="39.950000000000003" customHeight="1" thickTop="1" thickBot="1" x14ac:dyDescent="0.3">
      <c r="A93" s="573"/>
      <c r="B93" s="379" t="s">
        <v>171</v>
      </c>
      <c r="C93" s="614" t="s">
        <v>174</v>
      </c>
      <c r="D93" s="615"/>
      <c r="E93" s="616"/>
      <c r="F93" s="103"/>
      <c r="G93" s="104"/>
      <c r="H93" s="104"/>
      <c r="I93" s="104"/>
      <c r="J93" s="104"/>
      <c r="K93" s="104"/>
      <c r="L93" s="104"/>
      <c r="M93" s="104"/>
      <c r="N93" s="104"/>
      <c r="O93" s="104"/>
      <c r="P93" s="104"/>
      <c r="Q93" s="104"/>
      <c r="R93" s="104"/>
      <c r="S93" s="104"/>
      <c r="T93" s="104"/>
      <c r="U93" s="104"/>
      <c r="V93" s="104"/>
      <c r="W93" s="104"/>
      <c r="X93" s="104"/>
      <c r="Y93" s="104"/>
      <c r="Z93" s="104"/>
      <c r="AA93" s="104"/>
      <c r="AB93" s="104"/>
      <c r="AC93" s="104"/>
      <c r="AD93" s="104"/>
      <c r="AE93" s="104"/>
      <c r="AF93" s="104"/>
      <c r="AG93" s="104"/>
      <c r="AH93" s="104"/>
      <c r="AI93" s="104"/>
      <c r="AJ93" s="104"/>
      <c r="AK93" s="105"/>
      <c r="AL93" s="409">
        <f t="shared" si="78"/>
        <v>0</v>
      </c>
      <c r="AM93" s="410">
        <f t="shared" si="79"/>
        <v>0</v>
      </c>
      <c r="AN93" s="410">
        <f t="shared" si="80"/>
        <v>0</v>
      </c>
      <c r="AO93" s="410">
        <f t="shared" si="81"/>
        <v>0</v>
      </c>
      <c r="AP93" s="410">
        <f t="shared" si="82"/>
        <v>0</v>
      </c>
      <c r="AQ93" s="410">
        <f t="shared" si="83"/>
        <v>0</v>
      </c>
      <c r="AR93" s="410">
        <f>SUM(R93:U93)</f>
        <v>0</v>
      </c>
      <c r="AS93" s="410">
        <f t="shared" si="84"/>
        <v>0</v>
      </c>
      <c r="AT93" s="410">
        <f t="shared" si="85"/>
        <v>0</v>
      </c>
      <c r="AU93" s="410">
        <f t="shared" si="86"/>
        <v>0</v>
      </c>
      <c r="AV93" s="410">
        <f t="shared" si="87"/>
        <v>0</v>
      </c>
    </row>
    <row r="94" spans="1:48" ht="39.950000000000003" customHeight="1" x14ac:dyDescent="0.25">
      <c r="A94" s="47"/>
      <c r="B94" s="47"/>
      <c r="C94" s="47"/>
      <c r="D94" s="47"/>
      <c r="E94" s="47"/>
      <c r="F94" s="47"/>
      <c r="G94" s="47"/>
      <c r="H94" s="47"/>
      <c r="I94" s="47"/>
      <c r="J94" s="47"/>
      <c r="K94" s="47"/>
      <c r="L94" s="47"/>
      <c r="M94" s="47"/>
      <c r="N94" s="47"/>
      <c r="O94" s="47"/>
      <c r="P94" s="47"/>
      <c r="Q94" s="47"/>
      <c r="R94" s="47"/>
      <c r="S94" s="47"/>
      <c r="T94" s="47"/>
      <c r="U94" s="47"/>
      <c r="V94" s="47"/>
      <c r="W94" s="47"/>
      <c r="X94" s="47"/>
      <c r="Y94" s="47"/>
      <c r="Z94" s="47"/>
      <c r="AA94" s="47"/>
      <c r="AB94" s="47"/>
      <c r="AC94" s="47"/>
      <c r="AD94" s="47"/>
      <c r="AE94" s="47"/>
      <c r="AF94" s="47"/>
      <c r="AG94" s="47"/>
      <c r="AH94" s="47"/>
      <c r="AI94" s="47"/>
      <c r="AJ94" s="47"/>
      <c r="AK94" s="47"/>
      <c r="AL94" s="47"/>
      <c r="AM94" s="30"/>
      <c r="AN94" s="30"/>
      <c r="AO94" s="30"/>
      <c r="AP94" s="30"/>
      <c r="AQ94" s="30"/>
      <c r="AR94" s="30"/>
      <c r="AS94" s="30"/>
      <c r="AT94" s="30"/>
      <c r="AU94" s="30"/>
      <c r="AV94" s="30"/>
    </row>
    <row r="95" spans="1:48" ht="39.950000000000003" customHeight="1" x14ac:dyDescent="0.25">
      <c r="A95" s="47"/>
      <c r="B95" s="47"/>
      <c r="C95" s="47"/>
      <c r="D95" s="47"/>
      <c r="E95" s="47"/>
      <c r="F95" s="47"/>
      <c r="G95" s="47"/>
      <c r="H95" s="47"/>
      <c r="I95" s="47"/>
      <c r="J95" s="47"/>
      <c r="K95" s="47"/>
      <c r="L95" s="47"/>
      <c r="M95" s="47"/>
      <c r="N95" s="47"/>
      <c r="O95" s="47"/>
      <c r="P95" s="47"/>
      <c r="Q95" s="47"/>
      <c r="R95" s="47"/>
      <c r="S95" s="47"/>
      <c r="T95" s="47"/>
      <c r="U95" s="47"/>
      <c r="V95" s="47"/>
      <c r="W95" s="47"/>
      <c r="X95" s="47"/>
      <c r="Y95" s="47"/>
      <c r="Z95" s="47"/>
      <c r="AA95" s="47"/>
      <c r="AB95" s="47"/>
      <c r="AC95" s="47"/>
      <c r="AD95" s="47"/>
      <c r="AE95" s="47"/>
      <c r="AF95" s="47"/>
      <c r="AG95" s="47"/>
      <c r="AH95" s="47"/>
      <c r="AI95" s="47"/>
      <c r="AJ95" s="47"/>
      <c r="AK95" s="47"/>
      <c r="AL95" s="47"/>
      <c r="AM95" s="30"/>
      <c r="AN95" s="30"/>
      <c r="AO95" s="30"/>
      <c r="AP95" s="30"/>
      <c r="AQ95" s="30"/>
      <c r="AR95" s="30"/>
      <c r="AS95" s="30"/>
      <c r="AT95" s="30"/>
      <c r="AU95" s="30"/>
      <c r="AV95" s="30"/>
    </row>
    <row r="96" spans="1:48" ht="20.100000000000001" customHeight="1" thickBot="1" x14ac:dyDescent="0.3">
      <c r="A96" s="626"/>
      <c r="B96" s="627"/>
      <c r="C96" s="627"/>
      <c r="D96" s="627"/>
      <c r="E96" s="627"/>
      <c r="F96" s="627"/>
      <c r="G96" s="627"/>
      <c r="H96" s="627"/>
      <c r="I96" s="627"/>
      <c r="J96" s="627"/>
      <c r="K96" s="627"/>
      <c r="L96" s="627"/>
      <c r="M96" s="627"/>
      <c r="N96" s="627"/>
      <c r="O96" s="627"/>
      <c r="P96" s="627"/>
      <c r="Q96" s="627"/>
      <c r="R96" s="627"/>
      <c r="S96" s="627"/>
      <c r="T96" s="627"/>
      <c r="U96" s="627"/>
      <c r="V96" s="627"/>
      <c r="W96" s="627"/>
      <c r="X96" s="627"/>
      <c r="Y96" s="627"/>
      <c r="Z96" s="627"/>
      <c r="AA96" s="627"/>
      <c r="AB96" s="627"/>
      <c r="AC96" s="627"/>
      <c r="AD96" s="627"/>
      <c r="AE96" s="627"/>
      <c r="AF96" s="627"/>
      <c r="AG96" s="627"/>
      <c r="AH96" s="627"/>
      <c r="AI96" s="627"/>
      <c r="AJ96" s="627"/>
      <c r="AK96" s="627"/>
    </row>
    <row r="97" spans="1:38" ht="39.950000000000003" customHeight="1" thickTop="1" x14ac:dyDescent="0.25">
      <c r="A97" s="674" t="s">
        <v>183</v>
      </c>
      <c r="B97" s="677" t="s">
        <v>169</v>
      </c>
      <c r="C97" s="622" t="s">
        <v>174</v>
      </c>
      <c r="D97" s="623"/>
      <c r="E97" s="624"/>
      <c r="F97" s="103">
        <f t="shared" ref="F97:AK97" si="88">F16+F36+F48+F60+F76+F92</f>
        <v>0</v>
      </c>
      <c r="G97" s="103">
        <f t="shared" si="88"/>
        <v>0</v>
      </c>
      <c r="H97" s="103">
        <f t="shared" si="88"/>
        <v>0</v>
      </c>
      <c r="I97" s="103">
        <f t="shared" si="88"/>
        <v>0</v>
      </c>
      <c r="J97" s="103">
        <f t="shared" si="88"/>
        <v>0</v>
      </c>
      <c r="K97" s="103">
        <f t="shared" si="88"/>
        <v>0</v>
      </c>
      <c r="L97" s="103">
        <f t="shared" si="88"/>
        <v>0</v>
      </c>
      <c r="M97" s="103">
        <f t="shared" si="88"/>
        <v>19</v>
      </c>
      <c r="N97" s="103">
        <f t="shared" si="88"/>
        <v>0</v>
      </c>
      <c r="O97" s="103">
        <f t="shared" si="88"/>
        <v>0</v>
      </c>
      <c r="P97" s="103">
        <f t="shared" si="88"/>
        <v>0</v>
      </c>
      <c r="Q97" s="103">
        <f t="shared" si="88"/>
        <v>0</v>
      </c>
      <c r="R97" s="103">
        <f t="shared" si="88"/>
        <v>37</v>
      </c>
      <c r="S97" s="103">
        <f t="shared" si="88"/>
        <v>0</v>
      </c>
      <c r="T97" s="103">
        <f t="shared" si="88"/>
        <v>0</v>
      </c>
      <c r="U97" s="103">
        <f t="shared" si="88"/>
        <v>158</v>
      </c>
      <c r="V97" s="103">
        <f t="shared" si="88"/>
        <v>0</v>
      </c>
      <c r="W97" s="103">
        <f t="shared" si="88"/>
        <v>0</v>
      </c>
      <c r="X97" s="103">
        <f t="shared" si="88"/>
        <v>0</v>
      </c>
      <c r="Y97" s="103">
        <f t="shared" si="88"/>
        <v>0</v>
      </c>
      <c r="Z97" s="103">
        <f t="shared" si="88"/>
        <v>0</v>
      </c>
      <c r="AA97" s="103">
        <f t="shared" si="88"/>
        <v>0</v>
      </c>
      <c r="AB97" s="103">
        <f t="shared" si="88"/>
        <v>0</v>
      </c>
      <c r="AC97" s="103">
        <f t="shared" si="88"/>
        <v>0</v>
      </c>
      <c r="AD97" s="103">
        <f t="shared" si="88"/>
        <v>0</v>
      </c>
      <c r="AE97" s="103">
        <f t="shared" si="88"/>
        <v>0</v>
      </c>
      <c r="AF97" s="103">
        <f t="shared" si="88"/>
        <v>0</v>
      </c>
      <c r="AG97" s="103">
        <f t="shared" si="88"/>
        <v>0</v>
      </c>
      <c r="AH97" s="103">
        <f t="shared" si="88"/>
        <v>0</v>
      </c>
      <c r="AI97" s="103">
        <f t="shared" si="88"/>
        <v>0</v>
      </c>
      <c r="AJ97" s="103">
        <f t="shared" si="88"/>
        <v>0</v>
      </c>
      <c r="AK97" s="103">
        <f t="shared" si="88"/>
        <v>0</v>
      </c>
      <c r="AL97" s="106">
        <f t="shared" ref="AL97:AL107" si="89">SUM(F97:AK97)</f>
        <v>214</v>
      </c>
    </row>
    <row r="98" spans="1:38" ht="39.950000000000003" customHeight="1" x14ac:dyDescent="0.25">
      <c r="A98" s="675"/>
      <c r="B98" s="572"/>
      <c r="C98" s="617" t="s">
        <v>175</v>
      </c>
      <c r="D98" s="607"/>
      <c r="E98" s="608"/>
      <c r="F98" s="112">
        <f t="shared" ref="F98:AK98" si="90">F17+F61+F77</f>
        <v>0</v>
      </c>
      <c r="G98" s="112">
        <f t="shared" si="90"/>
        <v>0</v>
      </c>
      <c r="H98" s="112">
        <f t="shared" si="90"/>
        <v>0</v>
      </c>
      <c r="I98" s="112">
        <f t="shared" si="90"/>
        <v>0</v>
      </c>
      <c r="J98" s="112">
        <f t="shared" si="90"/>
        <v>0</v>
      </c>
      <c r="K98" s="112">
        <f t="shared" si="90"/>
        <v>0</v>
      </c>
      <c r="L98" s="112">
        <f t="shared" si="90"/>
        <v>0</v>
      </c>
      <c r="M98" s="112">
        <f t="shared" si="90"/>
        <v>0</v>
      </c>
      <c r="N98" s="112">
        <f t="shared" si="90"/>
        <v>0</v>
      </c>
      <c r="O98" s="112">
        <f t="shared" si="90"/>
        <v>0</v>
      </c>
      <c r="P98" s="112">
        <f t="shared" si="90"/>
        <v>0</v>
      </c>
      <c r="Q98" s="112">
        <f t="shared" si="90"/>
        <v>0</v>
      </c>
      <c r="R98" s="112">
        <f t="shared" si="90"/>
        <v>1</v>
      </c>
      <c r="S98" s="112">
        <f t="shared" si="90"/>
        <v>0</v>
      </c>
      <c r="T98" s="112">
        <f t="shared" si="90"/>
        <v>0</v>
      </c>
      <c r="U98" s="112">
        <f t="shared" si="90"/>
        <v>3</v>
      </c>
      <c r="V98" s="112">
        <f t="shared" si="90"/>
        <v>0</v>
      </c>
      <c r="W98" s="112">
        <f t="shared" si="90"/>
        <v>0</v>
      </c>
      <c r="X98" s="112">
        <f t="shared" si="90"/>
        <v>0</v>
      </c>
      <c r="Y98" s="112">
        <f t="shared" si="90"/>
        <v>0</v>
      </c>
      <c r="Z98" s="112">
        <f t="shared" si="90"/>
        <v>0</v>
      </c>
      <c r="AA98" s="112">
        <f t="shared" si="90"/>
        <v>0</v>
      </c>
      <c r="AB98" s="112">
        <f t="shared" si="90"/>
        <v>0</v>
      </c>
      <c r="AC98" s="112">
        <f t="shared" si="90"/>
        <v>0</v>
      </c>
      <c r="AD98" s="112">
        <f t="shared" si="90"/>
        <v>0</v>
      </c>
      <c r="AE98" s="112">
        <f t="shared" si="90"/>
        <v>0</v>
      </c>
      <c r="AF98" s="112">
        <f t="shared" si="90"/>
        <v>0</v>
      </c>
      <c r="AG98" s="112">
        <f t="shared" si="90"/>
        <v>0</v>
      </c>
      <c r="AH98" s="112">
        <f t="shared" si="90"/>
        <v>0</v>
      </c>
      <c r="AI98" s="112">
        <f t="shared" si="90"/>
        <v>0</v>
      </c>
      <c r="AJ98" s="112">
        <f t="shared" si="90"/>
        <v>0</v>
      </c>
      <c r="AK98" s="112">
        <f t="shared" si="90"/>
        <v>0</v>
      </c>
      <c r="AL98" s="115">
        <f t="shared" si="89"/>
        <v>4</v>
      </c>
    </row>
    <row r="99" spans="1:38" ht="39.950000000000003" customHeight="1" thickBot="1" x14ac:dyDescent="0.3">
      <c r="A99" s="675"/>
      <c r="B99" s="573"/>
      <c r="C99" s="120" t="s">
        <v>176</v>
      </c>
      <c r="D99" s="121"/>
      <c r="E99" s="122" t="s">
        <v>178</v>
      </c>
      <c r="F99" s="112">
        <f>F18</f>
        <v>0</v>
      </c>
      <c r="G99" s="112">
        <f>G18</f>
        <v>0</v>
      </c>
      <c r="H99" s="112">
        <f>H18</f>
        <v>0</v>
      </c>
      <c r="I99" s="112">
        <f t="shared" ref="I99:AK99" si="91">I18</f>
        <v>0</v>
      </c>
      <c r="J99" s="112">
        <f t="shared" si="91"/>
        <v>0</v>
      </c>
      <c r="K99" s="112">
        <f t="shared" si="91"/>
        <v>0</v>
      </c>
      <c r="L99" s="112">
        <f t="shared" si="91"/>
        <v>0</v>
      </c>
      <c r="M99" s="112">
        <f t="shared" si="91"/>
        <v>1</v>
      </c>
      <c r="N99" s="112">
        <f t="shared" si="91"/>
        <v>0</v>
      </c>
      <c r="O99" s="112">
        <f t="shared" si="91"/>
        <v>0</v>
      </c>
      <c r="P99" s="112">
        <f t="shared" si="91"/>
        <v>0</v>
      </c>
      <c r="Q99" s="112">
        <f t="shared" si="91"/>
        <v>0</v>
      </c>
      <c r="R99" s="112">
        <f t="shared" si="91"/>
        <v>1</v>
      </c>
      <c r="S99" s="112">
        <f t="shared" si="91"/>
        <v>0</v>
      </c>
      <c r="T99" s="112">
        <f t="shared" si="91"/>
        <v>0</v>
      </c>
      <c r="U99" s="112">
        <f t="shared" si="91"/>
        <v>4</v>
      </c>
      <c r="V99" s="112">
        <f t="shared" si="91"/>
        <v>0</v>
      </c>
      <c r="W99" s="112">
        <f t="shared" si="91"/>
        <v>0</v>
      </c>
      <c r="X99" s="112">
        <f t="shared" si="91"/>
        <v>0</v>
      </c>
      <c r="Y99" s="112">
        <f t="shared" si="91"/>
        <v>0</v>
      </c>
      <c r="Z99" s="112">
        <f t="shared" si="91"/>
        <v>0</v>
      </c>
      <c r="AA99" s="112">
        <f t="shared" si="91"/>
        <v>0</v>
      </c>
      <c r="AB99" s="112">
        <f t="shared" si="91"/>
        <v>0</v>
      </c>
      <c r="AC99" s="112">
        <f t="shared" si="91"/>
        <v>0</v>
      </c>
      <c r="AD99" s="112">
        <f t="shared" si="91"/>
        <v>0</v>
      </c>
      <c r="AE99" s="112">
        <f t="shared" si="91"/>
        <v>0</v>
      </c>
      <c r="AF99" s="112">
        <f t="shared" si="91"/>
        <v>0</v>
      </c>
      <c r="AG99" s="112">
        <f t="shared" si="91"/>
        <v>0</v>
      </c>
      <c r="AH99" s="112">
        <f t="shared" si="91"/>
        <v>0</v>
      </c>
      <c r="AI99" s="112">
        <f t="shared" si="91"/>
        <v>0</v>
      </c>
      <c r="AJ99" s="112">
        <f t="shared" si="91"/>
        <v>0</v>
      </c>
      <c r="AK99" s="112">
        <f t="shared" si="91"/>
        <v>0</v>
      </c>
      <c r="AL99" s="115">
        <f t="shared" si="89"/>
        <v>6</v>
      </c>
    </row>
    <row r="100" spans="1:38" ht="39.950000000000003" customHeight="1" thickTop="1" x14ac:dyDescent="0.25">
      <c r="A100" s="675"/>
      <c r="B100" s="571" t="s">
        <v>171</v>
      </c>
      <c r="C100" s="614" t="s">
        <v>174</v>
      </c>
      <c r="D100" s="615"/>
      <c r="E100" s="616"/>
      <c r="F100" s="112">
        <f t="shared" ref="F100:AK100" si="92">F19+F37+F49+F62+F78+F93</f>
        <v>0</v>
      </c>
      <c r="G100" s="112">
        <f t="shared" si="92"/>
        <v>0</v>
      </c>
      <c r="H100" s="112">
        <f t="shared" si="92"/>
        <v>0</v>
      </c>
      <c r="I100" s="112">
        <f t="shared" si="92"/>
        <v>0</v>
      </c>
      <c r="J100" s="112">
        <f t="shared" si="92"/>
        <v>0</v>
      </c>
      <c r="K100" s="112">
        <f t="shared" si="92"/>
        <v>0</v>
      </c>
      <c r="L100" s="112">
        <f t="shared" si="92"/>
        <v>0</v>
      </c>
      <c r="M100" s="112">
        <f t="shared" si="92"/>
        <v>15</v>
      </c>
      <c r="N100" s="112">
        <f t="shared" si="92"/>
        <v>0</v>
      </c>
      <c r="O100" s="112">
        <f t="shared" si="92"/>
        <v>0</v>
      </c>
      <c r="P100" s="112">
        <f t="shared" si="92"/>
        <v>0</v>
      </c>
      <c r="Q100" s="112">
        <f t="shared" si="92"/>
        <v>0</v>
      </c>
      <c r="R100" s="112">
        <f t="shared" si="92"/>
        <v>285</v>
      </c>
      <c r="S100" s="112">
        <f t="shared" si="92"/>
        <v>0</v>
      </c>
      <c r="T100" s="112">
        <f t="shared" si="92"/>
        <v>0</v>
      </c>
      <c r="U100" s="112">
        <f t="shared" si="92"/>
        <v>196</v>
      </c>
      <c r="V100" s="112">
        <f t="shared" si="92"/>
        <v>0</v>
      </c>
      <c r="W100" s="112">
        <f t="shared" si="92"/>
        <v>0</v>
      </c>
      <c r="X100" s="112">
        <f t="shared" si="92"/>
        <v>0</v>
      </c>
      <c r="Y100" s="112">
        <f t="shared" si="92"/>
        <v>0</v>
      </c>
      <c r="Z100" s="112">
        <f t="shared" si="92"/>
        <v>9</v>
      </c>
      <c r="AA100" s="112">
        <f t="shared" si="92"/>
        <v>0</v>
      </c>
      <c r="AB100" s="112">
        <f t="shared" si="92"/>
        <v>0</v>
      </c>
      <c r="AC100" s="112">
        <f t="shared" si="92"/>
        <v>84</v>
      </c>
      <c r="AD100" s="112">
        <f t="shared" si="92"/>
        <v>0</v>
      </c>
      <c r="AE100" s="112">
        <f t="shared" si="92"/>
        <v>0</v>
      </c>
      <c r="AF100" s="112">
        <f t="shared" si="92"/>
        <v>0</v>
      </c>
      <c r="AG100" s="112">
        <f t="shared" si="92"/>
        <v>0</v>
      </c>
      <c r="AH100" s="112">
        <f t="shared" si="92"/>
        <v>62</v>
      </c>
      <c r="AI100" s="112">
        <f t="shared" si="92"/>
        <v>0</v>
      </c>
      <c r="AJ100" s="112">
        <f t="shared" si="92"/>
        <v>0</v>
      </c>
      <c r="AK100" s="112">
        <f t="shared" si="92"/>
        <v>0</v>
      </c>
      <c r="AL100" s="106">
        <f t="shared" si="89"/>
        <v>651</v>
      </c>
    </row>
    <row r="101" spans="1:38" ht="39.950000000000003" customHeight="1" x14ac:dyDescent="0.25">
      <c r="A101" s="675"/>
      <c r="B101" s="572"/>
      <c r="C101" s="617" t="s">
        <v>175</v>
      </c>
      <c r="D101" s="607"/>
      <c r="E101" s="608"/>
      <c r="F101" s="112">
        <f t="shared" ref="F101:AK101" si="93">F20+F63+F79</f>
        <v>0</v>
      </c>
      <c r="G101" s="112">
        <f t="shared" si="93"/>
        <v>0</v>
      </c>
      <c r="H101" s="112">
        <f t="shared" si="93"/>
        <v>0</v>
      </c>
      <c r="I101" s="112">
        <f t="shared" si="93"/>
        <v>0</v>
      </c>
      <c r="J101" s="112">
        <f t="shared" si="93"/>
        <v>0</v>
      </c>
      <c r="K101" s="112">
        <f t="shared" si="93"/>
        <v>0</v>
      </c>
      <c r="L101" s="112">
        <f t="shared" si="93"/>
        <v>0</v>
      </c>
      <c r="M101" s="112">
        <f t="shared" si="93"/>
        <v>0</v>
      </c>
      <c r="N101" s="112">
        <f t="shared" si="93"/>
        <v>0</v>
      </c>
      <c r="O101" s="112">
        <f t="shared" si="93"/>
        <v>0</v>
      </c>
      <c r="P101" s="112">
        <f t="shared" si="93"/>
        <v>0</v>
      </c>
      <c r="Q101" s="112">
        <f t="shared" si="93"/>
        <v>0</v>
      </c>
      <c r="R101" s="112">
        <f t="shared" si="93"/>
        <v>4</v>
      </c>
      <c r="S101" s="112">
        <f t="shared" si="93"/>
        <v>0</v>
      </c>
      <c r="T101" s="112">
        <f t="shared" si="93"/>
        <v>0</v>
      </c>
      <c r="U101" s="112">
        <f t="shared" si="93"/>
        <v>3</v>
      </c>
      <c r="V101" s="112">
        <f t="shared" si="93"/>
        <v>0</v>
      </c>
      <c r="W101" s="112">
        <f t="shared" si="93"/>
        <v>0</v>
      </c>
      <c r="X101" s="112">
        <f t="shared" si="93"/>
        <v>0</v>
      </c>
      <c r="Y101" s="112">
        <f t="shared" si="93"/>
        <v>0</v>
      </c>
      <c r="Z101" s="112">
        <f t="shared" si="93"/>
        <v>0</v>
      </c>
      <c r="AA101" s="112">
        <f t="shared" si="93"/>
        <v>0</v>
      </c>
      <c r="AB101" s="112">
        <f t="shared" si="93"/>
        <v>0</v>
      </c>
      <c r="AC101" s="112">
        <f t="shared" si="93"/>
        <v>2</v>
      </c>
      <c r="AD101" s="112">
        <f t="shared" si="93"/>
        <v>0</v>
      </c>
      <c r="AE101" s="112">
        <f t="shared" si="93"/>
        <v>0</v>
      </c>
      <c r="AF101" s="112">
        <f t="shared" si="93"/>
        <v>0</v>
      </c>
      <c r="AG101" s="112">
        <f t="shared" si="93"/>
        <v>0</v>
      </c>
      <c r="AH101" s="112">
        <f t="shared" si="93"/>
        <v>1</v>
      </c>
      <c r="AI101" s="112">
        <f t="shared" si="93"/>
        <v>0</v>
      </c>
      <c r="AJ101" s="112">
        <f t="shared" si="93"/>
        <v>0</v>
      </c>
      <c r="AK101" s="112">
        <f t="shared" si="93"/>
        <v>0</v>
      </c>
      <c r="AL101" s="115">
        <f t="shared" si="89"/>
        <v>10</v>
      </c>
    </row>
    <row r="102" spans="1:38" ht="39.950000000000003" customHeight="1" thickBot="1" x14ac:dyDescent="0.3">
      <c r="A102" s="675"/>
      <c r="B102" s="573"/>
      <c r="C102" s="120" t="s">
        <v>176</v>
      </c>
      <c r="D102" s="121"/>
      <c r="E102" s="122" t="s">
        <v>178</v>
      </c>
      <c r="F102" s="112">
        <f>F21</f>
        <v>0</v>
      </c>
      <c r="G102" s="112">
        <f t="shared" ref="G102:AK102" si="94">G21</f>
        <v>0</v>
      </c>
      <c r="H102" s="112">
        <f t="shared" si="94"/>
        <v>0</v>
      </c>
      <c r="I102" s="112">
        <f t="shared" si="94"/>
        <v>0</v>
      </c>
      <c r="J102" s="112">
        <f t="shared" si="94"/>
        <v>0</v>
      </c>
      <c r="K102" s="112">
        <f t="shared" si="94"/>
        <v>0</v>
      </c>
      <c r="L102" s="112">
        <f t="shared" si="94"/>
        <v>0</v>
      </c>
      <c r="M102" s="112">
        <f t="shared" si="94"/>
        <v>1</v>
      </c>
      <c r="N102" s="112">
        <f t="shared" si="94"/>
        <v>0</v>
      </c>
      <c r="O102" s="112">
        <f t="shared" si="94"/>
        <v>0</v>
      </c>
      <c r="P102" s="112">
        <f t="shared" si="94"/>
        <v>0</v>
      </c>
      <c r="Q102" s="112">
        <f t="shared" si="94"/>
        <v>0</v>
      </c>
      <c r="R102" s="112">
        <f t="shared" si="94"/>
        <v>4</v>
      </c>
      <c r="S102" s="112">
        <f t="shared" si="94"/>
        <v>0</v>
      </c>
      <c r="T102" s="112">
        <f t="shared" si="94"/>
        <v>0</v>
      </c>
      <c r="U102" s="112">
        <f t="shared" si="94"/>
        <v>4</v>
      </c>
      <c r="V102" s="112">
        <f t="shared" si="94"/>
        <v>0</v>
      </c>
      <c r="W102" s="112">
        <f t="shared" si="94"/>
        <v>0</v>
      </c>
      <c r="X102" s="112">
        <f t="shared" si="94"/>
        <v>0</v>
      </c>
      <c r="Y102" s="112">
        <f t="shared" si="94"/>
        <v>0</v>
      </c>
      <c r="Z102" s="112">
        <f t="shared" si="94"/>
        <v>0</v>
      </c>
      <c r="AA102" s="112">
        <f t="shared" si="94"/>
        <v>0</v>
      </c>
      <c r="AB102" s="112">
        <f t="shared" si="94"/>
        <v>0</v>
      </c>
      <c r="AC102" s="112">
        <f t="shared" si="94"/>
        <v>2</v>
      </c>
      <c r="AD102" s="112">
        <f t="shared" si="94"/>
        <v>0</v>
      </c>
      <c r="AE102" s="112">
        <f t="shared" si="94"/>
        <v>0</v>
      </c>
      <c r="AF102" s="112">
        <f t="shared" si="94"/>
        <v>0</v>
      </c>
      <c r="AG102" s="112">
        <f t="shared" si="94"/>
        <v>0</v>
      </c>
      <c r="AH102" s="112">
        <f t="shared" si="94"/>
        <v>1</v>
      </c>
      <c r="AI102" s="112">
        <f t="shared" si="94"/>
        <v>0</v>
      </c>
      <c r="AJ102" s="112">
        <f t="shared" si="94"/>
        <v>0</v>
      </c>
      <c r="AK102" s="112">
        <f t="shared" si="94"/>
        <v>0</v>
      </c>
      <c r="AL102" s="115">
        <f t="shared" si="89"/>
        <v>12</v>
      </c>
    </row>
    <row r="103" spans="1:38" ht="39.950000000000003" customHeight="1" thickTop="1" x14ac:dyDescent="0.25">
      <c r="A103" s="675"/>
      <c r="B103" s="571" t="s">
        <v>172</v>
      </c>
      <c r="C103" s="614" t="s">
        <v>174</v>
      </c>
      <c r="D103" s="615"/>
      <c r="E103" s="616"/>
      <c r="F103" s="112">
        <f t="shared" ref="F103:AK103" si="95">F38</f>
        <v>0</v>
      </c>
      <c r="G103" s="112">
        <f t="shared" si="95"/>
        <v>0</v>
      </c>
      <c r="H103" s="112">
        <f t="shared" si="95"/>
        <v>0</v>
      </c>
      <c r="I103" s="112">
        <f t="shared" si="95"/>
        <v>0</v>
      </c>
      <c r="J103" s="112">
        <f t="shared" si="95"/>
        <v>0</v>
      </c>
      <c r="K103" s="112">
        <f t="shared" si="95"/>
        <v>0</v>
      </c>
      <c r="L103" s="112">
        <f t="shared" si="95"/>
        <v>0</v>
      </c>
      <c r="M103" s="112">
        <f t="shared" si="95"/>
        <v>0</v>
      </c>
      <c r="N103" s="112">
        <f t="shared" si="95"/>
        <v>0</v>
      </c>
      <c r="O103" s="112">
        <f t="shared" si="95"/>
        <v>0</v>
      </c>
      <c r="P103" s="112">
        <f t="shared" si="95"/>
        <v>0</v>
      </c>
      <c r="Q103" s="112">
        <f t="shared" si="95"/>
        <v>0</v>
      </c>
      <c r="R103" s="112">
        <f t="shared" si="95"/>
        <v>0</v>
      </c>
      <c r="S103" s="112">
        <f t="shared" si="95"/>
        <v>0</v>
      </c>
      <c r="T103" s="112">
        <f t="shared" si="95"/>
        <v>0</v>
      </c>
      <c r="U103" s="112">
        <f t="shared" si="95"/>
        <v>0</v>
      </c>
      <c r="V103" s="112">
        <f t="shared" si="95"/>
        <v>0</v>
      </c>
      <c r="W103" s="112">
        <f t="shared" si="95"/>
        <v>0</v>
      </c>
      <c r="X103" s="112">
        <f t="shared" si="95"/>
        <v>0</v>
      </c>
      <c r="Y103" s="112">
        <f t="shared" si="95"/>
        <v>0</v>
      </c>
      <c r="Z103" s="112">
        <f t="shared" si="95"/>
        <v>0</v>
      </c>
      <c r="AA103" s="112">
        <f t="shared" si="95"/>
        <v>0</v>
      </c>
      <c r="AB103" s="112">
        <f t="shared" si="95"/>
        <v>0</v>
      </c>
      <c r="AC103" s="112">
        <f t="shared" si="95"/>
        <v>0</v>
      </c>
      <c r="AD103" s="112">
        <f t="shared" si="95"/>
        <v>0</v>
      </c>
      <c r="AE103" s="112">
        <f t="shared" si="95"/>
        <v>0</v>
      </c>
      <c r="AF103" s="112">
        <f t="shared" si="95"/>
        <v>0</v>
      </c>
      <c r="AG103" s="112">
        <f t="shared" si="95"/>
        <v>0</v>
      </c>
      <c r="AH103" s="112">
        <f t="shared" si="95"/>
        <v>0</v>
      </c>
      <c r="AI103" s="112">
        <f t="shared" si="95"/>
        <v>0</v>
      </c>
      <c r="AJ103" s="112">
        <f t="shared" si="95"/>
        <v>0</v>
      </c>
      <c r="AK103" s="112">
        <f t="shared" si="95"/>
        <v>0</v>
      </c>
      <c r="AL103" s="106">
        <f t="shared" si="89"/>
        <v>0</v>
      </c>
    </row>
    <row r="104" spans="1:38" ht="39.950000000000003" customHeight="1" thickBot="1" x14ac:dyDescent="0.3">
      <c r="A104" s="676"/>
      <c r="B104" s="573"/>
      <c r="C104" s="120" t="s">
        <v>176</v>
      </c>
      <c r="D104" s="121"/>
      <c r="E104" s="122" t="s">
        <v>178</v>
      </c>
      <c r="F104" s="112">
        <f>F24</f>
        <v>0</v>
      </c>
      <c r="G104" s="112">
        <f>G24</f>
        <v>0</v>
      </c>
      <c r="H104" s="112">
        <f t="shared" ref="H104:AK104" si="96">H24</f>
        <v>0</v>
      </c>
      <c r="I104" s="112">
        <f t="shared" si="96"/>
        <v>0</v>
      </c>
      <c r="J104" s="112">
        <f t="shared" si="96"/>
        <v>0</v>
      </c>
      <c r="K104" s="112">
        <f t="shared" si="96"/>
        <v>0</v>
      </c>
      <c r="L104" s="112">
        <f t="shared" si="96"/>
        <v>0</v>
      </c>
      <c r="M104" s="112">
        <f t="shared" si="96"/>
        <v>0</v>
      </c>
      <c r="N104" s="112">
        <f t="shared" si="96"/>
        <v>0</v>
      </c>
      <c r="O104" s="112">
        <f t="shared" si="96"/>
        <v>0</v>
      </c>
      <c r="P104" s="112">
        <f t="shared" si="96"/>
        <v>0</v>
      </c>
      <c r="Q104" s="112">
        <f t="shared" si="96"/>
        <v>0</v>
      </c>
      <c r="R104" s="112">
        <f t="shared" si="96"/>
        <v>0</v>
      </c>
      <c r="S104" s="112">
        <f t="shared" si="96"/>
        <v>0</v>
      </c>
      <c r="T104" s="112">
        <f t="shared" si="96"/>
        <v>0</v>
      </c>
      <c r="U104" s="112">
        <f t="shared" si="96"/>
        <v>0</v>
      </c>
      <c r="V104" s="112">
        <f t="shared" si="96"/>
        <v>0</v>
      </c>
      <c r="W104" s="112">
        <f t="shared" si="96"/>
        <v>0</v>
      </c>
      <c r="X104" s="112">
        <f t="shared" si="96"/>
        <v>0</v>
      </c>
      <c r="Y104" s="112">
        <f t="shared" si="96"/>
        <v>0</v>
      </c>
      <c r="Z104" s="112">
        <f t="shared" si="96"/>
        <v>0</v>
      </c>
      <c r="AA104" s="112">
        <f t="shared" si="96"/>
        <v>0</v>
      </c>
      <c r="AB104" s="112">
        <f t="shared" si="96"/>
        <v>0</v>
      </c>
      <c r="AC104" s="112">
        <f t="shared" si="96"/>
        <v>0</v>
      </c>
      <c r="AD104" s="112">
        <f t="shared" si="96"/>
        <v>0</v>
      </c>
      <c r="AE104" s="112">
        <f t="shared" si="96"/>
        <v>0</v>
      </c>
      <c r="AF104" s="112">
        <f t="shared" si="96"/>
        <v>0</v>
      </c>
      <c r="AG104" s="112">
        <f t="shared" si="96"/>
        <v>0</v>
      </c>
      <c r="AH104" s="112">
        <f t="shared" si="96"/>
        <v>0</v>
      </c>
      <c r="AI104" s="112">
        <f t="shared" si="96"/>
        <v>0</v>
      </c>
      <c r="AJ104" s="112">
        <f t="shared" si="96"/>
        <v>0</v>
      </c>
      <c r="AK104" s="112">
        <f t="shared" si="96"/>
        <v>0</v>
      </c>
      <c r="AL104" s="115">
        <f t="shared" si="89"/>
        <v>0</v>
      </c>
    </row>
    <row r="105" spans="1:38" ht="19.5" customHeight="1" thickTop="1" x14ac:dyDescent="0.25">
      <c r="A105" s="603" t="s">
        <v>182</v>
      </c>
      <c r="B105" s="31"/>
      <c r="C105" s="121" t="s">
        <v>176</v>
      </c>
      <c r="D105" s="121"/>
      <c r="E105" s="131"/>
      <c r="F105" s="132">
        <f>F99+F102+F104</f>
        <v>0</v>
      </c>
      <c r="G105" s="132">
        <f t="shared" ref="G105:AK105" si="97">G99+G102+G104</f>
        <v>0</v>
      </c>
      <c r="H105" s="132">
        <f t="shared" si="97"/>
        <v>0</v>
      </c>
      <c r="I105" s="132">
        <f t="shared" si="97"/>
        <v>0</v>
      </c>
      <c r="J105" s="132">
        <f t="shared" si="97"/>
        <v>0</v>
      </c>
      <c r="K105" s="132">
        <f t="shared" si="97"/>
        <v>0</v>
      </c>
      <c r="L105" s="132">
        <f t="shared" si="97"/>
        <v>0</v>
      </c>
      <c r="M105" s="132">
        <f t="shared" si="97"/>
        <v>2</v>
      </c>
      <c r="N105" s="132">
        <f t="shared" si="97"/>
        <v>0</v>
      </c>
      <c r="O105" s="132">
        <f t="shared" si="97"/>
        <v>0</v>
      </c>
      <c r="P105" s="132">
        <f t="shared" si="97"/>
        <v>0</v>
      </c>
      <c r="Q105" s="132">
        <f t="shared" si="97"/>
        <v>0</v>
      </c>
      <c r="R105" s="132">
        <f t="shared" si="97"/>
        <v>5</v>
      </c>
      <c r="S105" s="132">
        <f t="shared" si="97"/>
        <v>0</v>
      </c>
      <c r="T105" s="132">
        <f t="shared" si="97"/>
        <v>0</v>
      </c>
      <c r="U105" s="132">
        <f t="shared" si="97"/>
        <v>8</v>
      </c>
      <c r="V105" s="132">
        <f t="shared" si="97"/>
        <v>0</v>
      </c>
      <c r="W105" s="132">
        <f t="shared" si="97"/>
        <v>0</v>
      </c>
      <c r="X105" s="132">
        <f t="shared" si="97"/>
        <v>0</v>
      </c>
      <c r="Y105" s="132">
        <f t="shared" si="97"/>
        <v>0</v>
      </c>
      <c r="Z105" s="132">
        <f t="shared" si="97"/>
        <v>0</v>
      </c>
      <c r="AA105" s="132">
        <f t="shared" si="97"/>
        <v>0</v>
      </c>
      <c r="AB105" s="132">
        <f t="shared" si="97"/>
        <v>0</v>
      </c>
      <c r="AC105" s="132">
        <f t="shared" si="97"/>
        <v>2</v>
      </c>
      <c r="AD105" s="132">
        <f t="shared" si="97"/>
        <v>0</v>
      </c>
      <c r="AE105" s="132">
        <f t="shared" si="97"/>
        <v>0</v>
      </c>
      <c r="AF105" s="132">
        <f t="shared" si="97"/>
        <v>0</v>
      </c>
      <c r="AG105" s="132">
        <f t="shared" si="97"/>
        <v>0</v>
      </c>
      <c r="AH105" s="132">
        <f t="shared" si="97"/>
        <v>1</v>
      </c>
      <c r="AI105" s="132">
        <f t="shared" si="97"/>
        <v>0</v>
      </c>
      <c r="AJ105" s="132">
        <f t="shared" si="97"/>
        <v>0</v>
      </c>
      <c r="AK105" s="132">
        <f t="shared" si="97"/>
        <v>0</v>
      </c>
      <c r="AL105" s="134">
        <f t="shared" si="89"/>
        <v>18</v>
      </c>
    </row>
    <row r="106" spans="1:38" ht="19.5" customHeight="1" x14ac:dyDescent="0.25">
      <c r="A106" s="604"/>
      <c r="B106" s="31"/>
      <c r="C106" s="606" t="s">
        <v>170</v>
      </c>
      <c r="D106" s="607"/>
      <c r="E106" s="608"/>
      <c r="F106" s="132">
        <f t="shared" ref="F106:AK106" si="98">F98+F101</f>
        <v>0</v>
      </c>
      <c r="G106" s="132">
        <f t="shared" si="98"/>
        <v>0</v>
      </c>
      <c r="H106" s="132">
        <f t="shared" si="98"/>
        <v>0</v>
      </c>
      <c r="I106" s="132">
        <f t="shared" si="98"/>
        <v>0</v>
      </c>
      <c r="J106" s="132">
        <f t="shared" si="98"/>
        <v>0</v>
      </c>
      <c r="K106" s="132">
        <f t="shared" si="98"/>
        <v>0</v>
      </c>
      <c r="L106" s="132">
        <f t="shared" si="98"/>
        <v>0</v>
      </c>
      <c r="M106" s="132">
        <f t="shared" si="98"/>
        <v>0</v>
      </c>
      <c r="N106" s="132">
        <f t="shared" si="98"/>
        <v>0</v>
      </c>
      <c r="O106" s="132">
        <f t="shared" si="98"/>
        <v>0</v>
      </c>
      <c r="P106" s="132">
        <f t="shared" si="98"/>
        <v>0</v>
      </c>
      <c r="Q106" s="132">
        <f t="shared" si="98"/>
        <v>0</v>
      </c>
      <c r="R106" s="132">
        <f t="shared" si="98"/>
        <v>5</v>
      </c>
      <c r="S106" s="132">
        <f t="shared" si="98"/>
        <v>0</v>
      </c>
      <c r="T106" s="132">
        <f t="shared" si="98"/>
        <v>0</v>
      </c>
      <c r="U106" s="132">
        <f t="shared" si="98"/>
        <v>6</v>
      </c>
      <c r="V106" s="132">
        <f t="shared" si="98"/>
        <v>0</v>
      </c>
      <c r="W106" s="132">
        <f t="shared" si="98"/>
        <v>0</v>
      </c>
      <c r="X106" s="132">
        <f t="shared" si="98"/>
        <v>0</v>
      </c>
      <c r="Y106" s="132">
        <f t="shared" si="98"/>
        <v>0</v>
      </c>
      <c r="Z106" s="132">
        <f t="shared" si="98"/>
        <v>0</v>
      </c>
      <c r="AA106" s="132">
        <f t="shared" si="98"/>
        <v>0</v>
      </c>
      <c r="AB106" s="132">
        <f t="shared" si="98"/>
        <v>0</v>
      </c>
      <c r="AC106" s="132">
        <f t="shared" si="98"/>
        <v>2</v>
      </c>
      <c r="AD106" s="132">
        <f t="shared" si="98"/>
        <v>0</v>
      </c>
      <c r="AE106" s="132">
        <f t="shared" si="98"/>
        <v>0</v>
      </c>
      <c r="AF106" s="132">
        <f t="shared" si="98"/>
        <v>0</v>
      </c>
      <c r="AG106" s="132">
        <f t="shared" si="98"/>
        <v>0</v>
      </c>
      <c r="AH106" s="132">
        <f t="shared" si="98"/>
        <v>1</v>
      </c>
      <c r="AI106" s="132">
        <f t="shared" si="98"/>
        <v>0</v>
      </c>
      <c r="AJ106" s="132">
        <f t="shared" si="98"/>
        <v>0</v>
      </c>
      <c r="AK106" s="132">
        <f t="shared" si="98"/>
        <v>0</v>
      </c>
      <c r="AL106" s="117">
        <f t="shared" si="89"/>
        <v>14</v>
      </c>
    </row>
    <row r="107" spans="1:38" ht="19.5" customHeight="1" thickBot="1" x14ac:dyDescent="0.3">
      <c r="A107" s="605"/>
      <c r="B107" s="31"/>
      <c r="C107" s="609" t="s">
        <v>174</v>
      </c>
      <c r="D107" s="610"/>
      <c r="E107" s="611"/>
      <c r="F107" s="380">
        <f>+F97+F100+F103</f>
        <v>0</v>
      </c>
      <c r="G107" s="380">
        <f t="shared" ref="G107:AK107" si="99">+G97+G100+G103</f>
        <v>0</v>
      </c>
      <c r="H107" s="380">
        <f t="shared" si="99"/>
        <v>0</v>
      </c>
      <c r="I107" s="380">
        <f t="shared" si="99"/>
        <v>0</v>
      </c>
      <c r="J107" s="380">
        <f t="shared" si="99"/>
        <v>0</v>
      </c>
      <c r="K107" s="380">
        <f t="shared" si="99"/>
        <v>0</v>
      </c>
      <c r="L107" s="380">
        <f t="shared" si="99"/>
        <v>0</v>
      </c>
      <c r="M107" s="380">
        <f t="shared" si="99"/>
        <v>34</v>
      </c>
      <c r="N107" s="380">
        <f t="shared" si="99"/>
        <v>0</v>
      </c>
      <c r="O107" s="380">
        <f t="shared" si="99"/>
        <v>0</v>
      </c>
      <c r="P107" s="380">
        <f t="shared" si="99"/>
        <v>0</v>
      </c>
      <c r="Q107" s="380">
        <f t="shared" si="99"/>
        <v>0</v>
      </c>
      <c r="R107" s="380">
        <f t="shared" si="99"/>
        <v>322</v>
      </c>
      <c r="S107" s="380">
        <f t="shared" si="99"/>
        <v>0</v>
      </c>
      <c r="T107" s="380">
        <f t="shared" si="99"/>
        <v>0</v>
      </c>
      <c r="U107" s="380">
        <f t="shared" si="99"/>
        <v>354</v>
      </c>
      <c r="V107" s="380">
        <f t="shared" si="99"/>
        <v>0</v>
      </c>
      <c r="W107" s="380">
        <f t="shared" si="99"/>
        <v>0</v>
      </c>
      <c r="X107" s="380">
        <f t="shared" si="99"/>
        <v>0</v>
      </c>
      <c r="Y107" s="380">
        <f t="shared" si="99"/>
        <v>0</v>
      </c>
      <c r="Z107" s="380">
        <f t="shared" si="99"/>
        <v>9</v>
      </c>
      <c r="AA107" s="380">
        <f t="shared" si="99"/>
        <v>0</v>
      </c>
      <c r="AB107" s="380">
        <f t="shared" si="99"/>
        <v>0</v>
      </c>
      <c r="AC107" s="380">
        <f t="shared" si="99"/>
        <v>84</v>
      </c>
      <c r="AD107" s="380">
        <f t="shared" si="99"/>
        <v>0</v>
      </c>
      <c r="AE107" s="380">
        <f t="shared" si="99"/>
        <v>0</v>
      </c>
      <c r="AF107" s="380">
        <f t="shared" si="99"/>
        <v>0</v>
      </c>
      <c r="AG107" s="380">
        <f t="shared" si="99"/>
        <v>0</v>
      </c>
      <c r="AH107" s="380">
        <f t="shared" si="99"/>
        <v>62</v>
      </c>
      <c r="AI107" s="380">
        <f t="shared" si="99"/>
        <v>0</v>
      </c>
      <c r="AJ107" s="380">
        <f t="shared" si="99"/>
        <v>0</v>
      </c>
      <c r="AK107" s="380">
        <f t="shared" si="99"/>
        <v>0</v>
      </c>
      <c r="AL107" s="111">
        <f t="shared" si="89"/>
        <v>865</v>
      </c>
    </row>
    <row r="108" spans="1:38" ht="19.5" customHeight="1" thickBot="1" x14ac:dyDescent="0.3">
      <c r="A108" s="40"/>
      <c r="B108" s="40"/>
      <c r="C108" s="52"/>
      <c r="D108" s="52"/>
      <c r="E108" s="53"/>
      <c r="F108" s="54"/>
      <c r="G108" s="54"/>
      <c r="H108" s="54"/>
      <c r="I108" s="54"/>
      <c r="J108" s="54"/>
      <c r="K108" s="54"/>
      <c r="L108" s="54"/>
      <c r="M108" s="54"/>
      <c r="N108" s="54"/>
      <c r="O108" s="54"/>
      <c r="P108" s="54"/>
      <c r="Q108" s="54"/>
      <c r="R108" s="54"/>
      <c r="S108" s="54"/>
      <c r="T108" s="54"/>
      <c r="U108" s="54"/>
      <c r="V108" s="54"/>
      <c r="W108" s="54"/>
      <c r="X108" s="54"/>
      <c r="Y108" s="54"/>
      <c r="Z108" s="54"/>
      <c r="AA108" s="54"/>
      <c r="AB108" s="54"/>
      <c r="AC108" s="54"/>
      <c r="AD108" s="54"/>
      <c r="AE108" s="54"/>
      <c r="AF108" s="54"/>
      <c r="AG108" s="54"/>
      <c r="AH108" s="54"/>
      <c r="AI108" s="54"/>
      <c r="AJ108" s="54"/>
      <c r="AK108" s="54"/>
      <c r="AL108" s="54"/>
    </row>
    <row r="109" spans="1:38" ht="20.100000000000001" customHeight="1" thickTop="1" thickBot="1" x14ac:dyDescent="0.3">
      <c r="A109" s="638" t="s">
        <v>184</v>
      </c>
      <c r="B109" s="41" t="s">
        <v>180</v>
      </c>
      <c r="C109" s="357" t="s">
        <v>176</v>
      </c>
      <c r="D109" s="123"/>
      <c r="E109" s="185" t="s">
        <v>178</v>
      </c>
      <c r="F109" s="187">
        <f>F99+F102+F104</f>
        <v>0</v>
      </c>
      <c r="G109" s="187">
        <f t="shared" ref="G109:AK109" si="100">G99+G102+G104</f>
        <v>0</v>
      </c>
      <c r="H109" s="187">
        <f t="shared" si="100"/>
        <v>0</v>
      </c>
      <c r="I109" s="187">
        <f t="shared" si="100"/>
        <v>0</v>
      </c>
      <c r="J109" s="187">
        <f t="shared" si="100"/>
        <v>0</v>
      </c>
      <c r="K109" s="187">
        <f t="shared" si="100"/>
        <v>0</v>
      </c>
      <c r="L109" s="187">
        <f t="shared" si="100"/>
        <v>0</v>
      </c>
      <c r="M109" s="187">
        <f t="shared" si="100"/>
        <v>2</v>
      </c>
      <c r="N109" s="187">
        <f t="shared" si="100"/>
        <v>0</v>
      </c>
      <c r="O109" s="187">
        <f t="shared" si="100"/>
        <v>0</v>
      </c>
      <c r="P109" s="187">
        <f t="shared" si="100"/>
        <v>0</v>
      </c>
      <c r="Q109" s="187">
        <f t="shared" si="100"/>
        <v>0</v>
      </c>
      <c r="R109" s="187">
        <f t="shared" si="100"/>
        <v>5</v>
      </c>
      <c r="S109" s="187">
        <f t="shared" si="100"/>
        <v>0</v>
      </c>
      <c r="T109" s="187">
        <f t="shared" si="100"/>
        <v>0</v>
      </c>
      <c r="U109" s="187">
        <f t="shared" si="100"/>
        <v>8</v>
      </c>
      <c r="V109" s="187">
        <f t="shared" si="100"/>
        <v>0</v>
      </c>
      <c r="W109" s="187">
        <f t="shared" si="100"/>
        <v>0</v>
      </c>
      <c r="X109" s="187">
        <f t="shared" si="100"/>
        <v>0</v>
      </c>
      <c r="Y109" s="187">
        <f t="shared" si="100"/>
        <v>0</v>
      </c>
      <c r="Z109" s="187">
        <f t="shared" si="100"/>
        <v>0</v>
      </c>
      <c r="AA109" s="187">
        <f t="shared" si="100"/>
        <v>0</v>
      </c>
      <c r="AB109" s="187">
        <f t="shared" si="100"/>
        <v>0</v>
      </c>
      <c r="AC109" s="187">
        <f t="shared" si="100"/>
        <v>2</v>
      </c>
      <c r="AD109" s="187">
        <f t="shared" si="100"/>
        <v>0</v>
      </c>
      <c r="AE109" s="187">
        <f t="shared" si="100"/>
        <v>0</v>
      </c>
      <c r="AF109" s="187">
        <f t="shared" si="100"/>
        <v>0</v>
      </c>
      <c r="AG109" s="187">
        <f t="shared" si="100"/>
        <v>0</v>
      </c>
      <c r="AH109" s="187">
        <f t="shared" si="100"/>
        <v>1</v>
      </c>
      <c r="AI109" s="187">
        <f t="shared" si="100"/>
        <v>0</v>
      </c>
      <c r="AJ109" s="187">
        <f t="shared" si="100"/>
        <v>0</v>
      </c>
      <c r="AK109" s="187">
        <f t="shared" si="100"/>
        <v>0</v>
      </c>
      <c r="AL109" s="193">
        <f>SUM(F109:AK109)</f>
        <v>18</v>
      </c>
    </row>
    <row r="110" spans="1:38" ht="20.100000000000001" customHeight="1" thickTop="1" thickBot="1" x14ac:dyDescent="0.3">
      <c r="A110" s="639"/>
      <c r="B110" s="42" t="s">
        <v>181</v>
      </c>
      <c r="C110" s="136" t="s">
        <v>176</v>
      </c>
      <c r="D110" s="137" t="s">
        <v>178</v>
      </c>
      <c r="E110" s="186"/>
      <c r="F110" s="189" t="e">
        <f>#REF!+#REF!+#REF!+#REF!</f>
        <v>#REF!</v>
      </c>
      <c r="G110" s="190" t="e">
        <f>#REF!+#REF!+#REF!+#REF!</f>
        <v>#REF!</v>
      </c>
      <c r="H110" s="190" t="e">
        <f>#REF!+#REF!+#REF!+#REF!</f>
        <v>#REF!</v>
      </c>
      <c r="I110" s="190" t="e">
        <f>#REF!+#REF!+#REF!+#REF!</f>
        <v>#REF!</v>
      </c>
      <c r="J110" s="190" t="e">
        <f>#REF!+#REF!+#REF!+#REF!</f>
        <v>#REF!</v>
      </c>
      <c r="K110" s="190" t="e">
        <f>#REF!+#REF!+#REF!+#REF!</f>
        <v>#REF!</v>
      </c>
      <c r="L110" s="190" t="e">
        <f>#REF!+#REF!+#REF!+#REF!</f>
        <v>#REF!</v>
      </c>
      <c r="M110" s="190" t="e">
        <f>#REF!+#REF!+#REF!+#REF!</f>
        <v>#REF!</v>
      </c>
      <c r="N110" s="190" t="e">
        <f>#REF!+#REF!+#REF!+#REF!</f>
        <v>#REF!</v>
      </c>
      <c r="O110" s="190" t="e">
        <f>#REF!+#REF!+#REF!+#REF!</f>
        <v>#REF!</v>
      </c>
      <c r="P110" s="190" t="e">
        <f>#REF!+#REF!+#REF!+#REF!</f>
        <v>#REF!</v>
      </c>
      <c r="Q110" s="190" t="e">
        <f>#REF!+#REF!+#REF!+#REF!</f>
        <v>#REF!</v>
      </c>
      <c r="R110" s="190" t="e">
        <f>#REF!+#REF!+#REF!+#REF!</f>
        <v>#REF!</v>
      </c>
      <c r="S110" s="190" t="e">
        <f>#REF!+#REF!+#REF!+#REF!</f>
        <v>#REF!</v>
      </c>
      <c r="T110" s="190" t="e">
        <f>#REF!+#REF!+#REF!+#REF!</f>
        <v>#REF!</v>
      </c>
      <c r="U110" s="190" t="e">
        <f>#REF!+#REF!+#REF!+#REF!</f>
        <v>#REF!</v>
      </c>
      <c r="V110" s="190" t="e">
        <f>#REF!+#REF!+#REF!+#REF!</f>
        <v>#REF!</v>
      </c>
      <c r="W110" s="190" t="e">
        <f>#REF!+#REF!+#REF!+#REF!</f>
        <v>#REF!</v>
      </c>
      <c r="X110" s="190" t="e">
        <f>#REF!+#REF!+#REF!+#REF!</f>
        <v>#REF!</v>
      </c>
      <c r="Y110" s="190" t="e">
        <f>#REF!+#REF!+#REF!+#REF!</f>
        <v>#REF!</v>
      </c>
      <c r="Z110" s="190" t="e">
        <f>#REF!+#REF!+#REF!+#REF!</f>
        <v>#REF!</v>
      </c>
      <c r="AA110" s="190" t="e">
        <f>#REF!+#REF!+#REF!+#REF!</f>
        <v>#REF!</v>
      </c>
      <c r="AB110" s="190" t="e">
        <f>#REF!+#REF!+#REF!+#REF!</f>
        <v>#REF!</v>
      </c>
      <c r="AC110" s="190" t="e">
        <f>#REF!+#REF!+#REF!+#REF!</f>
        <v>#REF!</v>
      </c>
      <c r="AD110" s="190" t="e">
        <f>#REF!+#REF!+#REF!+#REF!</f>
        <v>#REF!</v>
      </c>
      <c r="AE110" s="190" t="e">
        <f>#REF!+#REF!+#REF!+#REF!</f>
        <v>#REF!</v>
      </c>
      <c r="AF110" s="190" t="e">
        <f>#REF!+#REF!+#REF!+#REF!</f>
        <v>#REF!</v>
      </c>
      <c r="AG110" s="190" t="e">
        <f>#REF!+#REF!+#REF!+#REF!</f>
        <v>#REF!</v>
      </c>
      <c r="AH110" s="190" t="e">
        <f>#REF!+#REF!+#REF!+#REF!</f>
        <v>#REF!</v>
      </c>
      <c r="AI110" s="190" t="e">
        <f>#REF!+#REF!+#REF!+#REF!</f>
        <v>#REF!</v>
      </c>
      <c r="AJ110" s="190" t="e">
        <f>#REF!+#REF!+#REF!+#REF!</f>
        <v>#REF!</v>
      </c>
      <c r="AK110" s="192" t="e">
        <f>#REF!+#REF!+#REF!+#REF!</f>
        <v>#REF!</v>
      </c>
      <c r="AL110" s="194" t="e">
        <f>SUM(F110:AK110)</f>
        <v>#REF!</v>
      </c>
    </row>
    <row r="111" spans="1:38" ht="20.100000000000001" customHeight="1" thickTop="1" x14ac:dyDescent="0.25">
      <c r="A111" s="183"/>
      <c r="B111" s="184"/>
      <c r="C111" s="45"/>
      <c r="D111" s="181"/>
      <c r="E111" s="182"/>
      <c r="F111" s="138"/>
      <c r="G111" s="138"/>
      <c r="H111" s="138"/>
      <c r="I111" s="138"/>
      <c r="J111" s="138"/>
      <c r="K111" s="138"/>
      <c r="L111" s="138"/>
      <c r="M111" s="138"/>
      <c r="N111" s="138"/>
      <c r="O111" s="138"/>
      <c r="P111" s="138"/>
      <c r="Q111" s="138"/>
      <c r="R111" s="138"/>
      <c r="S111" s="138"/>
      <c r="T111" s="138"/>
      <c r="U111" s="138"/>
      <c r="V111" s="138"/>
      <c r="W111" s="138"/>
      <c r="X111" s="138"/>
      <c r="Y111" s="138"/>
      <c r="Z111" s="138"/>
      <c r="AA111" s="138"/>
      <c r="AB111" s="138"/>
      <c r="AC111" s="138"/>
      <c r="AD111" s="138"/>
      <c r="AE111" s="138"/>
      <c r="AF111" s="138"/>
      <c r="AG111" s="138"/>
      <c r="AH111" s="138"/>
      <c r="AI111" s="138"/>
      <c r="AJ111" s="138"/>
      <c r="AK111" s="138"/>
      <c r="AL111" s="138"/>
    </row>
    <row r="112" spans="1:38" ht="20.100000000000001" customHeight="1" x14ac:dyDescent="0.25">
      <c r="A112" s="43"/>
      <c r="C112" s="44"/>
      <c r="D112" s="45"/>
      <c r="E112" s="45"/>
      <c r="F112" s="48"/>
      <c r="G112" s="49"/>
      <c r="H112" s="49"/>
      <c r="I112" s="138"/>
      <c r="J112" s="138"/>
      <c r="K112" s="138"/>
      <c r="L112" s="138"/>
      <c r="M112" s="49"/>
      <c r="N112" s="43"/>
      <c r="O112" s="43"/>
      <c r="P112" s="43"/>
      <c r="Q112" s="43"/>
      <c r="R112" s="43"/>
      <c r="S112" s="43"/>
      <c r="T112" s="43"/>
      <c r="U112" s="43"/>
      <c r="V112" s="43"/>
      <c r="W112" s="43"/>
      <c r="X112" s="43"/>
      <c r="Y112" s="43"/>
      <c r="Z112" s="43"/>
      <c r="AA112" s="43"/>
      <c r="AB112" s="43"/>
      <c r="AC112" s="43"/>
      <c r="AD112" s="43"/>
      <c r="AE112" s="43"/>
      <c r="AF112" s="43"/>
      <c r="AG112" s="43"/>
      <c r="AH112" s="43"/>
      <c r="AI112" s="43"/>
      <c r="AJ112" s="43"/>
      <c r="AK112" s="43"/>
      <c r="AL112" s="43"/>
    </row>
    <row r="113" spans="1:72" s="140" customFormat="1" x14ac:dyDescent="0.2">
      <c r="A113" s="138"/>
      <c r="B113" s="138"/>
      <c r="C113" s="138"/>
      <c r="D113" s="138"/>
      <c r="E113" s="138"/>
      <c r="F113" s="138"/>
      <c r="G113" s="138"/>
      <c r="H113" s="138"/>
      <c r="I113" s="138" t="s">
        <v>370</v>
      </c>
      <c r="J113" s="682" t="s">
        <v>384</v>
      </c>
      <c r="K113" s="682"/>
      <c r="L113" s="138"/>
      <c r="M113" s="138"/>
      <c r="N113" s="138"/>
      <c r="O113" s="138"/>
      <c r="P113" s="138"/>
      <c r="Q113" s="138"/>
      <c r="R113" s="138"/>
      <c r="S113" s="138"/>
      <c r="T113" s="138"/>
      <c r="U113" s="138"/>
      <c r="V113" s="138"/>
      <c r="W113" s="138"/>
      <c r="X113" s="138"/>
      <c r="Y113" s="138"/>
      <c r="Z113" s="138"/>
      <c r="AA113" s="138"/>
      <c r="AB113" s="138"/>
      <c r="AC113" s="138"/>
      <c r="AD113" s="138"/>
      <c r="AE113" s="138"/>
      <c r="AF113" s="138"/>
      <c r="AG113" s="138"/>
      <c r="AH113" s="138"/>
      <c r="AI113" s="138"/>
      <c r="AJ113" s="138"/>
      <c r="AK113" s="138"/>
      <c r="AL113" s="138"/>
      <c r="AM113" s="139"/>
      <c r="AN113" s="139"/>
      <c r="AO113" s="139"/>
      <c r="AP113" s="139"/>
      <c r="AQ113" s="139"/>
      <c r="AR113" s="139"/>
      <c r="AS113" s="139"/>
      <c r="AT113" s="139"/>
      <c r="AU113" s="139"/>
      <c r="AV113" s="139"/>
      <c r="AW113" s="138"/>
      <c r="AX113" s="138"/>
      <c r="AY113" s="138"/>
      <c r="AZ113" s="138"/>
      <c r="BA113" s="138"/>
      <c r="BB113" s="138"/>
      <c r="BC113" s="138"/>
      <c r="BD113" s="138"/>
      <c r="BE113" s="138"/>
      <c r="BF113" s="138"/>
      <c r="BG113" s="138"/>
      <c r="BH113" s="138"/>
      <c r="BI113" s="138"/>
      <c r="BJ113" s="138"/>
      <c r="BK113" s="138"/>
      <c r="BL113" s="138"/>
      <c r="BM113" s="138"/>
      <c r="BN113" s="138"/>
      <c r="BO113" s="138"/>
      <c r="BP113" s="138"/>
      <c r="BQ113" s="138"/>
      <c r="BR113" s="138"/>
      <c r="BS113" s="138"/>
      <c r="BT113" s="138"/>
    </row>
    <row r="114" spans="1:72" s="140" customFormat="1" x14ac:dyDescent="0.25">
      <c r="A114" s="640" t="s">
        <v>222</v>
      </c>
      <c r="B114" s="640"/>
      <c r="C114" s="640"/>
      <c r="D114" s="640"/>
      <c r="E114" s="640"/>
      <c r="F114" s="640"/>
      <c r="G114" s="640"/>
      <c r="H114"/>
      <c r="I114" s="368">
        <f>'1'!AL18+'1'!AL21+AL24</f>
        <v>18</v>
      </c>
      <c r="J114" s="682">
        <v>2</v>
      </c>
      <c r="K114" s="682"/>
      <c r="L114" s="138"/>
      <c r="M114" s="180"/>
      <c r="N114" s="180"/>
      <c r="O114" s="138"/>
      <c r="P114" s="138"/>
      <c r="Q114" s="180"/>
      <c r="R114" s="180"/>
      <c r="S114" s="180"/>
      <c r="T114" s="138"/>
      <c r="U114" s="138"/>
      <c r="V114" s="138"/>
      <c r="W114" s="138"/>
      <c r="X114" s="138"/>
      <c r="Y114" s="138"/>
      <c r="Z114" s="138"/>
      <c r="AA114" s="138"/>
      <c r="AB114" s="138"/>
      <c r="AC114" s="138"/>
      <c r="AD114" s="138"/>
      <c r="AE114" s="138"/>
      <c r="AF114" s="139"/>
      <c r="AG114" s="139"/>
      <c r="AH114" s="139"/>
      <c r="AI114" s="139"/>
      <c r="AJ114" s="139"/>
      <c r="AK114" s="139"/>
      <c r="AL114" s="138"/>
      <c r="AM114" s="139"/>
      <c r="AN114" s="139"/>
      <c r="AO114" s="139"/>
      <c r="AP114" s="139"/>
      <c r="AQ114" s="139"/>
      <c r="AR114" s="139"/>
      <c r="AS114" s="139"/>
      <c r="AT114" s="139"/>
      <c r="AU114" s="139"/>
      <c r="AV114" s="139"/>
      <c r="AW114" s="138"/>
      <c r="AX114" s="138"/>
      <c r="AY114" s="138"/>
      <c r="AZ114" s="138"/>
      <c r="BA114" s="138"/>
      <c r="BB114" s="138"/>
      <c r="BC114" s="138"/>
      <c r="BD114" s="138"/>
      <c r="BE114" s="138"/>
      <c r="BF114" s="138"/>
      <c r="BG114" s="138"/>
      <c r="BH114" s="138"/>
      <c r="BI114" s="138"/>
      <c r="BJ114" s="138"/>
      <c r="BK114" s="138"/>
      <c r="BL114" s="138"/>
      <c r="BM114" s="138"/>
      <c r="BN114" s="138"/>
      <c r="BO114" s="138"/>
      <c r="BP114" s="138"/>
      <c r="BQ114" s="138"/>
      <c r="BR114" s="138"/>
      <c r="BS114" s="138"/>
      <c r="BT114" s="138"/>
    </row>
    <row r="115" spans="1:72" s="140" customFormat="1" ht="15.75" thickBot="1" x14ac:dyDescent="0.25">
      <c r="A115" s="138"/>
      <c r="B115" s="138"/>
      <c r="C115" s="138"/>
      <c r="D115" s="138"/>
      <c r="E115" s="138"/>
      <c r="F115" s="138"/>
      <c r="G115" s="138"/>
      <c r="H115" s="138"/>
      <c r="I115" s="138"/>
      <c r="J115" s="138"/>
      <c r="K115" s="138"/>
      <c r="L115" s="138"/>
      <c r="M115" s="138"/>
      <c r="N115" s="138"/>
      <c r="O115" s="180"/>
      <c r="P115" s="180"/>
      <c r="Q115" s="138"/>
      <c r="R115" s="138"/>
      <c r="S115" s="138"/>
      <c r="T115" s="138"/>
      <c r="U115" s="138"/>
      <c r="V115" s="138"/>
      <c r="W115" s="138"/>
      <c r="X115" s="138"/>
      <c r="Y115" s="138"/>
      <c r="Z115" s="138"/>
      <c r="AA115" s="138"/>
      <c r="AB115" s="138"/>
      <c r="AC115" s="138"/>
      <c r="AD115" s="138"/>
      <c r="AE115" s="138"/>
      <c r="AF115" s="139"/>
      <c r="AG115" s="139"/>
      <c r="AH115" s="139"/>
      <c r="AI115" s="139"/>
      <c r="AJ115" s="139"/>
      <c r="AK115" s="139"/>
      <c r="AL115" s="138"/>
      <c r="AM115" s="139"/>
      <c r="AN115" s="139"/>
      <c r="AO115" s="139"/>
      <c r="AP115" s="139"/>
      <c r="AQ115" s="139"/>
      <c r="AR115" s="139"/>
      <c r="AS115" s="139"/>
      <c r="AT115" s="139"/>
      <c r="AU115" s="139"/>
      <c r="AV115" s="139"/>
      <c r="AW115" s="138"/>
      <c r="AX115" s="138"/>
      <c r="AY115" s="138"/>
      <c r="AZ115" s="138"/>
      <c r="BA115" s="138"/>
      <c r="BB115" s="138"/>
      <c r="BC115" s="138"/>
      <c r="BD115" s="138"/>
      <c r="BE115" s="138"/>
      <c r="BF115" s="138"/>
      <c r="BG115" s="138"/>
      <c r="BH115" s="138"/>
      <c r="BI115" s="138"/>
      <c r="BJ115" s="138"/>
      <c r="BK115" s="138"/>
      <c r="BL115" s="138"/>
      <c r="BM115" s="138"/>
      <c r="BN115" s="138"/>
      <c r="BO115" s="138"/>
      <c r="BP115" s="138"/>
      <c r="BQ115" s="138"/>
      <c r="BR115" s="138"/>
      <c r="BS115" s="138"/>
      <c r="BT115" s="138"/>
    </row>
    <row r="116" spans="1:72" ht="30" customHeight="1" thickBot="1" x14ac:dyDescent="0.3">
      <c r="A116" s="499" t="s">
        <v>272</v>
      </c>
      <c r="B116" s="500"/>
      <c r="C116" s="500"/>
      <c r="D116" s="500"/>
      <c r="E116" s="500"/>
      <c r="F116" s="500"/>
      <c r="G116" s="500"/>
      <c r="H116" s="500"/>
      <c r="I116" s="500"/>
      <c r="J116" s="500"/>
      <c r="K116" s="500"/>
      <c r="L116" s="500"/>
      <c r="M116" s="500"/>
      <c r="N116" s="500"/>
      <c r="O116" s="501"/>
      <c r="P116" s="46"/>
      <c r="Q116" s="46"/>
      <c r="R116" s="46"/>
      <c r="S116" s="46"/>
      <c r="T116" s="46"/>
      <c r="U116" s="46"/>
      <c r="V116" s="46"/>
      <c r="W116" s="46"/>
      <c r="X116" s="46"/>
      <c r="Y116" s="46"/>
      <c r="Z116" s="46"/>
      <c r="AA116" s="46"/>
      <c r="AB116" s="46"/>
      <c r="AC116" s="46"/>
      <c r="AD116" s="46"/>
      <c r="AE116" s="46"/>
      <c r="AF116" s="46"/>
      <c r="AG116" s="46"/>
      <c r="AH116" s="46"/>
      <c r="AI116" s="46"/>
    </row>
    <row r="117" spans="1:72" ht="30" customHeight="1" thickBot="1" x14ac:dyDescent="0.3">
      <c r="A117" s="499" t="s">
        <v>273</v>
      </c>
      <c r="B117" s="500"/>
      <c r="C117" s="500"/>
      <c r="D117" s="500"/>
      <c r="E117" s="500"/>
      <c r="F117" s="500"/>
      <c r="G117" s="500"/>
      <c r="H117" s="500"/>
      <c r="I117" s="500"/>
      <c r="J117" s="500"/>
      <c r="K117" s="500"/>
      <c r="L117" s="500"/>
      <c r="M117" s="500"/>
      <c r="N117" s="500"/>
      <c r="O117" s="501"/>
      <c r="P117" s="46"/>
      <c r="Q117" s="46"/>
      <c r="R117" s="46"/>
      <c r="S117" s="46"/>
      <c r="T117" s="46"/>
      <c r="U117" s="46"/>
      <c r="V117" s="46"/>
      <c r="W117" s="46"/>
      <c r="X117" s="46"/>
      <c r="Y117" s="46"/>
      <c r="Z117" s="46"/>
      <c r="AA117" s="46"/>
      <c r="AB117" s="46"/>
      <c r="AC117" s="46"/>
      <c r="AD117" s="46"/>
      <c r="AE117" s="46"/>
      <c r="AF117" s="46"/>
      <c r="AG117" s="46"/>
      <c r="AH117" s="46"/>
      <c r="AI117" s="46"/>
    </row>
    <row r="118" spans="1:72" ht="20.100000000000001" customHeight="1" thickTop="1" thickBot="1" x14ac:dyDescent="0.3">
      <c r="A118" s="47"/>
      <c r="B118" s="47"/>
      <c r="C118" s="44"/>
      <c r="D118" s="45"/>
      <c r="E118" s="45"/>
      <c r="F118" s="48"/>
      <c r="G118" s="49"/>
      <c r="H118" s="49"/>
      <c r="I118" s="49"/>
      <c r="J118" s="49"/>
      <c r="K118" s="49"/>
      <c r="L118" s="49"/>
      <c r="M118" s="49"/>
      <c r="N118" s="43"/>
      <c r="O118" s="43"/>
      <c r="P118" s="56" t="s">
        <v>335</v>
      </c>
      <c r="Q118" s="397">
        <f>AL27+AL67+AL39+AL51</f>
        <v>412</v>
      </c>
      <c r="R118" s="43"/>
      <c r="S118" s="43"/>
      <c r="T118" s="43"/>
      <c r="U118" s="43"/>
      <c r="V118" s="43"/>
      <c r="W118" s="43"/>
      <c r="X118" s="43"/>
      <c r="Y118" s="43"/>
      <c r="Z118" s="43"/>
      <c r="AA118" s="43"/>
      <c r="AB118" s="43"/>
      <c r="AC118" s="43"/>
      <c r="AD118" s="43"/>
      <c r="AE118" s="43"/>
      <c r="AF118" s="43"/>
      <c r="AG118" s="43"/>
      <c r="AH118" s="43"/>
      <c r="AI118" s="43"/>
    </row>
    <row r="119" spans="1:72" ht="20.100000000000001" customHeight="1" thickTop="1" thickBot="1" x14ac:dyDescent="0.3">
      <c r="A119" s="47"/>
      <c r="B119" s="47"/>
      <c r="C119" s="44"/>
      <c r="D119" s="45"/>
      <c r="E119" s="45"/>
      <c r="F119" s="48"/>
      <c r="G119" s="49"/>
      <c r="H119" s="49"/>
      <c r="I119" s="49"/>
      <c r="J119" s="49"/>
      <c r="K119" s="49"/>
      <c r="L119" s="49"/>
      <c r="M119" s="49"/>
      <c r="N119" s="43"/>
      <c r="O119" s="43"/>
      <c r="P119" s="57" t="s">
        <v>2</v>
      </c>
      <c r="Q119" s="397">
        <f>AL26+AL66</f>
        <v>14</v>
      </c>
      <c r="R119" s="43"/>
      <c r="S119" s="43"/>
      <c r="T119" s="43"/>
      <c r="U119" s="43"/>
      <c r="V119" s="43"/>
      <c r="W119" s="43"/>
      <c r="X119" s="43"/>
      <c r="Y119" s="43"/>
      <c r="Z119" s="43"/>
      <c r="AA119" s="43"/>
      <c r="AB119" s="43"/>
      <c r="AC119" s="43"/>
      <c r="AD119" s="43"/>
      <c r="AE119" s="43"/>
      <c r="AF119" s="43"/>
      <c r="AG119" s="43"/>
      <c r="AH119" s="43"/>
      <c r="AI119" s="43"/>
    </row>
    <row r="120" spans="1:72" ht="20.100000000000001" customHeight="1" thickTop="1" thickBot="1" x14ac:dyDescent="0.3">
      <c r="A120" s="47"/>
      <c r="B120" s="47"/>
      <c r="C120" s="44"/>
      <c r="D120" s="45"/>
      <c r="E120" s="45"/>
      <c r="F120" s="48"/>
      <c r="G120" s="49"/>
      <c r="H120" s="49"/>
      <c r="I120" s="49"/>
      <c r="J120" s="49"/>
      <c r="K120" s="49"/>
      <c r="L120" s="49"/>
      <c r="M120" s="49"/>
      <c r="N120" s="43"/>
      <c r="O120" s="43"/>
      <c r="P120" s="58" t="s">
        <v>274</v>
      </c>
      <c r="Q120" s="397">
        <f>AL25</f>
        <v>18</v>
      </c>
      <c r="R120" s="43"/>
      <c r="S120" s="43"/>
      <c r="T120" s="43"/>
      <c r="U120" s="43"/>
      <c r="V120" s="43"/>
      <c r="W120" s="43"/>
      <c r="X120" s="43"/>
      <c r="Y120" s="43"/>
      <c r="Z120" s="43"/>
      <c r="AA120" s="43"/>
      <c r="AB120" s="43"/>
      <c r="AC120" s="43"/>
      <c r="AD120" s="43"/>
      <c r="AE120" s="43"/>
      <c r="AF120" s="43"/>
      <c r="AG120" s="43"/>
      <c r="AH120" s="43"/>
      <c r="AI120" s="43"/>
    </row>
    <row r="121" spans="1:72" ht="20.100000000000001" customHeight="1" thickTop="1" x14ac:dyDescent="0.25">
      <c r="A121" s="47"/>
      <c r="B121" s="47"/>
      <c r="C121" s="44"/>
      <c r="D121" s="45"/>
      <c r="E121" s="45"/>
      <c r="F121" s="48"/>
      <c r="G121" s="49"/>
      <c r="H121" s="49"/>
      <c r="I121" s="49"/>
      <c r="J121" s="49"/>
      <c r="K121" s="49"/>
      <c r="L121" s="49"/>
      <c r="M121" s="49"/>
      <c r="N121" s="43"/>
      <c r="O121" s="43"/>
      <c r="P121" s="43"/>
      <c r="Q121" s="43"/>
      <c r="R121" s="43"/>
      <c r="S121" s="43"/>
      <c r="T121" s="43"/>
      <c r="U121" s="43"/>
      <c r="V121" s="43"/>
      <c r="W121" s="43"/>
      <c r="X121" s="43"/>
      <c r="Y121" s="43"/>
      <c r="Z121" s="43"/>
      <c r="AA121" s="43"/>
      <c r="AB121" s="43"/>
      <c r="AC121" s="43"/>
      <c r="AD121" s="43"/>
      <c r="AE121" s="43"/>
      <c r="AF121" s="43"/>
      <c r="AG121" s="43"/>
      <c r="AH121" s="43"/>
      <c r="AI121" s="43"/>
    </row>
    <row r="122" spans="1:72" ht="20.100000000000001" customHeight="1" x14ac:dyDescent="0.25">
      <c r="A122" s="47"/>
      <c r="B122" s="47"/>
      <c r="C122" s="44"/>
      <c r="D122" s="45"/>
      <c r="E122" s="45"/>
      <c r="F122" s="48"/>
      <c r="G122" s="49"/>
      <c r="H122" s="49"/>
      <c r="I122" s="49"/>
      <c r="J122" s="49"/>
      <c r="K122" s="49"/>
      <c r="L122" s="49"/>
      <c r="M122" s="49"/>
      <c r="N122" s="43"/>
      <c r="O122" s="43"/>
      <c r="P122" s="43"/>
      <c r="Q122" s="43"/>
      <c r="R122" s="43"/>
      <c r="S122" s="43"/>
      <c r="T122" s="43"/>
      <c r="U122" s="43"/>
      <c r="V122" s="43"/>
      <c r="W122" s="43"/>
      <c r="X122" s="43"/>
      <c r="Y122" s="43"/>
      <c r="Z122" s="43"/>
      <c r="AA122" s="43"/>
      <c r="AB122" s="43"/>
      <c r="AC122" s="43"/>
      <c r="AD122" s="43"/>
      <c r="AE122" s="43"/>
      <c r="AF122" s="43"/>
      <c r="AG122" s="43"/>
      <c r="AH122" s="43"/>
      <c r="AI122" s="43"/>
    </row>
    <row r="123" spans="1:72" ht="20.100000000000001" customHeight="1" thickBot="1" x14ac:dyDescent="0.3">
      <c r="A123" s="47"/>
      <c r="B123" s="47"/>
      <c r="C123" s="44"/>
      <c r="D123" s="45"/>
      <c r="E123" s="45"/>
      <c r="F123" s="50"/>
      <c r="G123" s="49"/>
      <c r="H123" s="49"/>
      <c r="I123" s="49"/>
      <c r="J123" s="49"/>
      <c r="K123" s="49"/>
      <c r="L123" s="49"/>
      <c r="M123" s="49"/>
      <c r="N123" s="49"/>
      <c r="O123" s="49"/>
      <c r="P123" s="49"/>
      <c r="Q123" s="49"/>
      <c r="R123" s="49"/>
      <c r="S123" s="49"/>
      <c r="T123" s="49"/>
      <c r="U123" s="49"/>
      <c r="V123" s="43"/>
      <c r="W123" s="43"/>
      <c r="X123" s="43"/>
      <c r="Y123" s="43"/>
      <c r="Z123" s="43"/>
      <c r="AA123" s="43"/>
      <c r="AB123" s="43"/>
      <c r="AC123" s="43"/>
      <c r="AD123" s="43"/>
      <c r="AE123" s="43"/>
      <c r="AF123" s="43"/>
      <c r="AG123" s="43"/>
      <c r="AH123" s="43"/>
      <c r="AI123" s="43"/>
    </row>
    <row r="124" spans="1:72" ht="30" customHeight="1" thickBot="1" x14ac:dyDescent="0.3">
      <c r="A124" s="499" t="s">
        <v>352</v>
      </c>
      <c r="B124" s="500"/>
      <c r="C124" s="500"/>
      <c r="D124" s="500"/>
      <c r="E124" s="500"/>
      <c r="F124" s="500"/>
      <c r="G124" s="500"/>
      <c r="H124" s="500"/>
      <c r="I124" s="500"/>
      <c r="J124" s="500"/>
      <c r="K124" s="500"/>
      <c r="L124" s="500"/>
      <c r="M124" s="500"/>
      <c r="N124" s="500"/>
      <c r="O124" s="501"/>
      <c r="P124" s="46"/>
      <c r="Q124" s="46"/>
      <c r="R124" s="46"/>
      <c r="S124" s="46"/>
      <c r="T124" s="46"/>
      <c r="U124" s="46"/>
      <c r="V124" s="46"/>
      <c r="W124" s="46"/>
      <c r="X124" s="46"/>
      <c r="Y124" s="46"/>
      <c r="Z124" s="46"/>
      <c r="AA124" s="46"/>
      <c r="AB124" s="46"/>
      <c r="AC124" s="46"/>
      <c r="AD124" s="46"/>
      <c r="AE124" s="46"/>
      <c r="AF124" s="46"/>
      <c r="AG124" s="46"/>
      <c r="AH124" s="46"/>
      <c r="AI124" s="46"/>
    </row>
    <row r="125" spans="1:72" ht="20.100000000000001" customHeight="1" thickTop="1" thickBot="1" x14ac:dyDescent="0.3">
      <c r="A125" s="47"/>
      <c r="B125" s="47"/>
      <c r="C125" s="44"/>
      <c r="D125" s="45"/>
      <c r="E125" s="45"/>
      <c r="F125" s="48"/>
      <c r="G125" s="49"/>
      <c r="H125" s="49"/>
      <c r="I125" s="49"/>
      <c r="J125" s="49"/>
      <c r="K125" s="49"/>
      <c r="L125" s="49"/>
      <c r="M125" s="49"/>
      <c r="N125" s="43"/>
      <c r="O125" s="43"/>
      <c r="P125" s="56" t="s">
        <v>335</v>
      </c>
      <c r="Q125" s="397">
        <f>AL83</f>
        <v>453</v>
      </c>
      <c r="R125" s="43"/>
      <c r="S125" s="43"/>
      <c r="T125" s="43"/>
      <c r="U125" s="43"/>
      <c r="V125" s="43"/>
      <c r="W125" s="43"/>
      <c r="X125" s="43"/>
      <c r="Y125" s="43"/>
      <c r="Z125" s="43"/>
      <c r="AA125" s="43"/>
      <c r="AB125" s="43"/>
      <c r="AC125" s="43"/>
      <c r="AD125" s="43"/>
      <c r="AE125" s="43"/>
      <c r="AF125" s="43"/>
      <c r="AG125" s="43"/>
      <c r="AH125" s="43"/>
      <c r="AI125" s="43"/>
    </row>
    <row r="126" spans="1:72" ht="20.100000000000001" customHeight="1" thickTop="1" thickBot="1" x14ac:dyDescent="0.3">
      <c r="A126" s="47"/>
      <c r="B126" s="47"/>
      <c r="C126" s="44"/>
      <c r="D126" s="45"/>
      <c r="E126" s="45"/>
      <c r="F126" s="48"/>
      <c r="G126" s="49"/>
      <c r="H126" s="49"/>
      <c r="I126" s="49"/>
      <c r="J126" s="49"/>
      <c r="K126" s="49"/>
      <c r="L126" s="49"/>
      <c r="M126" s="49"/>
      <c r="N126" s="43"/>
      <c r="O126" s="43"/>
      <c r="P126" s="57" t="s">
        <v>2</v>
      </c>
      <c r="Q126" s="397">
        <f>AL82</f>
        <v>0</v>
      </c>
      <c r="R126" s="43"/>
      <c r="S126" s="43"/>
      <c r="T126" s="43"/>
      <c r="U126" s="43"/>
      <c r="V126" s="43"/>
      <c r="W126" s="43"/>
      <c r="X126" s="43"/>
      <c r="Y126" s="43"/>
      <c r="Z126" s="43"/>
      <c r="AA126" s="43"/>
      <c r="AB126" s="43"/>
      <c r="AC126" s="43"/>
      <c r="AD126" s="43"/>
      <c r="AE126" s="43"/>
      <c r="AF126" s="43"/>
      <c r="AG126" s="43"/>
      <c r="AH126" s="43"/>
      <c r="AI126" s="43"/>
    </row>
    <row r="127" spans="1:72" ht="20.100000000000001" customHeight="1" thickTop="1" x14ac:dyDescent="0.25">
      <c r="A127" s="47"/>
      <c r="B127" s="47"/>
      <c r="C127" s="44"/>
      <c r="D127" s="45"/>
      <c r="E127" s="45"/>
      <c r="F127" s="48"/>
      <c r="G127" s="49"/>
      <c r="H127" s="49"/>
      <c r="I127" s="49"/>
      <c r="J127" s="49"/>
      <c r="K127" s="49"/>
      <c r="L127" s="49"/>
      <c r="M127" s="49"/>
      <c r="N127" s="43"/>
      <c r="O127" s="43"/>
      <c r="P127" s="43"/>
      <c r="Q127" s="43"/>
      <c r="R127" s="43"/>
      <c r="S127" s="43"/>
      <c r="T127" s="43"/>
      <c r="U127" s="43"/>
      <c r="V127" s="43"/>
      <c r="W127" s="43"/>
      <c r="X127" s="43"/>
      <c r="Y127" s="43"/>
      <c r="Z127" s="43"/>
      <c r="AA127" s="43"/>
      <c r="AB127" s="43"/>
      <c r="AC127" s="43"/>
      <c r="AD127" s="43"/>
      <c r="AE127" s="43"/>
      <c r="AF127" s="43"/>
      <c r="AG127" s="43"/>
      <c r="AH127" s="43"/>
      <c r="AI127" s="43"/>
    </row>
    <row r="128" spans="1:72" ht="20.100000000000001" customHeight="1" thickBot="1" x14ac:dyDescent="0.3">
      <c r="A128" s="44"/>
      <c r="B128" s="44"/>
      <c r="C128" s="45"/>
      <c r="D128" s="44"/>
      <c r="E128" s="44"/>
      <c r="F128" s="50"/>
      <c r="G128" s="44"/>
      <c r="H128" s="44"/>
      <c r="I128" s="44"/>
      <c r="J128" s="44"/>
      <c r="K128" s="44"/>
      <c r="L128" s="44"/>
      <c r="M128" s="44"/>
      <c r="N128" s="51"/>
      <c r="O128" s="51"/>
      <c r="P128" s="51"/>
      <c r="Q128" s="51"/>
      <c r="R128" s="51"/>
      <c r="S128" s="51"/>
      <c r="T128" s="51"/>
      <c r="U128" s="51"/>
      <c r="V128" s="51"/>
      <c r="W128" s="51"/>
      <c r="X128" s="51"/>
      <c r="Y128" s="51"/>
      <c r="Z128" s="51"/>
      <c r="AA128" s="51"/>
      <c r="AB128" s="51"/>
      <c r="AC128" s="51"/>
      <c r="AD128" s="51"/>
      <c r="AE128" s="51"/>
      <c r="AF128" s="51"/>
      <c r="AG128" s="51"/>
      <c r="AH128" s="51"/>
      <c r="AI128" s="51"/>
    </row>
    <row r="129" spans="1:72" ht="30" customHeight="1" thickBot="1" x14ac:dyDescent="0.3">
      <c r="A129" s="499" t="s">
        <v>276</v>
      </c>
      <c r="B129" s="500"/>
      <c r="C129" s="500"/>
      <c r="D129" s="500"/>
      <c r="E129" s="500"/>
      <c r="F129" s="500"/>
      <c r="G129" s="500"/>
      <c r="H129" s="500"/>
      <c r="I129" s="500"/>
      <c r="J129" s="500"/>
      <c r="K129" s="500"/>
      <c r="L129" s="500"/>
      <c r="M129" s="500"/>
      <c r="N129" s="500"/>
      <c r="O129" s="501"/>
      <c r="P129" s="46"/>
      <c r="Q129" s="46"/>
      <c r="R129" s="46"/>
      <c r="S129" s="46"/>
      <c r="T129" s="46"/>
      <c r="U129" s="46"/>
      <c r="V129" s="46"/>
      <c r="W129" s="46"/>
      <c r="X129" s="46"/>
      <c r="Y129" s="46"/>
      <c r="Z129" s="46"/>
      <c r="AA129" s="46"/>
      <c r="AB129" s="46"/>
      <c r="AC129" s="46"/>
      <c r="AD129" s="46"/>
      <c r="AE129" s="46"/>
      <c r="AF129" s="46"/>
      <c r="AG129" s="46"/>
      <c r="AH129" s="46"/>
      <c r="AI129" s="46"/>
    </row>
    <row r="130" spans="1:72" ht="20.100000000000001" customHeight="1" thickTop="1" thickBot="1" x14ac:dyDescent="0.3">
      <c r="A130" s="47"/>
      <c r="B130" s="47"/>
      <c r="C130" s="44"/>
      <c r="D130" s="45"/>
      <c r="E130" s="45"/>
      <c r="F130" s="48"/>
      <c r="G130" s="49"/>
      <c r="H130" s="49"/>
      <c r="I130" s="49"/>
      <c r="J130" s="49"/>
      <c r="K130" s="49"/>
      <c r="L130" s="49"/>
      <c r="M130" s="49"/>
      <c r="N130" s="43"/>
      <c r="O130" s="43"/>
      <c r="P130" s="55" t="s">
        <v>1</v>
      </c>
      <c r="Q130" s="398">
        <f>AL92+AL93</f>
        <v>0</v>
      </c>
      <c r="R130" s="43"/>
      <c r="S130" s="43"/>
      <c r="T130" s="43"/>
      <c r="U130" s="43"/>
      <c r="V130" s="43"/>
      <c r="W130" s="43"/>
      <c r="X130" s="43"/>
      <c r="Y130" s="43"/>
      <c r="Z130" s="43"/>
      <c r="AA130" s="43"/>
      <c r="AB130" s="43"/>
      <c r="AC130" s="43"/>
      <c r="AD130" s="43"/>
      <c r="AE130" s="43"/>
      <c r="AF130" s="43"/>
      <c r="AG130" s="43"/>
      <c r="AH130" s="43"/>
      <c r="AI130" s="43"/>
    </row>
    <row r="131" spans="1:72" ht="15.75" thickTop="1" x14ac:dyDescent="0.25">
      <c r="O131" s="30"/>
      <c r="P131" s="30"/>
      <c r="AM131" s="138"/>
      <c r="AN131" s="138"/>
      <c r="AO131" s="138"/>
      <c r="AP131" s="138"/>
      <c r="AQ131" s="138"/>
      <c r="AR131" s="138"/>
      <c r="AS131" s="138"/>
      <c r="AT131" s="138"/>
      <c r="AU131" s="138"/>
      <c r="AV131" s="138"/>
      <c r="AW131" s="138"/>
      <c r="AX131" s="138"/>
      <c r="AY131" s="138"/>
      <c r="AZ131" s="138"/>
      <c r="BA131" s="138"/>
      <c r="BB131" s="138"/>
      <c r="BC131" s="138"/>
      <c r="BD131" s="138"/>
      <c r="BE131" s="138"/>
      <c r="BF131" s="138"/>
      <c r="BG131" s="138"/>
      <c r="BH131" s="138"/>
      <c r="BI131" s="138"/>
      <c r="BJ131" s="138"/>
      <c r="BK131" s="138"/>
      <c r="BL131" s="138"/>
      <c r="BM131" s="138"/>
      <c r="BN131" s="138"/>
      <c r="BO131" s="138"/>
      <c r="BP131" s="138"/>
      <c r="BQ131" s="138"/>
      <c r="BR131" s="138"/>
      <c r="BS131" s="138"/>
      <c r="BT131" s="138"/>
    </row>
    <row r="132" spans="1:72" x14ac:dyDescent="0.25">
      <c r="AM132" s="138"/>
      <c r="AN132" s="138"/>
      <c r="AO132" s="138"/>
      <c r="AP132" s="138"/>
      <c r="AQ132" s="138"/>
      <c r="AR132" s="138"/>
      <c r="AS132" s="138"/>
      <c r="AT132" s="138"/>
      <c r="AU132" s="138"/>
      <c r="AV132" s="138"/>
      <c r="AW132" s="138"/>
      <c r="AX132" s="138"/>
      <c r="AY132" s="138"/>
      <c r="AZ132" s="138"/>
      <c r="BA132" s="138"/>
      <c r="BB132" s="138"/>
      <c r="BC132" s="138"/>
      <c r="BD132" s="138"/>
      <c r="BE132" s="138"/>
      <c r="BF132" s="138"/>
      <c r="BG132" s="138"/>
      <c r="BH132" s="138"/>
      <c r="BI132" s="138"/>
      <c r="BJ132" s="138"/>
      <c r="BK132" s="138"/>
      <c r="BL132" s="138"/>
      <c r="BM132" s="138"/>
      <c r="BN132" s="138"/>
      <c r="BO132" s="138"/>
      <c r="BP132" s="138"/>
      <c r="BQ132" s="138"/>
      <c r="BR132" s="138"/>
      <c r="BS132" s="138"/>
      <c r="BT132" s="138"/>
    </row>
    <row r="133" spans="1:72" ht="15.75" thickBot="1" x14ac:dyDescent="0.3">
      <c r="AM133" s="138"/>
      <c r="AN133" s="138"/>
      <c r="AO133" s="138"/>
      <c r="AP133" s="138"/>
      <c r="AQ133" s="138"/>
      <c r="AR133" s="138"/>
      <c r="AS133" s="138"/>
      <c r="AT133" s="138"/>
      <c r="AU133" s="138"/>
      <c r="AV133" s="138"/>
      <c r="AW133" s="138"/>
      <c r="AX133" s="138"/>
      <c r="AY133" s="138"/>
      <c r="AZ133" s="138"/>
      <c r="BA133" s="138"/>
      <c r="BB133" s="138"/>
      <c r="BC133" s="138"/>
      <c r="BD133" s="138"/>
      <c r="BE133" s="138"/>
      <c r="BF133" s="138"/>
      <c r="BG133" s="138"/>
      <c r="BH133" s="138"/>
      <c r="BI133" s="138"/>
      <c r="BJ133" s="138"/>
      <c r="BK133" s="138"/>
      <c r="BL133" s="138"/>
      <c r="BM133" s="138"/>
      <c r="BN133" s="138"/>
      <c r="BO133" s="138"/>
      <c r="BP133" s="138"/>
      <c r="BQ133" s="138"/>
      <c r="BR133" s="138"/>
      <c r="BS133" s="138"/>
      <c r="BT133" s="138"/>
    </row>
    <row r="134" spans="1:72" ht="15.75" customHeight="1" thickBot="1" x14ac:dyDescent="0.3">
      <c r="A134" s="631" t="s">
        <v>214</v>
      </c>
      <c r="B134" s="633" t="s">
        <v>219</v>
      </c>
      <c r="C134" s="633"/>
      <c r="D134" s="141"/>
      <c r="E134"/>
      <c r="F134"/>
      <c r="G134" s="634" t="s">
        <v>197</v>
      </c>
      <c r="H134" s="635"/>
      <c r="I134" s="141">
        <f>D134+D135</f>
        <v>0</v>
      </c>
      <c r="J134"/>
      <c r="K134"/>
      <c r="L134"/>
      <c r="M134"/>
      <c r="N134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  <c r="AE134"/>
      <c r="AF134"/>
      <c r="AG134"/>
      <c r="AM134" s="138"/>
      <c r="AN134" s="138"/>
      <c r="AO134" s="138"/>
      <c r="AP134" s="138"/>
      <c r="AQ134" s="138"/>
      <c r="AR134" s="138"/>
      <c r="AS134" s="138"/>
      <c r="AT134" s="138"/>
      <c r="AU134" s="138"/>
      <c r="AV134" s="138"/>
      <c r="AW134" s="138"/>
      <c r="AX134" s="138"/>
      <c r="AY134" s="138"/>
      <c r="AZ134" s="138"/>
      <c r="BA134" s="138"/>
      <c r="BB134" s="138"/>
      <c r="BC134" s="138"/>
      <c r="BD134" s="138"/>
      <c r="BE134" s="138"/>
      <c r="BF134" s="138"/>
      <c r="BG134" s="138"/>
      <c r="BH134" s="138"/>
      <c r="BI134" s="138"/>
      <c r="BJ134" s="138"/>
      <c r="BK134" s="138"/>
      <c r="BL134" s="138"/>
      <c r="BM134" s="138"/>
      <c r="BN134" s="138"/>
      <c r="BO134" s="138"/>
      <c r="BP134" s="138"/>
      <c r="BQ134" s="138"/>
      <c r="BR134" s="138"/>
      <c r="BS134" s="138"/>
      <c r="BT134" s="138"/>
    </row>
    <row r="135" spans="1:72" ht="15.75" thickBot="1" x14ac:dyDescent="0.3">
      <c r="A135" s="632"/>
      <c r="B135" s="633" t="s">
        <v>224</v>
      </c>
      <c r="C135" s="633"/>
      <c r="D135" s="141"/>
      <c r="E135"/>
      <c r="F135"/>
      <c r="G135" s="636" t="s">
        <v>225</v>
      </c>
      <c r="H135" s="637"/>
      <c r="I135" s="141">
        <f>D136+D137</f>
        <v>0</v>
      </c>
      <c r="J135"/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  <c r="Y135"/>
      <c r="Z135"/>
      <c r="AA135"/>
      <c r="AB135"/>
      <c r="AC135"/>
      <c r="AD135"/>
      <c r="AE135"/>
      <c r="AF135"/>
      <c r="AG135"/>
      <c r="AM135" s="138"/>
      <c r="AN135" s="138"/>
      <c r="AO135" s="138"/>
      <c r="AP135" s="138"/>
      <c r="AQ135" s="138"/>
      <c r="AR135" s="138"/>
      <c r="AS135" s="138"/>
      <c r="AT135" s="138"/>
      <c r="AU135" s="138"/>
      <c r="AV135" s="138"/>
      <c r="AW135" s="138"/>
      <c r="AX135" s="138"/>
      <c r="AY135" s="138"/>
      <c r="AZ135" s="138"/>
      <c r="BA135" s="138"/>
      <c r="BB135" s="138"/>
      <c r="BC135" s="138"/>
      <c r="BD135" s="138"/>
      <c r="BE135" s="138"/>
      <c r="BF135" s="138"/>
      <c r="BG135" s="138"/>
      <c r="BH135" s="138"/>
      <c r="BI135" s="138"/>
      <c r="BJ135" s="138"/>
      <c r="BK135" s="138"/>
      <c r="BL135" s="138"/>
      <c r="BM135" s="138"/>
      <c r="BN135" s="138"/>
      <c r="BO135" s="138"/>
      <c r="BP135" s="138"/>
      <c r="BQ135" s="138"/>
      <c r="BR135" s="138"/>
      <c r="BS135" s="138"/>
      <c r="BT135" s="138"/>
    </row>
    <row r="136" spans="1:72" ht="15.75" thickBot="1" x14ac:dyDescent="0.3">
      <c r="A136" s="631" t="s">
        <v>226</v>
      </c>
      <c r="B136" s="656" t="s">
        <v>219</v>
      </c>
      <c r="C136" s="656"/>
      <c r="D136" s="141"/>
      <c r="E136"/>
      <c r="F136"/>
      <c r="G136" s="657" t="s">
        <v>170</v>
      </c>
      <c r="H136" s="658"/>
      <c r="I136" s="141">
        <f>D138+D139</f>
        <v>0</v>
      </c>
      <c r="J136"/>
      <c r="K136"/>
      <c r="L136"/>
      <c r="M136"/>
      <c r="N136"/>
      <c r="O136"/>
      <c r="P136"/>
      <c r="Q136"/>
      <c r="R136"/>
      <c r="S136"/>
      <c r="T136"/>
      <c r="U136"/>
      <c r="V136"/>
      <c r="W136"/>
      <c r="X136"/>
      <c r="Y136"/>
      <c r="Z136"/>
      <c r="AA136"/>
      <c r="AB136"/>
      <c r="AC136"/>
      <c r="AD136"/>
      <c r="AE136"/>
      <c r="AF136"/>
      <c r="AG136"/>
      <c r="AM136" s="138"/>
      <c r="AN136" s="138"/>
      <c r="AO136" s="138"/>
      <c r="AP136" s="138"/>
      <c r="AQ136" s="138"/>
      <c r="AR136" s="138"/>
      <c r="AS136" s="138"/>
      <c r="AT136" s="138"/>
      <c r="AU136" s="138"/>
      <c r="AV136" s="138"/>
      <c r="AW136" s="138"/>
      <c r="AX136" s="138"/>
      <c r="AY136" s="138"/>
      <c r="AZ136" s="138"/>
      <c r="BA136" s="138"/>
      <c r="BB136" s="138"/>
      <c r="BC136" s="138"/>
      <c r="BD136" s="138"/>
      <c r="BE136" s="138"/>
      <c r="BF136" s="138"/>
      <c r="BG136" s="138"/>
      <c r="BH136" s="138"/>
      <c r="BI136" s="138"/>
      <c r="BJ136" s="138"/>
      <c r="BK136" s="138"/>
      <c r="BL136" s="138"/>
      <c r="BM136" s="138"/>
      <c r="BN136" s="138"/>
      <c r="BO136" s="138"/>
      <c r="BP136" s="138"/>
      <c r="BQ136" s="138"/>
      <c r="BR136" s="138"/>
      <c r="BS136" s="138"/>
      <c r="BT136" s="138"/>
    </row>
    <row r="137" spans="1:72" ht="15" customHeight="1" thickBot="1" x14ac:dyDescent="0.3">
      <c r="A137" s="632"/>
      <c r="B137" s="656" t="s">
        <v>224</v>
      </c>
      <c r="C137" s="656"/>
      <c r="D137" s="141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  <c r="AE137"/>
      <c r="AF137"/>
      <c r="AG137"/>
      <c r="AM137" s="138"/>
      <c r="AN137" s="138"/>
      <c r="AO137" s="138"/>
      <c r="AP137" s="138"/>
      <c r="AQ137" s="138"/>
      <c r="AR137" s="138"/>
      <c r="AS137" s="138"/>
      <c r="AT137" s="138"/>
      <c r="AU137" s="138"/>
      <c r="AV137" s="138"/>
      <c r="AW137" s="138"/>
      <c r="AX137" s="138"/>
      <c r="AY137" s="138"/>
      <c r="AZ137" s="138"/>
      <c r="BA137" s="138"/>
      <c r="BB137" s="138"/>
      <c r="BC137" s="138"/>
      <c r="BD137" s="138"/>
      <c r="BE137" s="138"/>
      <c r="BF137" s="138"/>
      <c r="BG137" s="138"/>
      <c r="BH137" s="138"/>
      <c r="BI137" s="138"/>
      <c r="BJ137" s="138"/>
      <c r="BK137" s="138"/>
      <c r="BL137" s="138"/>
      <c r="BM137" s="138"/>
      <c r="BN137" s="138"/>
      <c r="BO137" s="138"/>
      <c r="BP137" s="138"/>
      <c r="BQ137" s="138"/>
      <c r="BR137" s="138"/>
      <c r="BS137" s="138"/>
      <c r="BT137" s="138"/>
    </row>
    <row r="138" spans="1:72" ht="15" customHeight="1" thickBot="1" x14ac:dyDescent="0.3">
      <c r="A138" s="631" t="s">
        <v>170</v>
      </c>
      <c r="B138" s="659" t="s">
        <v>219</v>
      </c>
      <c r="C138" s="659"/>
      <c r="D138" s="141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  <c r="W138"/>
      <c r="X138"/>
      <c r="Y138"/>
      <c r="Z138"/>
      <c r="AA138"/>
      <c r="AB138"/>
      <c r="AC138"/>
      <c r="AD138"/>
      <c r="AE138"/>
      <c r="AF138"/>
      <c r="AG138"/>
      <c r="AM138" s="138"/>
      <c r="AN138" s="138"/>
      <c r="AO138" s="138"/>
      <c r="AP138" s="138"/>
      <c r="AQ138" s="138"/>
      <c r="AR138" s="138"/>
      <c r="AS138" s="138"/>
      <c r="AT138" s="138"/>
      <c r="AU138" s="138"/>
      <c r="AV138" s="138"/>
      <c r="AW138" s="138"/>
      <c r="AX138" s="138"/>
      <c r="AY138" s="138"/>
      <c r="AZ138" s="138"/>
      <c r="BA138" s="138"/>
      <c r="BB138" s="138"/>
      <c r="BC138" s="138"/>
      <c r="BD138" s="138"/>
      <c r="BE138" s="138"/>
      <c r="BF138" s="138"/>
      <c r="BG138" s="138"/>
      <c r="BH138" s="138"/>
      <c r="BI138" s="138"/>
      <c r="BJ138" s="138"/>
      <c r="BK138" s="138"/>
      <c r="BL138" s="138"/>
      <c r="BM138" s="138"/>
      <c r="BN138" s="138"/>
      <c r="BO138" s="138"/>
      <c r="BP138" s="138"/>
      <c r="BQ138" s="138"/>
      <c r="BR138" s="138"/>
      <c r="BS138" s="138"/>
      <c r="BT138" s="138"/>
    </row>
    <row r="139" spans="1:72" ht="15" customHeight="1" thickBot="1" x14ac:dyDescent="0.3">
      <c r="A139" s="632"/>
      <c r="B139" s="659" t="s">
        <v>224</v>
      </c>
      <c r="C139" s="659"/>
      <c r="D139" s="141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  <c r="W139"/>
      <c r="X139"/>
      <c r="Y139"/>
      <c r="Z139"/>
      <c r="AA139"/>
      <c r="AB139"/>
      <c r="AC139"/>
      <c r="AD139"/>
      <c r="AE139"/>
      <c r="AF139"/>
      <c r="AG139"/>
      <c r="AM139" s="138"/>
      <c r="AN139" s="138"/>
      <c r="AO139" s="138"/>
      <c r="AP139" s="138"/>
      <c r="AQ139" s="138"/>
      <c r="AR139" s="138"/>
      <c r="AS139" s="138"/>
      <c r="AT139" s="138"/>
      <c r="AU139" s="138"/>
      <c r="AV139" s="138"/>
      <c r="AW139" s="138"/>
      <c r="AX139" s="138"/>
      <c r="AY139" s="138"/>
      <c r="AZ139" s="138"/>
      <c r="BA139" s="138"/>
      <c r="BB139" s="138"/>
      <c r="BC139" s="138"/>
      <c r="BD139" s="138"/>
      <c r="BE139" s="138"/>
      <c r="BF139" s="138"/>
      <c r="BG139" s="138"/>
      <c r="BH139" s="138"/>
      <c r="BI139" s="138"/>
      <c r="BJ139" s="138"/>
      <c r="BK139" s="138"/>
      <c r="BL139" s="138"/>
      <c r="BM139" s="138"/>
      <c r="BN139" s="138"/>
      <c r="BO139" s="138"/>
      <c r="BP139" s="138"/>
      <c r="BQ139" s="138"/>
      <c r="BR139" s="138"/>
      <c r="BS139" s="138"/>
      <c r="BT139" s="138"/>
    </row>
    <row r="140" spans="1:72" ht="30" customHeight="1" x14ac:dyDescent="0.25">
      <c r="A140" s="142"/>
      <c r="B140" s="143"/>
      <c r="C140" s="143"/>
      <c r="D140" s="144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  <c r="W140"/>
      <c r="X140"/>
      <c r="Y140"/>
      <c r="Z140"/>
      <c r="AA140"/>
      <c r="AB140"/>
      <c r="AC140"/>
      <c r="AD140"/>
      <c r="AE140"/>
      <c r="AF140"/>
      <c r="AG140"/>
      <c r="AM140" s="138"/>
      <c r="AN140" s="138"/>
      <c r="AO140" s="138"/>
      <c r="AP140" s="138"/>
      <c r="AQ140" s="138"/>
      <c r="AR140" s="138"/>
      <c r="AS140" s="138"/>
      <c r="AT140" s="138"/>
      <c r="AU140" s="138"/>
      <c r="AV140" s="138"/>
      <c r="AW140" s="138"/>
      <c r="AX140" s="138"/>
      <c r="AY140" s="138"/>
      <c r="AZ140" s="138"/>
      <c r="BA140" s="138"/>
      <c r="BB140" s="138"/>
      <c r="BC140" s="138"/>
      <c r="BD140" s="138"/>
      <c r="BE140" s="138"/>
      <c r="BF140" s="138"/>
      <c r="BG140" s="138"/>
      <c r="BH140" s="138"/>
      <c r="BI140" s="138"/>
      <c r="BJ140" s="138"/>
      <c r="BK140" s="138"/>
      <c r="BL140" s="138"/>
      <c r="BM140" s="138"/>
      <c r="BN140" s="138"/>
      <c r="BO140" s="138"/>
      <c r="BP140" s="138"/>
      <c r="BQ140" s="138"/>
      <c r="BR140" s="138"/>
      <c r="BS140" s="138"/>
      <c r="BT140" s="138"/>
    </row>
    <row r="141" spans="1:72" ht="30" customHeight="1" x14ac:dyDescent="0.25">
      <c r="A141" s="142"/>
      <c r="B141" s="143"/>
      <c r="C141" s="143"/>
      <c r="D141" s="144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  <c r="W141"/>
      <c r="X141"/>
      <c r="Y141"/>
      <c r="Z141"/>
      <c r="AA141"/>
      <c r="AB141"/>
      <c r="AC141"/>
      <c r="AD141"/>
      <c r="AE141"/>
      <c r="AF141"/>
      <c r="AG141"/>
      <c r="AM141" s="138"/>
      <c r="AN141" s="138"/>
      <c r="AO141" s="138"/>
      <c r="AP141" s="138"/>
      <c r="AQ141" s="138"/>
      <c r="AR141" s="138"/>
      <c r="AS141" s="138"/>
      <c r="AT141" s="138"/>
      <c r="AU141" s="138"/>
      <c r="AV141" s="138"/>
      <c r="AW141" s="138"/>
      <c r="AX141" s="138"/>
      <c r="AY141" s="138"/>
      <c r="AZ141" s="138"/>
      <c r="BA141" s="138"/>
      <c r="BB141" s="138"/>
      <c r="BC141" s="138"/>
      <c r="BD141" s="138"/>
      <c r="BE141" s="138"/>
      <c r="BF141" s="138"/>
      <c r="BG141" s="138"/>
      <c r="BH141" s="138"/>
      <c r="BI141" s="138"/>
      <c r="BJ141" s="138"/>
      <c r="BK141" s="138"/>
      <c r="BL141" s="138"/>
      <c r="BM141" s="138"/>
      <c r="BN141" s="138"/>
      <c r="BO141" s="138"/>
      <c r="BP141" s="138"/>
      <c r="BQ141" s="138"/>
      <c r="BR141" s="138"/>
      <c r="BS141" s="138"/>
      <c r="BT141" s="138"/>
    </row>
    <row r="142" spans="1:72" ht="30" customHeight="1" x14ac:dyDescent="0.25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  <c r="V142"/>
      <c r="W142"/>
      <c r="X142"/>
      <c r="Y142"/>
      <c r="Z142"/>
      <c r="AA142"/>
      <c r="AB142"/>
      <c r="AC142"/>
      <c r="AD142"/>
      <c r="AE142"/>
      <c r="AF142"/>
      <c r="AG142"/>
      <c r="AH142"/>
      <c r="AM142" s="138"/>
      <c r="AN142" s="138"/>
      <c r="AO142" s="138"/>
      <c r="AP142" s="138"/>
      <c r="AQ142" s="138"/>
      <c r="AR142" s="138"/>
      <c r="AS142" s="138"/>
      <c r="AT142" s="138"/>
      <c r="AU142" s="138"/>
      <c r="AV142" s="138"/>
      <c r="AW142" s="138"/>
      <c r="AX142" s="138"/>
      <c r="AY142" s="138"/>
      <c r="AZ142" s="138"/>
      <c r="BA142" s="138"/>
      <c r="BB142" s="138"/>
      <c r="BC142" s="138"/>
      <c r="BD142" s="138"/>
      <c r="BE142" s="138"/>
      <c r="BF142" s="138"/>
      <c r="BG142" s="138"/>
      <c r="BH142" s="138"/>
      <c r="BI142" s="138"/>
      <c r="BJ142" s="138"/>
      <c r="BK142" s="138"/>
      <c r="BL142" s="138"/>
      <c r="BM142" s="138"/>
      <c r="BN142" s="138"/>
      <c r="BO142" s="138"/>
      <c r="BP142" s="138"/>
      <c r="BQ142" s="138"/>
      <c r="BR142" s="138"/>
      <c r="BS142" s="138"/>
      <c r="BT142" s="138"/>
    </row>
    <row r="143" spans="1:72" ht="30" customHeight="1" x14ac:dyDescent="0.25">
      <c r="A143" s="145"/>
      <c r="B143" s="145"/>
      <c r="C143" s="145"/>
      <c r="D143" s="145"/>
      <c r="E143" s="145"/>
      <c r="F143" s="145"/>
      <c r="G143" s="145"/>
      <c r="H143"/>
      <c r="I143" s="146"/>
      <c r="J143" s="142"/>
      <c r="K143" s="142"/>
      <c r="L143" s="142"/>
      <c r="M143" s="142"/>
      <c r="N143" s="142"/>
      <c r="O143"/>
      <c r="P143"/>
      <c r="Q143" s="142"/>
      <c r="R143" s="142"/>
      <c r="S143" s="142"/>
      <c r="T143"/>
      <c r="U143"/>
      <c r="V143"/>
      <c r="W143"/>
      <c r="X143"/>
      <c r="Y143"/>
      <c r="Z143"/>
      <c r="AA143"/>
      <c r="AB143"/>
      <c r="AC143"/>
      <c r="AD143"/>
      <c r="AE143"/>
      <c r="AF143"/>
      <c r="AG143"/>
      <c r="AH143"/>
      <c r="AI143"/>
      <c r="AM143" s="138"/>
      <c r="AN143" s="138"/>
      <c r="AO143" s="138"/>
      <c r="AP143" s="138"/>
      <c r="AQ143" s="138"/>
      <c r="AR143" s="138"/>
      <c r="AS143" s="138"/>
      <c r="AT143" s="138"/>
      <c r="AU143" s="138"/>
      <c r="AV143" s="138"/>
      <c r="AW143" s="138"/>
      <c r="AX143" s="138"/>
      <c r="AY143" s="138"/>
      <c r="AZ143" s="138"/>
      <c r="BA143" s="138"/>
      <c r="BB143" s="138"/>
      <c r="BC143" s="138"/>
      <c r="BD143" s="138"/>
      <c r="BE143" s="138"/>
      <c r="BF143" s="138"/>
      <c r="BG143" s="138"/>
      <c r="BH143" s="138"/>
      <c r="BI143" s="138"/>
      <c r="BJ143" s="138"/>
      <c r="BK143" s="138"/>
      <c r="BL143" s="138"/>
      <c r="BM143" s="138"/>
      <c r="BN143" s="138"/>
      <c r="BO143" s="138"/>
      <c r="BP143" s="138"/>
      <c r="BQ143" s="138"/>
      <c r="BR143" s="138"/>
      <c r="BS143" s="138"/>
      <c r="BT143" s="138"/>
    </row>
    <row r="144" spans="1:72" ht="30" customHeight="1" x14ac:dyDescent="0.25">
      <c r="A144" s="145"/>
      <c r="B144" s="145"/>
      <c r="C144" s="145"/>
      <c r="D144" s="145"/>
      <c r="E144" s="145"/>
      <c r="F144" s="145"/>
      <c r="G144" s="145"/>
      <c r="H144"/>
      <c r="I144" s="146"/>
      <c r="J144" s="142"/>
      <c r="K144" s="142"/>
      <c r="L144" s="142"/>
      <c r="M144" s="142"/>
      <c r="N144" s="142"/>
      <c r="O144" s="142"/>
      <c r="P144" s="142"/>
      <c r="Q144" s="142"/>
      <c r="R144" s="142"/>
      <c r="S144" s="142"/>
      <c r="T144"/>
      <c r="U144"/>
      <c r="V144"/>
      <c r="W144"/>
      <c r="X144"/>
      <c r="Y144"/>
      <c r="Z144"/>
      <c r="AA144"/>
      <c r="AB144"/>
      <c r="AC144"/>
      <c r="AD144"/>
      <c r="AE144"/>
      <c r="AF144"/>
      <c r="AG144"/>
      <c r="AH144"/>
      <c r="AI144"/>
      <c r="AM144" s="138"/>
      <c r="AN144" s="138"/>
      <c r="AO144" s="138"/>
      <c r="AP144" s="138"/>
      <c r="AQ144" s="138"/>
      <c r="AR144" s="138"/>
      <c r="AS144" s="138"/>
      <c r="AT144" s="138"/>
      <c r="AU144" s="138"/>
      <c r="AV144" s="138"/>
      <c r="AW144" s="138"/>
      <c r="AX144" s="138"/>
      <c r="AY144" s="138"/>
      <c r="AZ144" s="138"/>
      <c r="BA144" s="138"/>
      <c r="BB144" s="138"/>
      <c r="BC144" s="138"/>
      <c r="BD144" s="138"/>
      <c r="BE144" s="138"/>
      <c r="BF144" s="138"/>
      <c r="BG144" s="138"/>
      <c r="BH144" s="138"/>
      <c r="BI144" s="138"/>
      <c r="BJ144" s="138"/>
      <c r="BK144" s="138"/>
      <c r="BL144" s="138"/>
      <c r="BM144" s="138"/>
      <c r="BN144" s="138"/>
      <c r="BO144" s="138"/>
      <c r="BP144" s="138"/>
      <c r="BQ144" s="138"/>
      <c r="BR144" s="138"/>
      <c r="BS144" s="138"/>
      <c r="BT144" s="138"/>
    </row>
    <row r="145" spans="1:72" x14ac:dyDescent="0.25">
      <c r="A145"/>
      <c r="B145"/>
      <c r="C145"/>
      <c r="D145"/>
      <c r="E145"/>
      <c r="F145"/>
      <c r="G145"/>
      <c r="H145"/>
      <c r="I145"/>
      <c r="J145"/>
      <c r="K145"/>
      <c r="L145"/>
      <c r="M145"/>
      <c r="N145"/>
      <c r="O145" s="142"/>
      <c r="P145" s="142"/>
      <c r="Q145"/>
      <c r="R145"/>
      <c r="S145"/>
      <c r="T145"/>
      <c r="U145"/>
      <c r="V145"/>
      <c r="W145"/>
      <c r="X145"/>
      <c r="Y145"/>
      <c r="Z145"/>
      <c r="AA145"/>
      <c r="AB145"/>
      <c r="AC145"/>
      <c r="AD145"/>
      <c r="AE145"/>
      <c r="AF145"/>
      <c r="AG145"/>
      <c r="AH145"/>
      <c r="AI145"/>
      <c r="AM145" s="138"/>
      <c r="AN145" s="138"/>
      <c r="AO145" s="138"/>
      <c r="AP145" s="138"/>
      <c r="AQ145" s="138"/>
      <c r="AR145" s="138"/>
      <c r="AS145" s="138"/>
      <c r="AT145" s="138"/>
      <c r="AU145" s="138"/>
      <c r="AV145" s="138"/>
      <c r="AW145" s="138"/>
      <c r="AX145" s="138"/>
      <c r="AY145" s="138"/>
      <c r="AZ145" s="138"/>
      <c r="BA145" s="138"/>
      <c r="BB145" s="138"/>
      <c r="BC145" s="138"/>
      <c r="BD145" s="138"/>
      <c r="BE145" s="138"/>
      <c r="BF145" s="138"/>
      <c r="BG145" s="138"/>
      <c r="BH145" s="138"/>
      <c r="BI145" s="138"/>
      <c r="BJ145" s="138"/>
      <c r="BK145" s="138"/>
      <c r="BL145" s="138"/>
      <c r="BM145" s="138"/>
      <c r="BN145" s="138"/>
      <c r="BO145" s="138"/>
      <c r="BP145" s="138"/>
      <c r="BQ145" s="138"/>
      <c r="BR145" s="138"/>
      <c r="BS145" s="138"/>
      <c r="BT145" s="138"/>
    </row>
    <row r="146" spans="1:72" ht="15.75" customHeight="1" thickBot="1" x14ac:dyDescent="0.3">
      <c r="A146"/>
      <c r="B146"/>
      <c r="C146"/>
      <c r="D146"/>
      <c r="E146"/>
      <c r="F146"/>
      <c r="G146"/>
      <c r="H146"/>
      <c r="I146"/>
      <c r="J146"/>
      <c r="K146"/>
      <c r="L146"/>
      <c r="M146"/>
      <c r="N146"/>
      <c r="O146"/>
      <c r="P146"/>
      <c r="Q146"/>
      <c r="R146"/>
      <c r="S146"/>
      <c r="T146"/>
      <c r="U146"/>
      <c r="V146"/>
      <c r="W146"/>
      <c r="X146"/>
      <c r="Y146"/>
      <c r="Z146"/>
      <c r="AA146"/>
      <c r="AB146"/>
      <c r="AC146"/>
      <c r="AD146"/>
      <c r="AE146"/>
      <c r="AF146"/>
      <c r="AG146"/>
      <c r="AH146"/>
      <c r="AM146" s="138"/>
      <c r="AN146" s="138"/>
      <c r="AO146" s="138"/>
      <c r="AP146" s="138"/>
      <c r="AQ146" s="138"/>
      <c r="AR146" s="138"/>
      <c r="AS146" s="138"/>
      <c r="AT146" s="138"/>
      <c r="AU146" s="138"/>
      <c r="AV146" s="138"/>
      <c r="AW146" s="138"/>
      <c r="AX146" s="138"/>
      <c r="AY146" s="138"/>
      <c r="AZ146" s="138"/>
      <c r="BA146" s="138"/>
      <c r="BB146" s="138"/>
      <c r="BC146" s="138"/>
      <c r="BD146" s="138"/>
      <c r="BE146" s="138"/>
      <c r="BF146" s="138"/>
      <c r="BG146" s="138"/>
      <c r="BH146" s="138"/>
      <c r="BI146" s="138"/>
      <c r="BJ146" s="138"/>
      <c r="BK146" s="138"/>
      <c r="BL146" s="138"/>
      <c r="BM146" s="138"/>
      <c r="BN146" s="138"/>
      <c r="BO146" s="138"/>
      <c r="BP146" s="138"/>
      <c r="BQ146" s="138"/>
      <c r="BR146" s="138"/>
      <c r="BS146" s="138"/>
      <c r="BT146" s="138"/>
    </row>
    <row r="147" spans="1:72" x14ac:dyDescent="0.25">
      <c r="A147" s="660" t="s">
        <v>227</v>
      </c>
      <c r="B147" s="147" t="s">
        <v>228</v>
      </c>
      <c r="C147" s="148"/>
      <c r="I147"/>
      <c r="J147"/>
      <c r="K147"/>
      <c r="L147"/>
      <c r="M147"/>
      <c r="N147"/>
      <c r="O147"/>
      <c r="P147"/>
      <c r="Q147"/>
      <c r="R147"/>
      <c r="S147"/>
      <c r="T147"/>
      <c r="U147"/>
      <c r="V147"/>
      <c r="W147"/>
      <c r="X147"/>
      <c r="Y147"/>
      <c r="Z147"/>
      <c r="AA147"/>
      <c r="AB147"/>
      <c r="AC147"/>
      <c r="AD147"/>
      <c r="AE147"/>
      <c r="AF147"/>
      <c r="AG147"/>
      <c r="AH147"/>
      <c r="AM147" s="138"/>
      <c r="AN147" s="138"/>
      <c r="AO147" s="138"/>
      <c r="AP147" s="138"/>
      <c r="AQ147" s="138"/>
      <c r="AR147" s="138"/>
      <c r="AS147" s="138"/>
      <c r="AT147" s="138"/>
      <c r="AU147" s="138"/>
      <c r="AV147" s="138"/>
      <c r="AW147" s="138"/>
      <c r="AX147" s="138"/>
      <c r="AY147" s="138"/>
      <c r="AZ147" s="138"/>
      <c r="BA147" s="138"/>
      <c r="BB147" s="138"/>
      <c r="BC147" s="138"/>
      <c r="BD147" s="138"/>
      <c r="BE147" s="138"/>
      <c r="BF147" s="138"/>
      <c r="BG147" s="138"/>
      <c r="BH147" s="138"/>
      <c r="BI147" s="138"/>
      <c r="BJ147" s="138"/>
      <c r="BK147" s="138"/>
      <c r="BL147" s="138"/>
      <c r="BM147" s="138"/>
      <c r="BN147" s="138"/>
      <c r="BO147" s="138"/>
      <c r="BP147" s="138"/>
      <c r="BQ147" s="138"/>
      <c r="BR147" s="138"/>
      <c r="BS147" s="138"/>
      <c r="BT147" s="138"/>
    </row>
    <row r="148" spans="1:72" x14ac:dyDescent="0.25">
      <c r="A148" s="661"/>
      <c r="B148" s="149" t="s">
        <v>229</v>
      </c>
      <c r="C148" s="150"/>
      <c r="I148"/>
      <c r="J148"/>
      <c r="K148"/>
      <c r="L148"/>
      <c r="M148"/>
      <c r="N148"/>
      <c r="O148"/>
      <c r="P148"/>
      <c r="Q148"/>
      <c r="R148"/>
      <c r="S148"/>
      <c r="T148"/>
      <c r="U148"/>
      <c r="V148"/>
      <c r="W148"/>
      <c r="X148"/>
      <c r="Y148"/>
      <c r="Z148"/>
      <c r="AA148"/>
      <c r="AB148"/>
      <c r="AC148"/>
      <c r="AD148"/>
      <c r="AE148"/>
      <c r="AF148"/>
      <c r="AG148"/>
      <c r="AH148"/>
      <c r="AM148" s="138"/>
      <c r="AN148" s="138"/>
      <c r="AO148" s="138"/>
      <c r="AP148" s="138"/>
      <c r="AQ148" s="138"/>
      <c r="AR148" s="138"/>
      <c r="AS148" s="138"/>
      <c r="AT148" s="138"/>
      <c r="AU148" s="138"/>
      <c r="AV148" s="138"/>
      <c r="AW148" s="138"/>
      <c r="AX148" s="138"/>
      <c r="AY148" s="138"/>
      <c r="AZ148" s="138"/>
      <c r="BA148" s="138"/>
      <c r="BB148" s="138"/>
      <c r="BC148" s="138"/>
      <c r="BD148" s="138"/>
      <c r="BE148" s="138"/>
      <c r="BF148" s="138"/>
      <c r="BG148" s="138"/>
      <c r="BH148" s="138"/>
      <c r="BI148" s="138"/>
      <c r="BJ148" s="138"/>
      <c r="BK148" s="138"/>
      <c r="BL148" s="138"/>
      <c r="BM148" s="138"/>
      <c r="BN148" s="138"/>
      <c r="BO148" s="138"/>
      <c r="BP148" s="138"/>
      <c r="BQ148" s="138"/>
      <c r="BR148" s="138"/>
      <c r="BS148" s="138"/>
      <c r="BT148" s="138"/>
    </row>
    <row r="149" spans="1:72" x14ac:dyDescent="0.25">
      <c r="A149" s="662" t="s">
        <v>230</v>
      </c>
      <c r="B149" s="151" t="s">
        <v>228</v>
      </c>
      <c r="C149" s="150"/>
      <c r="I149"/>
      <c r="J149"/>
      <c r="K149"/>
      <c r="L149"/>
      <c r="M149"/>
      <c r="N149"/>
      <c r="O149"/>
      <c r="P149"/>
      <c r="Q149"/>
      <c r="R149"/>
      <c r="S149"/>
      <c r="T149"/>
      <c r="U149"/>
      <c r="V149"/>
      <c r="W149"/>
      <c r="X149"/>
      <c r="Y149"/>
      <c r="Z149"/>
      <c r="AA149"/>
      <c r="AB149"/>
      <c r="AC149"/>
      <c r="AD149"/>
      <c r="AE149"/>
      <c r="AF149"/>
      <c r="AG149"/>
      <c r="AH149"/>
      <c r="AM149" s="138"/>
      <c r="AN149" s="138"/>
      <c r="AO149" s="138"/>
      <c r="AP149" s="138"/>
      <c r="AQ149" s="138"/>
      <c r="AR149" s="138"/>
      <c r="AS149" s="138"/>
      <c r="AT149" s="138"/>
      <c r="AU149" s="138"/>
      <c r="AV149" s="138"/>
      <c r="AW149" s="138"/>
      <c r="AX149" s="138"/>
      <c r="AY149" s="138"/>
      <c r="AZ149" s="138"/>
      <c r="BA149" s="138"/>
      <c r="BB149" s="138"/>
      <c r="BC149" s="138"/>
      <c r="BD149" s="138"/>
      <c r="BE149" s="138"/>
      <c r="BF149" s="138"/>
      <c r="BG149" s="138"/>
      <c r="BH149" s="138"/>
      <c r="BI149" s="138"/>
      <c r="BJ149" s="138"/>
      <c r="BK149" s="138"/>
      <c r="BL149" s="138"/>
      <c r="BM149" s="138"/>
      <c r="BN149" s="138"/>
      <c r="BO149" s="138"/>
      <c r="BP149" s="138"/>
      <c r="BQ149" s="138"/>
      <c r="BR149" s="138"/>
      <c r="BS149" s="138"/>
      <c r="BT149" s="138"/>
    </row>
    <row r="150" spans="1:72" ht="30" customHeight="1" x14ac:dyDescent="0.25">
      <c r="A150" s="662"/>
      <c r="B150" s="149" t="s">
        <v>229</v>
      </c>
      <c r="C150" s="150"/>
      <c r="I150"/>
      <c r="J150"/>
      <c r="K150"/>
      <c r="L150"/>
      <c r="M150"/>
      <c r="N150"/>
      <c r="O150"/>
      <c r="P150"/>
      <c r="Q150"/>
      <c r="R150"/>
      <c r="S150"/>
      <c r="T150"/>
      <c r="U150"/>
      <c r="V150"/>
      <c r="W150"/>
      <c r="X150"/>
      <c r="Y150"/>
      <c r="Z150"/>
      <c r="AA150"/>
      <c r="AB150"/>
      <c r="AC150"/>
      <c r="AD150"/>
      <c r="AE150"/>
      <c r="AF150"/>
      <c r="AG150"/>
      <c r="AH150"/>
      <c r="AM150" s="138"/>
      <c r="AN150" s="138"/>
      <c r="AO150" s="138"/>
      <c r="AP150" s="138"/>
      <c r="AQ150" s="138"/>
      <c r="AR150" s="138"/>
      <c r="AS150" s="138"/>
      <c r="AT150" s="138"/>
      <c r="AU150" s="138"/>
      <c r="AV150" s="138"/>
      <c r="AW150" s="138"/>
      <c r="AX150" s="138"/>
      <c r="AY150" s="138"/>
      <c r="AZ150" s="138"/>
      <c r="BA150" s="138"/>
      <c r="BB150" s="138"/>
      <c r="BC150" s="138"/>
      <c r="BD150" s="138"/>
      <c r="BE150" s="138"/>
      <c r="BF150" s="138"/>
      <c r="BG150" s="138"/>
      <c r="BH150" s="138"/>
      <c r="BI150" s="138"/>
      <c r="BJ150" s="138"/>
      <c r="BK150" s="138"/>
      <c r="BL150" s="138"/>
      <c r="BM150" s="138"/>
      <c r="BN150" s="138"/>
      <c r="BO150" s="138"/>
      <c r="BP150" s="138"/>
      <c r="BQ150" s="138"/>
      <c r="BR150" s="138"/>
      <c r="BS150" s="138"/>
      <c r="BT150" s="138"/>
    </row>
    <row r="151" spans="1:72" ht="30" customHeight="1" x14ac:dyDescent="0.25">
      <c r="A151" s="662" t="s">
        <v>231</v>
      </c>
      <c r="B151" s="151" t="s">
        <v>228</v>
      </c>
      <c r="C151" s="150"/>
      <c r="I151"/>
      <c r="J151"/>
      <c r="K151"/>
      <c r="L151"/>
      <c r="M151"/>
      <c r="N151"/>
      <c r="O151"/>
      <c r="P151"/>
      <c r="Q151"/>
      <c r="R151"/>
      <c r="S151"/>
      <c r="T151"/>
      <c r="U151"/>
      <c r="V151"/>
      <c r="W151"/>
      <c r="X151"/>
      <c r="Y151"/>
      <c r="Z151"/>
      <c r="AA151"/>
      <c r="AB151"/>
      <c r="AC151"/>
      <c r="AD151"/>
      <c r="AE151"/>
      <c r="AF151"/>
      <c r="AG151"/>
      <c r="AH151"/>
      <c r="AM151" s="138"/>
      <c r="AN151" s="138"/>
      <c r="AO151" s="138"/>
      <c r="AP151" s="138"/>
      <c r="AQ151" s="138"/>
      <c r="AR151" s="138"/>
      <c r="AS151" s="138"/>
      <c r="AT151" s="138"/>
      <c r="AU151" s="138"/>
      <c r="AV151" s="138"/>
      <c r="AW151" s="138"/>
      <c r="AX151" s="138"/>
      <c r="AY151" s="138"/>
      <c r="AZ151" s="138"/>
      <c r="BA151" s="138"/>
      <c r="BB151" s="138"/>
      <c r="BC151" s="138"/>
      <c r="BD151" s="138"/>
      <c r="BE151" s="138"/>
      <c r="BF151" s="138"/>
      <c r="BG151" s="138"/>
      <c r="BH151" s="138"/>
      <c r="BI151" s="138"/>
      <c r="BJ151" s="138"/>
      <c r="BK151" s="138"/>
      <c r="BL151" s="138"/>
      <c r="BM151" s="138"/>
      <c r="BN151" s="138"/>
      <c r="BO151" s="138"/>
      <c r="BP151" s="138"/>
      <c r="BQ151" s="138"/>
      <c r="BR151" s="138"/>
      <c r="BS151" s="138"/>
      <c r="BT151" s="138"/>
    </row>
    <row r="152" spans="1:72" ht="30" customHeight="1" x14ac:dyDescent="0.25">
      <c r="A152" s="662"/>
      <c r="B152" s="149" t="s">
        <v>229</v>
      </c>
      <c r="C152" s="150"/>
      <c r="O152"/>
      <c r="P152"/>
      <c r="AM152" s="138"/>
      <c r="AN152" s="138"/>
      <c r="AO152" s="138"/>
      <c r="AP152" s="138"/>
      <c r="AQ152" s="138"/>
      <c r="AR152" s="138"/>
      <c r="AS152" s="138"/>
      <c r="AT152" s="138"/>
      <c r="AU152" s="138"/>
      <c r="AV152" s="138"/>
      <c r="AW152" s="138"/>
      <c r="AX152" s="138"/>
      <c r="AY152" s="138"/>
      <c r="AZ152" s="138"/>
      <c r="BA152" s="138"/>
      <c r="BB152" s="138"/>
      <c r="BC152" s="138"/>
      <c r="BD152" s="138"/>
      <c r="BE152" s="138"/>
      <c r="BF152" s="138"/>
      <c r="BG152" s="138"/>
      <c r="BH152" s="138"/>
      <c r="BI152" s="138"/>
      <c r="BJ152" s="138"/>
      <c r="BK152" s="138"/>
      <c r="BL152" s="138"/>
      <c r="BM152" s="138"/>
      <c r="BN152" s="138"/>
      <c r="BO152" s="138"/>
      <c r="BP152" s="138"/>
      <c r="BQ152" s="138"/>
      <c r="BR152" s="138"/>
      <c r="BS152" s="138"/>
      <c r="BT152" s="138"/>
    </row>
    <row r="153" spans="1:72" x14ac:dyDescent="0.25">
      <c r="A153" s="662" t="s">
        <v>232</v>
      </c>
      <c r="B153" s="151" t="s">
        <v>228</v>
      </c>
      <c r="C153" s="150"/>
      <c r="AM153" s="138"/>
      <c r="AN153" s="138"/>
      <c r="AO153" s="138"/>
      <c r="AP153" s="138"/>
      <c r="AQ153" s="138"/>
      <c r="AR153" s="138"/>
      <c r="AS153" s="138"/>
      <c r="AT153" s="138"/>
      <c r="AU153" s="138"/>
      <c r="AV153" s="138"/>
      <c r="AW153" s="138"/>
      <c r="AX153" s="138"/>
      <c r="AY153" s="138"/>
      <c r="AZ153" s="138"/>
      <c r="BA153" s="138"/>
      <c r="BB153" s="138"/>
      <c r="BC153" s="138"/>
      <c r="BD153" s="138"/>
      <c r="BE153" s="138"/>
      <c r="BF153" s="138"/>
      <c r="BG153" s="138"/>
      <c r="BH153" s="138"/>
      <c r="BI153" s="138"/>
      <c r="BJ153" s="138"/>
      <c r="BK153" s="138"/>
      <c r="BL153" s="138"/>
      <c r="BM153" s="138"/>
      <c r="BN153" s="138"/>
      <c r="BO153" s="138"/>
      <c r="BP153" s="138"/>
      <c r="BQ153" s="138"/>
      <c r="BR153" s="138"/>
      <c r="BS153" s="138"/>
      <c r="BT153" s="138"/>
    </row>
    <row r="154" spans="1:72" ht="15.75" thickBot="1" x14ac:dyDescent="0.3">
      <c r="A154" s="663"/>
      <c r="B154" s="152" t="s">
        <v>229</v>
      </c>
      <c r="C154" s="153"/>
      <c r="AM154" s="138"/>
      <c r="AN154" s="138"/>
      <c r="AO154" s="138"/>
      <c r="AP154" s="138"/>
      <c r="AQ154" s="138"/>
      <c r="AR154" s="138"/>
      <c r="AS154" s="138"/>
      <c r="AT154" s="138"/>
      <c r="AU154" s="138"/>
      <c r="AV154" s="138"/>
      <c r="AW154" s="138"/>
      <c r="AX154" s="138"/>
      <c r="AY154" s="138"/>
      <c r="AZ154" s="138"/>
      <c r="BA154" s="138"/>
      <c r="BB154" s="138"/>
      <c r="BC154" s="138"/>
      <c r="BD154" s="138"/>
      <c r="BE154" s="138"/>
      <c r="BF154" s="138"/>
      <c r="BG154" s="138"/>
      <c r="BH154" s="138"/>
      <c r="BI154" s="138"/>
      <c r="BJ154" s="138"/>
      <c r="BK154" s="138"/>
      <c r="BL154" s="138"/>
      <c r="BM154" s="138"/>
      <c r="BN154" s="138"/>
      <c r="BO154" s="138"/>
      <c r="BP154" s="138"/>
      <c r="BQ154" s="138"/>
      <c r="BR154" s="138"/>
      <c r="BS154" s="138"/>
      <c r="BT154" s="138"/>
    </row>
    <row r="155" spans="1:72" x14ac:dyDescent="0.25">
      <c r="AM155" s="138"/>
      <c r="AN155" s="138"/>
      <c r="AO155" s="138"/>
      <c r="AP155" s="138"/>
      <c r="AQ155" s="138"/>
      <c r="AR155" s="138"/>
      <c r="AS155" s="138"/>
      <c r="AT155" s="138"/>
      <c r="AU155" s="138"/>
      <c r="AV155" s="138"/>
      <c r="AW155" s="138"/>
      <c r="AX155" s="138"/>
      <c r="AY155" s="138"/>
      <c r="AZ155" s="138"/>
      <c r="BA155" s="138"/>
      <c r="BB155" s="138"/>
      <c r="BC155" s="138"/>
      <c r="BD155" s="138"/>
      <c r="BE155" s="138"/>
      <c r="BF155" s="138"/>
      <c r="BG155" s="138"/>
      <c r="BH155" s="138"/>
      <c r="BI155" s="138"/>
      <c r="BJ155" s="138"/>
      <c r="BK155" s="138"/>
      <c r="BL155" s="138"/>
      <c r="BM155" s="138"/>
      <c r="BN155" s="138"/>
      <c r="BO155" s="138"/>
      <c r="BP155" s="138"/>
      <c r="BQ155" s="138"/>
      <c r="BR155" s="138"/>
      <c r="BS155" s="138"/>
      <c r="BT155" s="138"/>
    </row>
    <row r="156" spans="1:72" x14ac:dyDescent="0.25">
      <c r="AM156" s="138"/>
      <c r="AN156" s="138"/>
      <c r="AO156" s="138"/>
      <c r="AP156" s="138"/>
      <c r="AQ156" s="138"/>
      <c r="AR156" s="138"/>
      <c r="AS156" s="138"/>
      <c r="AT156" s="138"/>
      <c r="AU156" s="138"/>
      <c r="AV156" s="138"/>
      <c r="AW156" s="138"/>
      <c r="AX156" s="138"/>
      <c r="AY156" s="138"/>
      <c r="AZ156" s="138"/>
      <c r="BA156" s="138"/>
      <c r="BB156" s="138"/>
      <c r="BC156" s="138"/>
      <c r="BD156" s="138"/>
      <c r="BE156" s="138"/>
      <c r="BF156" s="138"/>
      <c r="BG156" s="138"/>
      <c r="BH156" s="138"/>
      <c r="BI156" s="138"/>
      <c r="BJ156" s="138"/>
      <c r="BK156" s="138"/>
      <c r="BL156" s="138"/>
      <c r="BM156" s="138"/>
      <c r="BN156" s="138"/>
      <c r="BO156" s="138"/>
      <c r="BP156" s="138"/>
      <c r="BQ156" s="138"/>
      <c r="BR156" s="138"/>
      <c r="BS156" s="138"/>
      <c r="BT156" s="138"/>
    </row>
    <row r="157" spans="1:72" x14ac:dyDescent="0.25">
      <c r="AM157" s="138"/>
      <c r="AN157" s="138"/>
      <c r="AO157" s="138"/>
      <c r="AP157" s="138"/>
      <c r="AQ157" s="138"/>
      <c r="AR157" s="138"/>
      <c r="AS157" s="138"/>
      <c r="AT157" s="138"/>
      <c r="AU157" s="138"/>
      <c r="AV157" s="138"/>
      <c r="AW157" s="138"/>
      <c r="AX157" s="138"/>
      <c r="AY157" s="138"/>
      <c r="AZ157" s="138"/>
      <c r="BA157" s="138"/>
      <c r="BB157" s="138"/>
      <c r="BC157" s="138"/>
      <c r="BD157" s="138"/>
      <c r="BE157" s="138"/>
      <c r="BF157" s="138"/>
      <c r="BG157" s="138"/>
      <c r="BH157" s="138"/>
      <c r="BI157" s="138"/>
      <c r="BJ157" s="138"/>
      <c r="BK157" s="138"/>
      <c r="BL157" s="138"/>
      <c r="BM157" s="138"/>
      <c r="BN157" s="138"/>
      <c r="BO157" s="138"/>
      <c r="BP157" s="138"/>
      <c r="BQ157" s="138"/>
      <c r="BR157" s="138"/>
      <c r="BS157" s="138"/>
      <c r="BT157" s="138"/>
    </row>
    <row r="158" spans="1:72" x14ac:dyDescent="0.25">
      <c r="AM158" s="138"/>
      <c r="AN158" s="138"/>
      <c r="AO158" s="138"/>
      <c r="AP158" s="138"/>
      <c r="AQ158" s="138"/>
      <c r="AR158" s="138"/>
      <c r="AS158" s="138"/>
      <c r="AT158" s="138"/>
      <c r="AU158" s="138"/>
      <c r="AV158" s="138"/>
      <c r="AW158" s="138"/>
      <c r="AX158" s="138"/>
      <c r="AY158" s="138"/>
      <c r="AZ158" s="138"/>
      <c r="BA158" s="138"/>
      <c r="BB158" s="138"/>
      <c r="BC158" s="138"/>
      <c r="BD158" s="138"/>
      <c r="BE158" s="138"/>
      <c r="BF158" s="138"/>
      <c r="BG158" s="138"/>
      <c r="BH158" s="138"/>
      <c r="BI158" s="138"/>
      <c r="BJ158" s="138"/>
      <c r="BK158" s="138"/>
      <c r="BL158" s="138"/>
      <c r="BM158" s="138"/>
      <c r="BN158" s="138"/>
      <c r="BO158" s="138"/>
      <c r="BP158" s="138"/>
      <c r="BQ158" s="138"/>
      <c r="BR158" s="138"/>
      <c r="BS158" s="138"/>
      <c r="BT158" s="138"/>
    </row>
    <row r="159" spans="1:72" x14ac:dyDescent="0.25">
      <c r="AM159" s="138"/>
      <c r="AN159" s="138"/>
      <c r="AO159" s="138"/>
      <c r="AP159" s="138"/>
      <c r="AQ159" s="138"/>
      <c r="AR159" s="138"/>
      <c r="AS159" s="138"/>
      <c r="AT159" s="138"/>
      <c r="AU159" s="138"/>
      <c r="AV159" s="138"/>
      <c r="AW159" s="138"/>
      <c r="AX159" s="138"/>
      <c r="AY159" s="138"/>
      <c r="AZ159" s="138"/>
      <c r="BA159" s="138"/>
      <c r="BB159" s="138"/>
      <c r="BC159" s="138"/>
      <c r="BD159" s="138"/>
      <c r="BE159" s="138"/>
      <c r="BF159" s="138"/>
      <c r="BG159" s="138"/>
      <c r="BH159" s="138"/>
      <c r="BI159" s="138"/>
      <c r="BJ159" s="138"/>
      <c r="BK159" s="138"/>
      <c r="BL159" s="138"/>
      <c r="BM159" s="138"/>
      <c r="BN159" s="138"/>
      <c r="BO159" s="138"/>
      <c r="BP159" s="138"/>
      <c r="BQ159" s="138"/>
      <c r="BR159" s="138"/>
      <c r="BS159" s="138"/>
      <c r="BT159" s="138"/>
    </row>
    <row r="160" spans="1:72" x14ac:dyDescent="0.25">
      <c r="AM160" s="138"/>
      <c r="AN160" s="138"/>
      <c r="AO160" s="138"/>
      <c r="AP160" s="138"/>
      <c r="AQ160" s="138"/>
      <c r="AR160" s="138"/>
      <c r="AS160" s="138"/>
      <c r="AT160" s="138"/>
      <c r="AU160" s="138"/>
      <c r="AV160" s="138"/>
      <c r="AW160" s="138"/>
      <c r="AX160" s="138"/>
      <c r="AY160" s="138"/>
      <c r="AZ160" s="138"/>
      <c r="BA160" s="138"/>
      <c r="BB160" s="138"/>
      <c r="BC160" s="138"/>
      <c r="BD160" s="138"/>
      <c r="BE160" s="138"/>
      <c r="BF160" s="138"/>
      <c r="BG160" s="138"/>
      <c r="BH160" s="138"/>
      <c r="BI160" s="138"/>
      <c r="BJ160" s="138"/>
      <c r="BK160" s="138"/>
      <c r="BL160" s="138"/>
      <c r="BM160" s="138"/>
      <c r="BN160" s="138"/>
      <c r="BO160" s="138"/>
      <c r="BP160" s="138"/>
      <c r="BQ160" s="138"/>
      <c r="BR160" s="138"/>
      <c r="BS160" s="138"/>
      <c r="BT160" s="138"/>
    </row>
    <row r="161" spans="1:72" ht="15.75" thickBot="1" x14ac:dyDescent="0.3">
      <c r="AM161" s="138"/>
      <c r="AN161" s="138"/>
      <c r="AO161" s="138"/>
      <c r="AP161" s="138"/>
      <c r="AQ161" s="138"/>
      <c r="AR161" s="138"/>
      <c r="AS161" s="138"/>
      <c r="AT161" s="138"/>
      <c r="AU161" s="138"/>
      <c r="AV161" s="138"/>
      <c r="AW161" s="138"/>
      <c r="AX161" s="138"/>
      <c r="AY161" s="138"/>
      <c r="AZ161" s="138"/>
      <c r="BA161" s="138"/>
      <c r="BB161" s="138"/>
      <c r="BC161" s="138"/>
      <c r="BD161" s="138"/>
      <c r="BE161" s="138"/>
      <c r="BF161" s="138"/>
      <c r="BG161" s="138"/>
      <c r="BH161" s="138"/>
      <c r="BI161" s="138"/>
      <c r="BJ161" s="138"/>
      <c r="BK161" s="138"/>
      <c r="BL161" s="138"/>
      <c r="BM161" s="138"/>
      <c r="BN161" s="138"/>
      <c r="BO161" s="138"/>
      <c r="BP161" s="138"/>
      <c r="BQ161" s="138"/>
      <c r="BR161" s="138"/>
      <c r="BS161" s="138"/>
      <c r="BT161" s="138"/>
    </row>
    <row r="162" spans="1:72" ht="16.5" thickTop="1" thickBot="1" x14ac:dyDescent="0.3">
      <c r="A162" s="647" t="s">
        <v>221</v>
      </c>
      <c r="B162" s="650" t="s">
        <v>15</v>
      </c>
      <c r="C162" s="651"/>
      <c r="D162" s="651"/>
      <c r="E162" s="651"/>
      <c r="F162" s="651"/>
      <c r="G162" s="651"/>
      <c r="H162" s="651"/>
      <c r="I162" s="651"/>
      <c r="J162" s="363" t="s">
        <v>16</v>
      </c>
      <c r="K162" s="364"/>
      <c r="L162" s="364"/>
      <c r="M162" s="364"/>
      <c r="N162" s="364"/>
      <c r="Q162" s="365"/>
      <c r="R162" s="652" t="s">
        <v>17</v>
      </c>
      <c r="S162" s="653"/>
      <c r="T162" s="653"/>
      <c r="U162" s="653"/>
      <c r="V162" s="653"/>
      <c r="W162" s="653"/>
      <c r="X162" s="653"/>
      <c r="Y162" s="654"/>
      <c r="Z162" s="652" t="s">
        <v>18</v>
      </c>
      <c r="AA162" s="653"/>
      <c r="AB162" s="653"/>
      <c r="AC162" s="653"/>
      <c r="AD162" s="653"/>
      <c r="AE162" s="653"/>
      <c r="AF162" s="653"/>
      <c r="AG162" s="655"/>
      <c r="AM162" s="138"/>
      <c r="AN162" s="138"/>
      <c r="AO162" s="138"/>
      <c r="AP162" s="138"/>
      <c r="AQ162" s="138"/>
      <c r="AR162" s="138"/>
      <c r="AS162" s="138"/>
      <c r="AT162" s="138"/>
      <c r="AU162" s="138"/>
      <c r="AV162" s="138"/>
      <c r="AW162" s="138"/>
      <c r="AX162" s="138"/>
      <c r="AY162" s="138"/>
      <c r="AZ162" s="138"/>
      <c r="BA162" s="138"/>
      <c r="BB162" s="138"/>
      <c r="BC162" s="138"/>
      <c r="BD162" s="138"/>
      <c r="BE162" s="138"/>
      <c r="BF162" s="138"/>
      <c r="BG162" s="138"/>
      <c r="BH162" s="138"/>
      <c r="BI162" s="138"/>
      <c r="BJ162" s="138"/>
      <c r="BK162" s="138"/>
      <c r="BL162" s="138"/>
      <c r="BM162" s="138"/>
      <c r="BN162" s="138"/>
      <c r="BO162" s="138"/>
      <c r="BP162" s="138"/>
      <c r="BQ162" s="138"/>
      <c r="BR162" s="138"/>
      <c r="BS162" s="138"/>
      <c r="BT162" s="138"/>
    </row>
    <row r="163" spans="1:72" ht="16.5" thickTop="1" thickBot="1" x14ac:dyDescent="0.3">
      <c r="A163" s="648"/>
      <c r="B163" s="584" t="s">
        <v>12</v>
      </c>
      <c r="C163" s="586"/>
      <c r="D163" s="586"/>
      <c r="E163" s="586"/>
      <c r="F163" s="599" t="s">
        <v>13</v>
      </c>
      <c r="G163" s="597"/>
      <c r="H163" s="597"/>
      <c r="I163" s="598"/>
      <c r="J163" s="599" t="s">
        <v>12</v>
      </c>
      <c r="K163" s="597"/>
      <c r="L163" s="597"/>
      <c r="M163" s="598"/>
      <c r="N163" s="358" t="s">
        <v>13</v>
      </c>
      <c r="O163" s="364"/>
      <c r="P163" s="364"/>
      <c r="Q163" s="362"/>
      <c r="R163" s="599" t="s">
        <v>12</v>
      </c>
      <c r="S163" s="597"/>
      <c r="T163" s="597"/>
      <c r="U163" s="598"/>
      <c r="V163" s="599" t="s">
        <v>13</v>
      </c>
      <c r="W163" s="597"/>
      <c r="X163" s="597"/>
      <c r="Y163" s="598"/>
      <c r="Z163" s="599" t="s">
        <v>12</v>
      </c>
      <c r="AA163" s="597"/>
      <c r="AB163" s="597"/>
      <c r="AC163" s="598"/>
      <c r="AD163" s="599" t="s">
        <v>13</v>
      </c>
      <c r="AE163" s="597"/>
      <c r="AF163" s="597"/>
      <c r="AG163" s="600"/>
      <c r="AM163" s="138"/>
      <c r="AN163" s="138"/>
      <c r="AO163" s="138"/>
      <c r="AP163" s="138"/>
      <c r="AQ163" s="138"/>
      <c r="AR163" s="138"/>
      <c r="AS163" s="138"/>
      <c r="AT163" s="138"/>
      <c r="AU163" s="138"/>
      <c r="AV163" s="138"/>
      <c r="AW163" s="138"/>
      <c r="AX163" s="138"/>
      <c r="AY163" s="138"/>
      <c r="AZ163" s="138"/>
      <c r="BA163" s="138"/>
      <c r="BB163" s="138"/>
      <c r="BC163" s="138"/>
      <c r="BD163" s="138"/>
      <c r="BE163" s="138"/>
      <c r="BF163" s="138"/>
      <c r="BG163" s="138"/>
      <c r="BH163" s="138"/>
      <c r="BI163" s="138"/>
      <c r="BJ163" s="138"/>
      <c r="BK163" s="138"/>
      <c r="BL163" s="138"/>
      <c r="BM163" s="138"/>
      <c r="BN163" s="138"/>
      <c r="BO163" s="138"/>
      <c r="BP163" s="138"/>
      <c r="BQ163" s="138"/>
      <c r="BR163" s="138"/>
      <c r="BS163" s="138"/>
      <c r="BT163" s="138"/>
    </row>
    <row r="164" spans="1:72" ht="15.75" thickBot="1" x14ac:dyDescent="0.3">
      <c r="A164" s="649"/>
      <c r="B164" s="154" t="s">
        <v>165</v>
      </c>
      <c r="C164" s="155" t="s">
        <v>166</v>
      </c>
      <c r="D164" s="155" t="s">
        <v>167</v>
      </c>
      <c r="E164" s="155" t="s">
        <v>168</v>
      </c>
      <c r="F164" s="155" t="s">
        <v>165</v>
      </c>
      <c r="G164" s="155" t="s">
        <v>166</v>
      </c>
      <c r="H164" s="155" t="s">
        <v>167</v>
      </c>
      <c r="I164" s="155" t="s">
        <v>168</v>
      </c>
      <c r="J164" s="155" t="s">
        <v>165</v>
      </c>
      <c r="K164" s="155" t="s">
        <v>166</v>
      </c>
      <c r="L164" s="155" t="s">
        <v>167</v>
      </c>
      <c r="M164" s="155" t="s">
        <v>168</v>
      </c>
      <c r="N164" s="155" t="s">
        <v>165</v>
      </c>
      <c r="O164" s="361"/>
      <c r="P164" s="361"/>
      <c r="Q164" s="155" t="s">
        <v>168</v>
      </c>
      <c r="R164" s="155" t="s">
        <v>165</v>
      </c>
      <c r="S164" s="155" t="s">
        <v>166</v>
      </c>
      <c r="T164" s="155" t="s">
        <v>167</v>
      </c>
      <c r="U164" s="155" t="s">
        <v>168</v>
      </c>
      <c r="V164" s="155" t="s">
        <v>165</v>
      </c>
      <c r="W164" s="155" t="s">
        <v>166</v>
      </c>
      <c r="X164" s="155" t="s">
        <v>167</v>
      </c>
      <c r="Y164" s="155" t="s">
        <v>168</v>
      </c>
      <c r="Z164" s="155" t="s">
        <v>165</v>
      </c>
      <c r="AA164" s="155" t="s">
        <v>166</v>
      </c>
      <c r="AB164" s="155" t="s">
        <v>167</v>
      </c>
      <c r="AC164" s="155" t="s">
        <v>168</v>
      </c>
      <c r="AD164" s="155" t="s">
        <v>165</v>
      </c>
      <c r="AE164" s="155" t="s">
        <v>166</v>
      </c>
      <c r="AF164" s="155" t="s">
        <v>167</v>
      </c>
      <c r="AG164" s="360" t="s">
        <v>168</v>
      </c>
      <c r="AH164" s="156" t="s">
        <v>233</v>
      </c>
      <c r="AM164" s="138"/>
      <c r="AN164" s="138"/>
      <c r="AO164" s="138"/>
      <c r="AP164" s="138"/>
      <c r="AQ164" s="138"/>
      <c r="AR164" s="138"/>
      <c r="AS164" s="138"/>
      <c r="AT164" s="138"/>
      <c r="AU164" s="138"/>
      <c r="AV164" s="138"/>
      <c r="AW164" s="138"/>
      <c r="AX164" s="138"/>
      <c r="AY164" s="138"/>
      <c r="AZ164" s="138"/>
      <c r="BA164" s="138"/>
      <c r="BB164" s="138"/>
      <c r="BC164" s="138"/>
      <c r="BD164" s="138"/>
      <c r="BE164" s="138"/>
      <c r="BF164" s="138"/>
      <c r="BG164" s="138"/>
      <c r="BH164" s="138"/>
      <c r="BI164" s="138"/>
      <c r="BJ164" s="138"/>
      <c r="BK164" s="138"/>
      <c r="BL164" s="138"/>
      <c r="BM164" s="138"/>
      <c r="BN164" s="138"/>
      <c r="BO164" s="138"/>
      <c r="BP164" s="138"/>
      <c r="BQ164" s="138"/>
      <c r="BR164" s="138"/>
      <c r="BS164" s="138"/>
      <c r="BT164" s="138"/>
    </row>
    <row r="165" spans="1:72" ht="26.1" customHeight="1" thickTop="1" thickBot="1" x14ac:dyDescent="0.3">
      <c r="A165" s="157" t="s">
        <v>234</v>
      </c>
      <c r="B165" s="90"/>
      <c r="C165" s="91"/>
      <c r="D165" s="91"/>
      <c r="E165" s="158"/>
      <c r="F165" s="99"/>
      <c r="G165" s="91"/>
      <c r="H165" s="91"/>
      <c r="I165" s="92"/>
      <c r="J165" s="90"/>
      <c r="K165" s="91"/>
      <c r="L165" s="91"/>
      <c r="M165" s="158"/>
      <c r="N165" s="99"/>
      <c r="O165" s="155" t="s">
        <v>166</v>
      </c>
      <c r="P165" s="155" t="s">
        <v>167</v>
      </c>
      <c r="Q165" s="92"/>
      <c r="R165" s="90"/>
      <c r="S165" s="91"/>
      <c r="T165" s="91"/>
      <c r="U165" s="158"/>
      <c r="V165" s="99"/>
      <c r="W165" s="91"/>
      <c r="X165" s="91"/>
      <c r="Y165" s="92"/>
      <c r="Z165" s="90"/>
      <c r="AA165" s="91"/>
      <c r="AB165" s="91"/>
      <c r="AC165" s="158"/>
      <c r="AD165" s="99"/>
      <c r="AE165" s="91"/>
      <c r="AF165" s="91"/>
      <c r="AG165" s="159"/>
      <c r="AH165" s="160">
        <f>SUM(B165:AG165)</f>
        <v>0</v>
      </c>
      <c r="AM165" s="138"/>
      <c r="AN165" s="138"/>
      <c r="AO165" s="138"/>
      <c r="AP165" s="138"/>
      <c r="AQ165" s="138"/>
      <c r="AR165" s="138"/>
      <c r="AS165" s="138"/>
      <c r="AT165" s="138"/>
      <c r="AU165" s="138"/>
      <c r="AV165" s="138"/>
      <c r="AW165" s="138"/>
      <c r="AX165" s="138"/>
      <c r="AY165" s="138"/>
      <c r="AZ165" s="138"/>
      <c r="BA165" s="138"/>
      <c r="BB165" s="138"/>
      <c r="BC165" s="138"/>
      <c r="BD165" s="138"/>
      <c r="BE165" s="138"/>
      <c r="BF165" s="138"/>
      <c r="BG165" s="138"/>
      <c r="BH165" s="138"/>
      <c r="BI165" s="138"/>
      <c r="BJ165" s="138"/>
      <c r="BK165" s="138"/>
      <c r="BL165" s="138"/>
      <c r="BM165" s="138"/>
      <c r="BN165" s="138"/>
      <c r="BO165" s="138"/>
      <c r="BP165" s="138"/>
      <c r="BQ165" s="138"/>
      <c r="BR165" s="138"/>
      <c r="BS165" s="138"/>
      <c r="BT165" s="138"/>
    </row>
    <row r="166" spans="1:72" ht="26.1" customHeight="1" thickTop="1" x14ac:dyDescent="0.25">
      <c r="A166" s="161" t="s">
        <v>235</v>
      </c>
      <c r="B166" s="93"/>
      <c r="C166" s="94"/>
      <c r="D166" s="94"/>
      <c r="E166" s="150"/>
      <c r="F166" s="100"/>
      <c r="G166" s="94"/>
      <c r="H166" s="94"/>
      <c r="I166" s="95"/>
      <c r="J166" s="93"/>
      <c r="K166" s="94"/>
      <c r="L166" s="94"/>
      <c r="M166" s="150"/>
      <c r="N166" s="100"/>
      <c r="O166" s="91"/>
      <c r="P166" s="91"/>
      <c r="Q166" s="95"/>
      <c r="R166" s="93"/>
      <c r="S166" s="94"/>
      <c r="T166" s="94"/>
      <c r="U166" s="150"/>
      <c r="V166" s="100"/>
      <c r="W166" s="94"/>
      <c r="X166" s="94"/>
      <c r="Y166" s="95"/>
      <c r="Z166" s="93"/>
      <c r="AA166" s="94"/>
      <c r="AB166" s="94"/>
      <c r="AC166" s="150"/>
      <c r="AD166" s="100"/>
      <c r="AE166" s="94"/>
      <c r="AF166" s="94"/>
      <c r="AG166" s="162"/>
      <c r="AH166" s="163">
        <f t="shared" ref="AH166:AH167" si="101">SUM(B166:AG166)</f>
        <v>0</v>
      </c>
      <c r="AM166" s="138"/>
      <c r="AN166" s="138"/>
      <c r="AO166" s="138"/>
      <c r="AP166" s="138"/>
      <c r="AQ166" s="138"/>
      <c r="AR166" s="138"/>
      <c r="AS166" s="138"/>
      <c r="AT166" s="138"/>
      <c r="AU166" s="138"/>
      <c r="AV166" s="138"/>
      <c r="AW166" s="138"/>
      <c r="AX166" s="138"/>
      <c r="AY166" s="138"/>
      <c r="AZ166" s="138"/>
      <c r="BA166" s="138"/>
      <c r="BB166" s="138"/>
      <c r="BC166" s="138"/>
      <c r="BD166" s="138"/>
      <c r="BE166" s="138"/>
      <c r="BF166" s="138"/>
      <c r="BG166" s="138"/>
      <c r="BH166" s="138"/>
      <c r="BI166" s="138"/>
      <c r="BJ166" s="138"/>
      <c r="BK166" s="138"/>
      <c r="BL166" s="138"/>
      <c r="BM166" s="138"/>
      <c r="BN166" s="138"/>
      <c r="BO166" s="138"/>
      <c r="BP166" s="138"/>
      <c r="BQ166" s="138"/>
      <c r="BR166" s="138"/>
      <c r="BS166" s="138"/>
      <c r="BT166" s="138"/>
    </row>
    <row r="167" spans="1:72" ht="26.1" customHeight="1" x14ac:dyDescent="0.25">
      <c r="A167" s="164" t="s">
        <v>236</v>
      </c>
      <c r="B167" s="93"/>
      <c r="C167" s="94"/>
      <c r="D167" s="94"/>
      <c r="E167" s="150"/>
      <c r="F167" s="100"/>
      <c r="G167" s="94"/>
      <c r="H167" s="94"/>
      <c r="I167" s="95"/>
      <c r="J167" s="93"/>
      <c r="K167" s="94"/>
      <c r="L167" s="94"/>
      <c r="M167" s="150"/>
      <c r="N167" s="100"/>
      <c r="O167" s="94"/>
      <c r="P167" s="94"/>
      <c r="Q167" s="95"/>
      <c r="R167" s="93"/>
      <c r="S167" s="94"/>
      <c r="T167" s="94"/>
      <c r="U167" s="150"/>
      <c r="V167" s="100"/>
      <c r="W167" s="94"/>
      <c r="X167" s="94"/>
      <c r="Y167" s="95"/>
      <c r="Z167" s="93"/>
      <c r="AA167" s="94"/>
      <c r="AB167" s="94"/>
      <c r="AC167" s="150"/>
      <c r="AD167" s="100"/>
      <c r="AE167" s="94"/>
      <c r="AF167" s="94"/>
      <c r="AG167" s="162"/>
      <c r="AH167" s="163">
        <f t="shared" si="101"/>
        <v>0</v>
      </c>
      <c r="AM167" s="138"/>
      <c r="AN167" s="138"/>
      <c r="AO167" s="138"/>
      <c r="AP167" s="138"/>
      <c r="AQ167" s="138"/>
      <c r="AR167" s="138"/>
      <c r="AS167" s="138"/>
      <c r="AT167" s="138"/>
      <c r="AU167" s="138"/>
      <c r="AV167" s="138"/>
      <c r="AW167" s="138"/>
      <c r="AX167" s="138"/>
      <c r="AY167" s="138"/>
      <c r="AZ167" s="138"/>
      <c r="BA167" s="138"/>
      <c r="BB167" s="138"/>
      <c r="BC167" s="138"/>
      <c r="BD167" s="138"/>
      <c r="BE167" s="138"/>
      <c r="BF167" s="138"/>
      <c r="BG167" s="138"/>
      <c r="BH167" s="138"/>
      <c r="BI167" s="138"/>
      <c r="BJ167" s="138"/>
      <c r="BK167" s="138"/>
      <c r="BL167" s="138"/>
      <c r="BM167" s="138"/>
      <c r="BN167" s="138"/>
      <c r="BO167" s="138"/>
      <c r="BP167" s="138"/>
      <c r="BQ167" s="138"/>
      <c r="BR167" s="138"/>
      <c r="BS167" s="138"/>
      <c r="BT167" s="138"/>
    </row>
    <row r="168" spans="1:72" ht="26.1" customHeight="1" thickBot="1" x14ac:dyDescent="0.3">
      <c r="A168" s="179" t="s">
        <v>237</v>
      </c>
      <c r="B168" s="96"/>
      <c r="C168" s="97"/>
      <c r="D168" s="97"/>
      <c r="E168" s="165"/>
      <c r="F168" s="101"/>
      <c r="G168" s="97"/>
      <c r="H168" s="97"/>
      <c r="I168" s="98"/>
      <c r="J168" s="96"/>
      <c r="K168" s="97"/>
      <c r="L168" s="97"/>
      <c r="M168" s="165"/>
      <c r="N168" s="101"/>
      <c r="O168" s="94"/>
      <c r="P168" s="94"/>
      <c r="Q168" s="98"/>
      <c r="R168" s="96"/>
      <c r="S168" s="97"/>
      <c r="T168" s="97"/>
      <c r="U168" s="165"/>
      <c r="V168" s="101"/>
      <c r="W168" s="97"/>
      <c r="X168" s="97"/>
      <c r="Y168" s="98"/>
      <c r="Z168" s="96"/>
      <c r="AA168" s="97"/>
      <c r="AB168" s="97"/>
      <c r="AC168" s="165"/>
      <c r="AD168" s="101"/>
      <c r="AE168" s="97"/>
      <c r="AF168" s="97"/>
      <c r="AG168" s="166"/>
      <c r="AH168" s="167">
        <f>SUM(AH165:AH167)</f>
        <v>0</v>
      </c>
    </row>
    <row r="169" spans="1:72" ht="16.5" thickTop="1" thickBot="1" x14ac:dyDescent="0.3">
      <c r="O169" s="97"/>
      <c r="P169" s="97"/>
      <c r="AH169" s="168">
        <f>SUM(AH165:AH168)</f>
        <v>0</v>
      </c>
    </row>
    <row r="170" spans="1:72" ht="15.75" thickTop="1" x14ac:dyDescent="0.25">
      <c r="AH170" s="169"/>
    </row>
    <row r="171" spans="1:72" x14ac:dyDescent="0.25">
      <c r="AH171" s="169"/>
    </row>
    <row r="172" spans="1:72" x14ac:dyDescent="0.25">
      <c r="AH172" s="169"/>
    </row>
    <row r="173" spans="1:72" x14ac:dyDescent="0.25">
      <c r="AH173" s="169"/>
    </row>
    <row r="174" spans="1:72" x14ac:dyDescent="0.25">
      <c r="AH174" s="169"/>
    </row>
    <row r="175" spans="1:72" x14ac:dyDescent="0.25">
      <c r="AH175" s="169"/>
    </row>
    <row r="176" spans="1:72" ht="15.75" thickBot="1" x14ac:dyDescent="0.3"/>
    <row r="177" spans="1:34" ht="16.5" thickTop="1" thickBot="1" x14ac:dyDescent="0.3">
      <c r="A177" s="647" t="s">
        <v>1</v>
      </c>
      <c r="B177" s="650" t="s">
        <v>15</v>
      </c>
      <c r="C177" s="651"/>
      <c r="D177" s="651"/>
      <c r="E177" s="651"/>
      <c r="F177" s="651"/>
      <c r="G177" s="651"/>
      <c r="H177" s="651"/>
      <c r="I177" s="651"/>
      <c r="J177" s="363" t="s">
        <v>16</v>
      </c>
      <c r="K177" s="364"/>
      <c r="L177" s="364"/>
      <c r="M177" s="364"/>
      <c r="N177" s="364"/>
      <c r="Q177" s="365"/>
      <c r="R177" s="652" t="s">
        <v>17</v>
      </c>
      <c r="S177" s="653"/>
      <c r="T177" s="653"/>
      <c r="U177" s="653"/>
      <c r="V177" s="653"/>
      <c r="W177" s="653"/>
      <c r="X177" s="653"/>
      <c r="Y177" s="654"/>
      <c r="Z177" s="652" t="s">
        <v>18</v>
      </c>
      <c r="AA177" s="653"/>
      <c r="AB177" s="653"/>
      <c r="AC177" s="653"/>
      <c r="AD177" s="653"/>
      <c r="AE177" s="653"/>
      <c r="AF177" s="653"/>
      <c r="AG177" s="655"/>
    </row>
    <row r="178" spans="1:34" ht="15.75" thickTop="1" x14ac:dyDescent="0.25">
      <c r="A178" s="648"/>
      <c r="B178" s="584" t="s">
        <v>12</v>
      </c>
      <c r="C178" s="586"/>
      <c r="D178" s="586"/>
      <c r="E178" s="586"/>
      <c r="F178" s="599" t="s">
        <v>13</v>
      </c>
      <c r="G178" s="597"/>
      <c r="H178" s="597"/>
      <c r="I178" s="598"/>
      <c r="J178" s="599" t="s">
        <v>12</v>
      </c>
      <c r="K178" s="597"/>
      <c r="L178" s="597"/>
      <c r="M178" s="598"/>
      <c r="N178" s="358" t="s">
        <v>13</v>
      </c>
      <c r="O178" s="364"/>
      <c r="P178" s="364"/>
      <c r="Q178" s="362"/>
      <c r="R178" s="599" t="s">
        <v>12</v>
      </c>
      <c r="S178" s="597"/>
      <c r="T178" s="597"/>
      <c r="U178" s="598"/>
      <c r="V178" s="599" t="s">
        <v>13</v>
      </c>
      <c r="W178" s="597"/>
      <c r="X178" s="597"/>
      <c r="Y178" s="598"/>
      <c r="Z178" s="599" t="s">
        <v>12</v>
      </c>
      <c r="AA178" s="597"/>
      <c r="AB178" s="597"/>
      <c r="AC178" s="598"/>
      <c r="AD178" s="599" t="s">
        <v>13</v>
      </c>
      <c r="AE178" s="597"/>
      <c r="AF178" s="597"/>
      <c r="AG178" s="600"/>
    </row>
    <row r="179" spans="1:34" ht="15.75" thickBot="1" x14ac:dyDescent="0.3">
      <c r="A179" s="649"/>
      <c r="B179" s="154" t="s">
        <v>165</v>
      </c>
      <c r="C179" s="155" t="s">
        <v>166</v>
      </c>
      <c r="D179" s="155" t="s">
        <v>167</v>
      </c>
      <c r="E179" s="155" t="s">
        <v>168</v>
      </c>
      <c r="F179" s="155" t="s">
        <v>165</v>
      </c>
      <c r="G179" s="155" t="s">
        <v>166</v>
      </c>
      <c r="H179" s="155" t="s">
        <v>167</v>
      </c>
      <c r="I179" s="155" t="s">
        <v>168</v>
      </c>
      <c r="J179" s="155" t="s">
        <v>165</v>
      </c>
      <c r="K179" s="155" t="s">
        <v>166</v>
      </c>
      <c r="L179" s="155" t="s">
        <v>167</v>
      </c>
      <c r="M179" s="155" t="s">
        <v>168</v>
      </c>
      <c r="N179" s="155" t="s">
        <v>165</v>
      </c>
      <c r="O179" s="361"/>
      <c r="P179" s="361"/>
      <c r="Q179" s="155" t="s">
        <v>168</v>
      </c>
      <c r="R179" s="155" t="s">
        <v>165</v>
      </c>
      <c r="S179" s="155" t="s">
        <v>166</v>
      </c>
      <c r="T179" s="155" t="s">
        <v>167</v>
      </c>
      <c r="U179" s="155" t="s">
        <v>168</v>
      </c>
      <c r="V179" s="155" t="s">
        <v>165</v>
      </c>
      <c r="W179" s="155" t="s">
        <v>166</v>
      </c>
      <c r="X179" s="155" t="s">
        <v>167</v>
      </c>
      <c r="Y179" s="155" t="s">
        <v>168</v>
      </c>
      <c r="Z179" s="155" t="s">
        <v>165</v>
      </c>
      <c r="AA179" s="155" t="s">
        <v>166</v>
      </c>
      <c r="AB179" s="155" t="s">
        <v>167</v>
      </c>
      <c r="AC179" s="155" t="s">
        <v>168</v>
      </c>
      <c r="AD179" s="155" t="s">
        <v>165</v>
      </c>
      <c r="AE179" s="155" t="s">
        <v>166</v>
      </c>
      <c r="AF179" s="155" t="s">
        <v>167</v>
      </c>
      <c r="AG179" s="170" t="s">
        <v>168</v>
      </c>
    </row>
    <row r="180" spans="1:34" ht="26.1" customHeight="1" thickTop="1" thickBot="1" x14ac:dyDescent="0.3">
      <c r="A180" s="157" t="s">
        <v>234</v>
      </c>
      <c r="B180" s="90"/>
      <c r="C180" s="91"/>
      <c r="D180" s="91"/>
      <c r="E180" s="158"/>
      <c r="F180" s="99"/>
      <c r="G180" s="91"/>
      <c r="H180" s="91"/>
      <c r="I180" s="92"/>
      <c r="J180" s="90"/>
      <c r="K180" s="91"/>
      <c r="L180" s="91"/>
      <c r="M180" s="158"/>
      <c r="N180" s="99"/>
      <c r="O180" s="155" t="s">
        <v>166</v>
      </c>
      <c r="P180" s="155" t="s">
        <v>167</v>
      </c>
      <c r="Q180" s="92"/>
      <c r="R180" s="90"/>
      <c r="S180" s="91"/>
      <c r="T180" s="91"/>
      <c r="U180" s="158"/>
      <c r="V180" s="99"/>
      <c r="W180" s="91"/>
      <c r="X180" s="91"/>
      <c r="Y180" s="92"/>
      <c r="Z180" s="90"/>
      <c r="AA180" s="91"/>
      <c r="AB180" s="91"/>
      <c r="AC180" s="158"/>
      <c r="AD180" s="99"/>
      <c r="AE180" s="91"/>
      <c r="AF180" s="91"/>
      <c r="AG180" s="159"/>
      <c r="AH180" s="171">
        <f>SUM(B180:AG180)</f>
        <v>0</v>
      </c>
    </row>
    <row r="181" spans="1:34" ht="26.1" customHeight="1" thickTop="1" x14ac:dyDescent="0.25">
      <c r="A181" s="157" t="s">
        <v>235</v>
      </c>
      <c r="B181" s="93"/>
      <c r="C181" s="94"/>
      <c r="D181" s="94"/>
      <c r="E181" s="150"/>
      <c r="F181" s="100"/>
      <c r="G181" s="94"/>
      <c r="H181" s="94"/>
      <c r="I181" s="95"/>
      <c r="J181" s="93"/>
      <c r="K181" s="94"/>
      <c r="L181" s="94"/>
      <c r="M181" s="150"/>
      <c r="N181" s="100"/>
      <c r="O181" s="91"/>
      <c r="P181" s="91"/>
      <c r="Q181" s="95"/>
      <c r="R181" s="93"/>
      <c r="S181" s="94"/>
      <c r="T181" s="94"/>
      <c r="U181" s="150"/>
      <c r="V181" s="100"/>
      <c r="W181" s="94"/>
      <c r="X181" s="94"/>
      <c r="Y181" s="95"/>
      <c r="Z181" s="93"/>
      <c r="AA181" s="94"/>
      <c r="AB181" s="94"/>
      <c r="AC181" s="150"/>
      <c r="AD181" s="100"/>
      <c r="AE181" s="94"/>
      <c r="AF181" s="94"/>
      <c r="AG181" s="162"/>
      <c r="AH181" s="172">
        <f t="shared" ref="AH181:AH182" si="102">SUM(B181:AG181)</f>
        <v>0</v>
      </c>
    </row>
    <row r="182" spans="1:34" ht="26.1" customHeight="1" x14ac:dyDescent="0.25">
      <c r="A182" s="157" t="s">
        <v>236</v>
      </c>
      <c r="B182" s="93"/>
      <c r="C182" s="94"/>
      <c r="D182" s="94"/>
      <c r="E182" s="150"/>
      <c r="F182" s="100"/>
      <c r="G182" s="94"/>
      <c r="H182" s="94"/>
      <c r="I182" s="95"/>
      <c r="J182" s="93"/>
      <c r="K182" s="94"/>
      <c r="L182" s="94"/>
      <c r="M182" s="150"/>
      <c r="N182" s="100"/>
      <c r="O182" s="94"/>
      <c r="P182" s="94"/>
      <c r="Q182" s="95"/>
      <c r="R182" s="93"/>
      <c r="S182" s="94"/>
      <c r="T182" s="94"/>
      <c r="U182" s="150"/>
      <c r="V182" s="100"/>
      <c r="W182" s="94"/>
      <c r="X182" s="94"/>
      <c r="Y182" s="95"/>
      <c r="Z182" s="93"/>
      <c r="AA182" s="94"/>
      <c r="AB182" s="94"/>
      <c r="AC182" s="150"/>
      <c r="AD182" s="100"/>
      <c r="AE182" s="94"/>
      <c r="AF182" s="94"/>
      <c r="AG182" s="162"/>
      <c r="AH182" s="172">
        <f t="shared" si="102"/>
        <v>0</v>
      </c>
    </row>
    <row r="183" spans="1:34" ht="26.1" customHeight="1" thickBot="1" x14ac:dyDescent="0.3">
      <c r="A183" s="157" t="s">
        <v>237</v>
      </c>
      <c r="B183" s="96"/>
      <c r="C183" s="97"/>
      <c r="D183" s="97"/>
      <c r="E183" s="165"/>
      <c r="F183" s="101"/>
      <c r="G183" s="97"/>
      <c r="H183" s="97"/>
      <c r="I183" s="98"/>
      <c r="J183" s="96"/>
      <c r="K183" s="97"/>
      <c r="L183" s="97"/>
      <c r="M183" s="165"/>
      <c r="N183" s="101"/>
      <c r="O183" s="94"/>
      <c r="P183" s="94"/>
      <c r="Q183" s="98"/>
      <c r="R183" s="96"/>
      <c r="S183" s="97"/>
      <c r="T183" s="97"/>
      <c r="U183" s="165"/>
      <c r="V183" s="101"/>
      <c r="W183" s="97"/>
      <c r="X183" s="97"/>
      <c r="Y183" s="98"/>
      <c r="Z183" s="96"/>
      <c r="AA183" s="97"/>
      <c r="AB183" s="97"/>
      <c r="AC183" s="165"/>
      <c r="AD183" s="101"/>
      <c r="AE183" s="97"/>
      <c r="AF183" s="97"/>
      <c r="AG183" s="166"/>
      <c r="AH183" s="173">
        <f>SUM(AH180:AH182)</f>
        <v>0</v>
      </c>
    </row>
    <row r="184" spans="1:34" ht="16.5" thickTop="1" thickBot="1" x14ac:dyDescent="0.3">
      <c r="O184" s="97"/>
      <c r="P184" s="97"/>
      <c r="AH184" s="174">
        <f>SUM(AH180:AH183)</f>
        <v>0</v>
      </c>
    </row>
    <row r="185" spans="1:34" ht="15.75" thickTop="1" x14ac:dyDescent="0.25"/>
    <row r="190" spans="1:34" ht="15.75" thickBot="1" x14ac:dyDescent="0.3"/>
    <row r="191" spans="1:34" ht="16.5" thickTop="1" thickBot="1" x14ac:dyDescent="0.3">
      <c r="A191" s="647" t="s">
        <v>2</v>
      </c>
      <c r="B191" s="650" t="s">
        <v>15</v>
      </c>
      <c r="C191" s="651"/>
      <c r="D191" s="651"/>
      <c r="E191" s="651"/>
      <c r="F191" s="651"/>
      <c r="G191" s="651"/>
      <c r="H191" s="651"/>
      <c r="I191" s="651"/>
      <c r="J191" s="363" t="s">
        <v>16</v>
      </c>
      <c r="K191" s="364"/>
      <c r="L191" s="364"/>
      <c r="M191" s="364"/>
      <c r="N191" s="364"/>
      <c r="Q191" s="365"/>
      <c r="R191" s="652" t="s">
        <v>17</v>
      </c>
      <c r="S191" s="653"/>
      <c r="T191" s="653"/>
      <c r="U191" s="653"/>
      <c r="V191" s="653"/>
      <c r="W191" s="653"/>
      <c r="X191" s="653"/>
      <c r="Y191" s="654"/>
      <c r="Z191" s="652" t="s">
        <v>18</v>
      </c>
      <c r="AA191" s="653"/>
      <c r="AB191" s="653"/>
      <c r="AC191" s="653"/>
      <c r="AD191" s="653"/>
      <c r="AE191" s="653"/>
      <c r="AF191" s="653"/>
      <c r="AG191" s="655"/>
    </row>
    <row r="192" spans="1:34" ht="15.75" thickTop="1" x14ac:dyDescent="0.25">
      <c r="A192" s="648"/>
      <c r="B192" s="584" t="s">
        <v>12</v>
      </c>
      <c r="C192" s="586"/>
      <c r="D192" s="586"/>
      <c r="E192" s="586"/>
      <c r="F192" s="599" t="s">
        <v>13</v>
      </c>
      <c r="G192" s="597"/>
      <c r="H192" s="597"/>
      <c r="I192" s="598"/>
      <c r="J192" s="599" t="s">
        <v>12</v>
      </c>
      <c r="K192" s="597"/>
      <c r="L192" s="597"/>
      <c r="M192" s="598"/>
      <c r="N192" s="358" t="s">
        <v>13</v>
      </c>
      <c r="O192" s="364"/>
      <c r="P192" s="364"/>
      <c r="Q192" s="362"/>
      <c r="R192" s="599" t="s">
        <v>12</v>
      </c>
      <c r="S192" s="597"/>
      <c r="T192" s="597"/>
      <c r="U192" s="598"/>
      <c r="V192" s="599" t="s">
        <v>13</v>
      </c>
      <c r="W192" s="597"/>
      <c r="X192" s="597"/>
      <c r="Y192" s="598"/>
      <c r="Z192" s="599" t="s">
        <v>12</v>
      </c>
      <c r="AA192" s="597"/>
      <c r="AB192" s="597"/>
      <c r="AC192" s="598"/>
      <c r="AD192" s="599" t="s">
        <v>13</v>
      </c>
      <c r="AE192" s="597"/>
      <c r="AF192" s="597"/>
      <c r="AG192" s="600"/>
    </row>
    <row r="193" spans="1:34" ht="15.75" thickBot="1" x14ac:dyDescent="0.3">
      <c r="A193" s="649"/>
      <c r="B193" s="154" t="s">
        <v>165</v>
      </c>
      <c r="C193" s="155" t="s">
        <v>166</v>
      </c>
      <c r="D193" s="155" t="s">
        <v>167</v>
      </c>
      <c r="E193" s="155" t="s">
        <v>168</v>
      </c>
      <c r="F193" s="155" t="s">
        <v>165</v>
      </c>
      <c r="G193" s="155" t="s">
        <v>166</v>
      </c>
      <c r="H193" s="155" t="s">
        <v>167</v>
      </c>
      <c r="I193" s="155" t="s">
        <v>168</v>
      </c>
      <c r="J193" s="155" t="s">
        <v>165</v>
      </c>
      <c r="K193" s="155" t="s">
        <v>166</v>
      </c>
      <c r="L193" s="155" t="s">
        <v>167</v>
      </c>
      <c r="M193" s="155" t="s">
        <v>168</v>
      </c>
      <c r="N193" s="155" t="s">
        <v>165</v>
      </c>
      <c r="O193" s="361"/>
      <c r="P193" s="361"/>
      <c r="Q193" s="155" t="s">
        <v>168</v>
      </c>
      <c r="R193" s="155" t="s">
        <v>165</v>
      </c>
      <c r="S193" s="155" t="s">
        <v>166</v>
      </c>
      <c r="T193" s="155" t="s">
        <v>167</v>
      </c>
      <c r="U193" s="155" t="s">
        <v>168</v>
      </c>
      <c r="V193" s="155" t="s">
        <v>165</v>
      </c>
      <c r="W193" s="155" t="s">
        <v>166</v>
      </c>
      <c r="X193" s="155" t="s">
        <v>167</v>
      </c>
      <c r="Y193" s="155" t="s">
        <v>168</v>
      </c>
      <c r="Z193" s="155" t="s">
        <v>165</v>
      </c>
      <c r="AA193" s="155" t="s">
        <v>166</v>
      </c>
      <c r="AB193" s="155" t="s">
        <v>167</v>
      </c>
      <c r="AC193" s="155" t="s">
        <v>168</v>
      </c>
      <c r="AD193" s="155" t="s">
        <v>165</v>
      </c>
      <c r="AE193" s="155" t="s">
        <v>166</v>
      </c>
      <c r="AF193" s="155" t="s">
        <v>167</v>
      </c>
      <c r="AG193" s="170" t="s">
        <v>168</v>
      </c>
    </row>
    <row r="194" spans="1:34" ht="26.1" customHeight="1" thickTop="1" thickBot="1" x14ac:dyDescent="0.3">
      <c r="A194" s="157" t="s">
        <v>234</v>
      </c>
      <c r="B194" s="90"/>
      <c r="C194" s="91"/>
      <c r="D194" s="91"/>
      <c r="E194" s="158"/>
      <c r="F194" s="99"/>
      <c r="G194" s="91"/>
      <c r="H194" s="91"/>
      <c r="I194" s="92"/>
      <c r="J194" s="90"/>
      <c r="K194" s="91"/>
      <c r="L194" s="91"/>
      <c r="M194" s="158"/>
      <c r="N194" s="99"/>
      <c r="O194" s="155" t="s">
        <v>166</v>
      </c>
      <c r="P194" s="155" t="s">
        <v>167</v>
      </c>
      <c r="Q194" s="92"/>
      <c r="R194" s="90"/>
      <c r="S194" s="91"/>
      <c r="T194" s="91"/>
      <c r="U194" s="158"/>
      <c r="V194" s="99"/>
      <c r="W194" s="91"/>
      <c r="X194" s="91"/>
      <c r="Y194" s="92"/>
      <c r="Z194" s="90"/>
      <c r="AA194" s="91"/>
      <c r="AB194" s="91"/>
      <c r="AC194" s="158"/>
      <c r="AD194" s="99"/>
      <c r="AE194" s="91"/>
      <c r="AF194" s="91"/>
      <c r="AG194" s="159"/>
      <c r="AH194" s="175">
        <f>SUM(B194:AG194)</f>
        <v>0</v>
      </c>
    </row>
    <row r="195" spans="1:34" ht="26.1" customHeight="1" thickTop="1" x14ac:dyDescent="0.25">
      <c r="A195" s="161" t="s">
        <v>235</v>
      </c>
      <c r="B195" s="93"/>
      <c r="C195" s="94"/>
      <c r="D195" s="94"/>
      <c r="E195" s="150"/>
      <c r="F195" s="100"/>
      <c r="G195" s="94"/>
      <c r="H195" s="94"/>
      <c r="I195" s="95"/>
      <c r="J195" s="93"/>
      <c r="K195" s="94"/>
      <c r="L195" s="94"/>
      <c r="M195" s="150"/>
      <c r="N195" s="100"/>
      <c r="O195" s="91"/>
      <c r="P195" s="91"/>
      <c r="Q195" s="95"/>
      <c r="R195" s="93"/>
      <c r="S195" s="94"/>
      <c r="T195" s="94"/>
      <c r="U195" s="150"/>
      <c r="V195" s="100"/>
      <c r="W195" s="94"/>
      <c r="X195" s="94"/>
      <c r="Y195" s="95"/>
      <c r="Z195" s="93"/>
      <c r="AA195" s="94"/>
      <c r="AB195" s="94"/>
      <c r="AC195" s="150"/>
      <c r="AD195" s="100"/>
      <c r="AE195" s="94"/>
      <c r="AF195" s="94"/>
      <c r="AG195" s="162"/>
      <c r="AH195" s="176">
        <f t="shared" ref="AH195:AH196" si="103">SUM(B195:AG195)</f>
        <v>0</v>
      </c>
    </row>
    <row r="196" spans="1:34" ht="26.1" customHeight="1" x14ac:dyDescent="0.25">
      <c r="A196" s="164" t="s">
        <v>236</v>
      </c>
      <c r="B196" s="93"/>
      <c r="C196" s="94"/>
      <c r="D196" s="94"/>
      <c r="E196" s="150"/>
      <c r="F196" s="100"/>
      <c r="G196" s="94"/>
      <c r="H196" s="94"/>
      <c r="I196" s="95"/>
      <c r="J196" s="93"/>
      <c r="K196" s="94"/>
      <c r="L196" s="94"/>
      <c r="M196" s="150"/>
      <c r="N196" s="100"/>
      <c r="O196" s="94"/>
      <c r="P196" s="94"/>
      <c r="Q196" s="95"/>
      <c r="R196" s="93"/>
      <c r="S196" s="94"/>
      <c r="T196" s="94"/>
      <c r="U196" s="150"/>
      <c r="V196" s="100"/>
      <c r="W196" s="94"/>
      <c r="X196" s="94"/>
      <c r="Y196" s="95"/>
      <c r="Z196" s="93"/>
      <c r="AA196" s="94"/>
      <c r="AB196" s="94"/>
      <c r="AC196" s="150"/>
      <c r="AD196" s="100"/>
      <c r="AE196" s="94"/>
      <c r="AF196" s="94"/>
      <c r="AG196" s="162"/>
      <c r="AH196" s="176">
        <f t="shared" si="103"/>
        <v>0</v>
      </c>
    </row>
    <row r="197" spans="1:34" ht="26.1" customHeight="1" thickBot="1" x14ac:dyDescent="0.3">
      <c r="A197" s="164" t="s">
        <v>237</v>
      </c>
      <c r="B197" s="96"/>
      <c r="C197" s="97"/>
      <c r="D197" s="97"/>
      <c r="E197" s="165"/>
      <c r="F197" s="101"/>
      <c r="G197" s="97"/>
      <c r="H197" s="97"/>
      <c r="I197" s="98"/>
      <c r="J197" s="96"/>
      <c r="K197" s="97"/>
      <c r="L197" s="97"/>
      <c r="M197" s="165"/>
      <c r="N197" s="101"/>
      <c r="O197" s="94"/>
      <c r="P197" s="94"/>
      <c r="Q197" s="98"/>
      <c r="R197" s="96"/>
      <c r="S197" s="97"/>
      <c r="T197" s="97"/>
      <c r="U197" s="165"/>
      <c r="V197" s="101"/>
      <c r="W197" s="97"/>
      <c r="X197" s="97"/>
      <c r="Y197" s="98"/>
      <c r="Z197" s="96"/>
      <c r="AA197" s="97"/>
      <c r="AB197" s="97"/>
      <c r="AC197" s="165"/>
      <c r="AD197" s="101"/>
      <c r="AE197" s="97"/>
      <c r="AF197" s="97"/>
      <c r="AG197" s="166"/>
      <c r="AH197" s="177">
        <f>SUM(AH194:AH196)</f>
        <v>0</v>
      </c>
    </row>
    <row r="198" spans="1:34" ht="16.5" thickTop="1" thickBot="1" x14ac:dyDescent="0.3">
      <c r="O198" s="97"/>
      <c r="P198" s="97"/>
      <c r="AH198" s="178">
        <f>SUM(AH194:AH197)</f>
        <v>0</v>
      </c>
    </row>
    <row r="199" spans="1:34" ht="15.75" thickTop="1" x14ac:dyDescent="0.25"/>
  </sheetData>
  <mergeCells count="308">
    <mergeCell ref="A48:A50"/>
    <mergeCell ref="A60:A65"/>
    <mergeCell ref="B60:B61"/>
    <mergeCell ref="B62:B63"/>
    <mergeCell ref="B64:B65"/>
    <mergeCell ref="A76:A81"/>
    <mergeCell ref="B76:B77"/>
    <mergeCell ref="B78:B79"/>
    <mergeCell ref="B80:B81"/>
    <mergeCell ref="B58:B59"/>
    <mergeCell ref="A58:A59"/>
    <mergeCell ref="A56:A57"/>
    <mergeCell ref="A97:A104"/>
    <mergeCell ref="A1:O1"/>
    <mergeCell ref="B2:P2"/>
    <mergeCell ref="A7:AK7"/>
    <mergeCell ref="B9:AK9"/>
    <mergeCell ref="B10:AK10"/>
    <mergeCell ref="B11:AK11"/>
    <mergeCell ref="B97:B99"/>
    <mergeCell ref="B100:B102"/>
    <mergeCell ref="B103:B104"/>
    <mergeCell ref="A14:A15"/>
    <mergeCell ref="B14:B15"/>
    <mergeCell ref="C14:C15"/>
    <mergeCell ref="D14:D15"/>
    <mergeCell ref="E14:E15"/>
    <mergeCell ref="F14:I14"/>
    <mergeCell ref="A12:A13"/>
    <mergeCell ref="B12:B13"/>
    <mergeCell ref="C12:C13"/>
    <mergeCell ref="D12:E13"/>
    <mergeCell ref="F12:AK12"/>
    <mergeCell ref="F13:M13"/>
    <mergeCell ref="N13:U13"/>
    <mergeCell ref="V13:AC13"/>
    <mergeCell ref="AD13:AK13"/>
    <mergeCell ref="C26:E26"/>
    <mergeCell ref="C27:E27"/>
    <mergeCell ref="B29:AK29"/>
    <mergeCell ref="B30:AK30"/>
    <mergeCell ref="B31:AK31"/>
    <mergeCell ref="AU14:AV14"/>
    <mergeCell ref="C16:E16"/>
    <mergeCell ref="C17:E17"/>
    <mergeCell ref="C19:E19"/>
    <mergeCell ref="C20:E20"/>
    <mergeCell ref="AH14:AK14"/>
    <mergeCell ref="AL14:AL15"/>
    <mergeCell ref="AM14:AN14"/>
    <mergeCell ref="AO14:AP14"/>
    <mergeCell ref="AQ14:AR14"/>
    <mergeCell ref="AS14:AT14"/>
    <mergeCell ref="J14:M14"/>
    <mergeCell ref="N14:Q14"/>
    <mergeCell ref="R14:U14"/>
    <mergeCell ref="V14:Y14"/>
    <mergeCell ref="Z14:AC14"/>
    <mergeCell ref="AD14:AG14"/>
    <mergeCell ref="B16:B18"/>
    <mergeCell ref="B19:B21"/>
    <mergeCell ref="A16:A24"/>
    <mergeCell ref="B22:B24"/>
    <mergeCell ref="C22:E22"/>
    <mergeCell ref="C23:E23"/>
    <mergeCell ref="AU34:AV34"/>
    <mergeCell ref="C36:E36"/>
    <mergeCell ref="AS34:AT34"/>
    <mergeCell ref="A34:A35"/>
    <mergeCell ref="C34:C35"/>
    <mergeCell ref="D34:D35"/>
    <mergeCell ref="E34:E35"/>
    <mergeCell ref="F34:I34"/>
    <mergeCell ref="A32:A33"/>
    <mergeCell ref="B32:B33"/>
    <mergeCell ref="C32:C33"/>
    <mergeCell ref="D32:E33"/>
    <mergeCell ref="F32:AK32"/>
    <mergeCell ref="F33:M33"/>
    <mergeCell ref="N33:U33"/>
    <mergeCell ref="V33:AC33"/>
    <mergeCell ref="AD33:AK33"/>
    <mergeCell ref="B34:B35"/>
    <mergeCell ref="A36:A38"/>
    <mergeCell ref="C37:E37"/>
    <mergeCell ref="C38:E38"/>
    <mergeCell ref="AH34:AK34"/>
    <mergeCell ref="AL34:AL35"/>
    <mergeCell ref="AM34:AN34"/>
    <mergeCell ref="AO34:AP34"/>
    <mergeCell ref="AQ34:AR34"/>
    <mergeCell ref="J34:M34"/>
    <mergeCell ref="N34:Q34"/>
    <mergeCell ref="R34:U34"/>
    <mergeCell ref="V34:Y34"/>
    <mergeCell ref="Z34:AC34"/>
    <mergeCell ref="AD34:AG34"/>
    <mergeCell ref="C39:E39"/>
    <mergeCell ref="B41:AK41"/>
    <mergeCell ref="B42:AK42"/>
    <mergeCell ref="B43:AK43"/>
    <mergeCell ref="A44:A45"/>
    <mergeCell ref="B44:B45"/>
    <mergeCell ref="C44:C45"/>
    <mergeCell ref="D44:E45"/>
    <mergeCell ref="F44:AK44"/>
    <mergeCell ref="F45:M45"/>
    <mergeCell ref="N45:U45"/>
    <mergeCell ref="V45:AC45"/>
    <mergeCell ref="AD45:AK45"/>
    <mergeCell ref="AU58:AV58"/>
    <mergeCell ref="AO58:AP58"/>
    <mergeCell ref="AQ58:AR58"/>
    <mergeCell ref="AS58:AT58"/>
    <mergeCell ref="A46:A47"/>
    <mergeCell ref="B46:B47"/>
    <mergeCell ref="C46:C47"/>
    <mergeCell ref="D46:D47"/>
    <mergeCell ref="E46:E47"/>
    <mergeCell ref="F46:I46"/>
    <mergeCell ref="J46:M46"/>
    <mergeCell ref="AQ46:AR46"/>
    <mergeCell ref="AS46:AT46"/>
    <mergeCell ref="AL46:AL47"/>
    <mergeCell ref="AM46:AN46"/>
    <mergeCell ref="AO46:AP46"/>
    <mergeCell ref="C50:E50"/>
    <mergeCell ref="AU46:AV46"/>
    <mergeCell ref="N46:Q46"/>
    <mergeCell ref="R46:U46"/>
    <mergeCell ref="V46:Y46"/>
    <mergeCell ref="Z46:AC46"/>
    <mergeCell ref="AD46:AG46"/>
    <mergeCell ref="AH46:AK46"/>
    <mergeCell ref="C48:E48"/>
    <mergeCell ref="C49:E49"/>
    <mergeCell ref="B56:B57"/>
    <mergeCell ref="C56:C57"/>
    <mergeCell ref="D56:E57"/>
    <mergeCell ref="F56:AK56"/>
    <mergeCell ref="F57:M57"/>
    <mergeCell ref="N57:U57"/>
    <mergeCell ref="V57:AC57"/>
    <mergeCell ref="AD57:AK57"/>
    <mergeCell ref="C51:E51"/>
    <mergeCell ref="B53:AK53"/>
    <mergeCell ref="B54:AK54"/>
    <mergeCell ref="B55:AK55"/>
    <mergeCell ref="C60:E60"/>
    <mergeCell ref="C61:E61"/>
    <mergeCell ref="C62:E62"/>
    <mergeCell ref="C63:E63"/>
    <mergeCell ref="AH58:AK58"/>
    <mergeCell ref="AL58:AL59"/>
    <mergeCell ref="AM58:AN58"/>
    <mergeCell ref="J58:M58"/>
    <mergeCell ref="N58:Q58"/>
    <mergeCell ref="R58:U58"/>
    <mergeCell ref="V58:Y58"/>
    <mergeCell ref="C58:C59"/>
    <mergeCell ref="D58:D59"/>
    <mergeCell ref="E58:E59"/>
    <mergeCell ref="F58:I58"/>
    <mergeCell ref="Z58:AC58"/>
    <mergeCell ref="AD58:AG58"/>
    <mergeCell ref="C82:E82"/>
    <mergeCell ref="C83:E83"/>
    <mergeCell ref="B85:AK85"/>
    <mergeCell ref="B86:AK86"/>
    <mergeCell ref="B87:AK87"/>
    <mergeCell ref="AU74:AV74"/>
    <mergeCell ref="C76:E76"/>
    <mergeCell ref="C77:E77"/>
    <mergeCell ref="C78:E78"/>
    <mergeCell ref="C79:E79"/>
    <mergeCell ref="AH74:AK74"/>
    <mergeCell ref="AL74:AL75"/>
    <mergeCell ref="AM74:AN74"/>
    <mergeCell ref="AO74:AP74"/>
    <mergeCell ref="AQ74:AR74"/>
    <mergeCell ref="AS74:AT74"/>
    <mergeCell ref="J74:M74"/>
    <mergeCell ref="N74:Q74"/>
    <mergeCell ref="R74:U74"/>
    <mergeCell ref="V74:Y74"/>
    <mergeCell ref="Z74:AC74"/>
    <mergeCell ref="AD74:AG74"/>
    <mergeCell ref="C81:E81"/>
    <mergeCell ref="F74:I74"/>
    <mergeCell ref="C90:C91"/>
    <mergeCell ref="D90:D91"/>
    <mergeCell ref="E90:E91"/>
    <mergeCell ref="F90:I90"/>
    <mergeCell ref="A88:A89"/>
    <mergeCell ref="B88:B89"/>
    <mergeCell ref="C88:C89"/>
    <mergeCell ref="D88:E89"/>
    <mergeCell ref="F88:AK88"/>
    <mergeCell ref="F89:M89"/>
    <mergeCell ref="N89:U89"/>
    <mergeCell ref="V89:AC89"/>
    <mergeCell ref="AD89:AK89"/>
    <mergeCell ref="C100:E100"/>
    <mergeCell ref="C101:E101"/>
    <mergeCell ref="C103:E103"/>
    <mergeCell ref="AU90:AV90"/>
    <mergeCell ref="A92:A93"/>
    <mergeCell ref="C92:E92"/>
    <mergeCell ref="C93:E93"/>
    <mergeCell ref="A96:AK96"/>
    <mergeCell ref="C97:E97"/>
    <mergeCell ref="C98:E98"/>
    <mergeCell ref="AH90:AK90"/>
    <mergeCell ref="AL90:AL91"/>
    <mergeCell ref="AM90:AN90"/>
    <mergeCell ref="AO90:AP90"/>
    <mergeCell ref="AQ90:AR90"/>
    <mergeCell ref="AS90:AT90"/>
    <mergeCell ref="J90:M90"/>
    <mergeCell ref="N90:Q90"/>
    <mergeCell ref="R90:U90"/>
    <mergeCell ref="V90:Y90"/>
    <mergeCell ref="Z90:AC90"/>
    <mergeCell ref="AD90:AG90"/>
    <mergeCell ref="A90:A91"/>
    <mergeCell ref="B90:B91"/>
    <mergeCell ref="A129:O129"/>
    <mergeCell ref="A134:A135"/>
    <mergeCell ref="B134:C134"/>
    <mergeCell ref="G134:H134"/>
    <mergeCell ref="B135:C135"/>
    <mergeCell ref="G135:H135"/>
    <mergeCell ref="A117:O117"/>
    <mergeCell ref="A124:O124"/>
    <mergeCell ref="A105:A107"/>
    <mergeCell ref="C106:E106"/>
    <mergeCell ref="C107:E107"/>
    <mergeCell ref="A109:A110"/>
    <mergeCell ref="A114:G114"/>
    <mergeCell ref="A116:O116"/>
    <mergeCell ref="J113:K113"/>
    <mergeCell ref="J114:K114"/>
    <mergeCell ref="A147:A148"/>
    <mergeCell ref="A149:A150"/>
    <mergeCell ref="A151:A152"/>
    <mergeCell ref="A153:A154"/>
    <mergeCell ref="A162:A164"/>
    <mergeCell ref="B162:I162"/>
    <mergeCell ref="A136:A137"/>
    <mergeCell ref="B136:C136"/>
    <mergeCell ref="G136:H136"/>
    <mergeCell ref="B137:C137"/>
    <mergeCell ref="A138:A139"/>
    <mergeCell ref="B138:C138"/>
    <mergeCell ref="B139:C139"/>
    <mergeCell ref="R162:Y162"/>
    <mergeCell ref="Z162:AG162"/>
    <mergeCell ref="B163:E163"/>
    <mergeCell ref="F163:I163"/>
    <mergeCell ref="J163:M163"/>
    <mergeCell ref="R163:U163"/>
    <mergeCell ref="V163:Y163"/>
    <mergeCell ref="Z163:AC163"/>
    <mergeCell ref="AD163:AG163"/>
    <mergeCell ref="Z192:AC192"/>
    <mergeCell ref="AD192:AG192"/>
    <mergeCell ref="AD178:AG178"/>
    <mergeCell ref="A191:A193"/>
    <mergeCell ref="B191:I191"/>
    <mergeCell ref="R191:Y191"/>
    <mergeCell ref="Z191:AG191"/>
    <mergeCell ref="B192:E192"/>
    <mergeCell ref="F192:I192"/>
    <mergeCell ref="J192:M192"/>
    <mergeCell ref="R192:U192"/>
    <mergeCell ref="V192:Y192"/>
    <mergeCell ref="A177:A179"/>
    <mergeCell ref="B177:I177"/>
    <mergeCell ref="R177:Y177"/>
    <mergeCell ref="Z177:AG177"/>
    <mergeCell ref="B178:E178"/>
    <mergeCell ref="F178:I178"/>
    <mergeCell ref="J178:M178"/>
    <mergeCell ref="R178:U178"/>
    <mergeCell ref="V178:Y178"/>
    <mergeCell ref="Z178:AC178"/>
    <mergeCell ref="C64:E64"/>
    <mergeCell ref="C65:E65"/>
    <mergeCell ref="C80:E80"/>
    <mergeCell ref="A74:A75"/>
    <mergeCell ref="B74:B75"/>
    <mergeCell ref="C74:C75"/>
    <mergeCell ref="D74:D75"/>
    <mergeCell ref="E74:E75"/>
    <mergeCell ref="C66:E66"/>
    <mergeCell ref="C67:E67"/>
    <mergeCell ref="B69:AK69"/>
    <mergeCell ref="B70:AK70"/>
    <mergeCell ref="B71:AK71"/>
    <mergeCell ref="A72:A73"/>
    <mergeCell ref="B72:B73"/>
    <mergeCell ref="C72:C73"/>
    <mergeCell ref="D72:E73"/>
    <mergeCell ref="F72:AK72"/>
    <mergeCell ref="F73:M73"/>
    <mergeCell ref="N73:U73"/>
    <mergeCell ref="V73:AC73"/>
    <mergeCell ref="AD73:AK73"/>
  </mergeCells>
  <conditionalFormatting sqref="B165:N168 Q165:AG168 O166:P169">
    <cfRule type="cellIs" dxfId="129" priority="123" operator="greaterThan">
      <formula>0</formula>
    </cfRule>
  </conditionalFormatting>
  <conditionalFormatting sqref="B180:N183 Q180:AG183 O181:P184">
    <cfRule type="cellIs" dxfId="128" priority="125" operator="greaterThan">
      <formula>0</formula>
    </cfRule>
  </conditionalFormatting>
  <conditionalFormatting sqref="B194:N197 Q194:AG197 O195:P198">
    <cfRule type="cellIs" dxfId="127" priority="124" operator="greaterThan">
      <formula>0</formula>
    </cfRule>
  </conditionalFormatting>
  <conditionalFormatting sqref="C22:E22 AM63:AM65 AO63:AQ65 AM79:AM81 AO79:AQ81 AS80:AS81 AU80:AU81">
    <cfRule type="cellIs" dxfId="126" priority="121" operator="greaterThan">
      <formula>0</formula>
    </cfRule>
  </conditionalFormatting>
  <conditionalFormatting sqref="C23:E23">
    <cfRule type="cellIs" dxfId="125" priority="120" operator="greaterThan">
      <formula>0</formula>
    </cfRule>
  </conditionalFormatting>
  <conditionalFormatting sqref="C50:E50">
    <cfRule type="cellIs" dxfId="124" priority="113" operator="greaterThan">
      <formula>0</formula>
    </cfRule>
  </conditionalFormatting>
  <conditionalFormatting sqref="C64:E64">
    <cfRule type="cellIs" dxfId="123" priority="105" operator="greaterThan">
      <formula>0</formula>
    </cfRule>
  </conditionalFormatting>
  <conditionalFormatting sqref="C65:E65">
    <cfRule type="cellIs" dxfId="122" priority="104" operator="greaterThan">
      <formula>0</formula>
    </cfRule>
  </conditionalFormatting>
  <conditionalFormatting sqref="C80:E80">
    <cfRule type="cellIs" dxfId="121" priority="97" operator="greaterThan">
      <formula>0</formula>
    </cfRule>
  </conditionalFormatting>
  <conditionalFormatting sqref="C81:E81">
    <cfRule type="cellIs" dxfId="120" priority="96" operator="greaterThan">
      <formula>0</formula>
    </cfRule>
  </conditionalFormatting>
  <conditionalFormatting sqref="C18:AL18 C21:AL21 S22:AK22 F22:Q23 S23:AG23 AI23:AK23 C24:AL24 AT80:AT81">
    <cfRule type="cellIs" dxfId="119" priority="148" operator="greaterThan">
      <formula>0</formula>
    </cfRule>
  </conditionalFormatting>
  <conditionalFormatting sqref="C61:AL61 C63:AL63">
    <cfRule type="cellIs" dxfId="118" priority="137" operator="greaterThan">
      <formula>0</formula>
    </cfRule>
  </conditionalFormatting>
  <conditionalFormatting sqref="C77:AL77 C79:AL79">
    <cfRule type="cellIs" dxfId="117" priority="132" operator="greaterThan">
      <formula>0</formula>
    </cfRule>
  </conditionalFormatting>
  <conditionalFormatting sqref="C97:AL97 C100:AL100 C103:AL103 AP106 C107:AL107">
    <cfRule type="cellIs" dxfId="116" priority="153" operator="greaterThan">
      <formula>0</formula>
    </cfRule>
  </conditionalFormatting>
  <conditionalFormatting sqref="C98:AL98 C101:AL101 C106:AL106">
    <cfRule type="cellIs" dxfId="115" priority="154" operator="greaterThan">
      <formula>0</formula>
    </cfRule>
  </conditionalFormatting>
  <conditionalFormatting sqref="C99:AL99 C102:AL102 C104:AL104 C109:AL109">
    <cfRule type="cellIs" dxfId="114" priority="152" operator="greaterThan">
      <formula>0</formula>
    </cfRule>
  </conditionalFormatting>
  <conditionalFormatting sqref="C17:AN17 C20:AL20">
    <cfRule type="cellIs" dxfId="113" priority="149" operator="greaterThan">
      <formula>0</formula>
    </cfRule>
  </conditionalFormatting>
  <conditionalFormatting sqref="C16:AV16 AO17:AO18 AQ17:AQ18 AS17:AS18 AU17:AV18 AM18 C19:AV19 AM20:AM21 AQ20:AQ21 AU20:AU21 AS20:AS23 AO20:AO24 AP22:AR22 AT22:AV22 AQ23 AM23:AM24 AU23:AU24 AP24:AQ24">
    <cfRule type="cellIs" dxfId="112" priority="150" operator="greaterThan">
      <formula>0</formula>
    </cfRule>
  </conditionalFormatting>
  <conditionalFormatting sqref="C25:AV25 C105:AL105 C110:AL110 C111:E111">
    <cfRule type="cellIs" dxfId="111" priority="151" operator="greaterThan">
      <formula>0</formula>
    </cfRule>
  </conditionalFormatting>
  <conditionalFormatting sqref="C26:AV26">
    <cfRule type="cellIs" dxfId="110" priority="146" operator="greaterThan">
      <formula>0</formula>
    </cfRule>
  </conditionalFormatting>
  <conditionalFormatting sqref="C27:AV27">
    <cfRule type="cellIs" dxfId="109" priority="147" operator="greaterThan">
      <formula>0</formula>
    </cfRule>
  </conditionalFormatting>
  <conditionalFormatting sqref="C36:AV39">
    <cfRule type="cellIs" dxfId="108" priority="142" operator="greaterThan">
      <formula>0</formula>
    </cfRule>
  </conditionalFormatting>
  <conditionalFormatting sqref="C48:AV49 AM50:AV50">
    <cfRule type="cellIs" dxfId="107" priority="141" operator="greaterThan">
      <formula>0</formula>
    </cfRule>
  </conditionalFormatting>
  <conditionalFormatting sqref="C51:AV51">
    <cfRule type="cellIs" dxfId="106" priority="139" operator="greaterThan">
      <formula>0</formula>
    </cfRule>
  </conditionalFormatting>
  <conditionalFormatting sqref="C60:AV60">
    <cfRule type="cellIs" dxfId="105" priority="138" operator="greaterThan">
      <formula>0</formula>
    </cfRule>
  </conditionalFormatting>
  <conditionalFormatting sqref="C66:AV66">
    <cfRule type="cellIs" dxfId="104" priority="134" operator="greaterThan">
      <formula>0</formula>
    </cfRule>
  </conditionalFormatting>
  <conditionalFormatting sqref="C67:AV67">
    <cfRule type="cellIs" dxfId="103" priority="135" operator="greaterThan">
      <formula>0</formula>
    </cfRule>
  </conditionalFormatting>
  <conditionalFormatting sqref="C76:AV76">
    <cfRule type="cellIs" dxfId="102" priority="133" operator="greaterThan">
      <formula>0</formula>
    </cfRule>
  </conditionalFormatting>
  <conditionalFormatting sqref="C82:AV82">
    <cfRule type="cellIs" dxfId="101" priority="129" operator="greaterThan">
      <formula>0</formula>
    </cfRule>
  </conditionalFormatting>
  <conditionalFormatting sqref="C83:AV83">
    <cfRule type="cellIs" dxfId="100" priority="130" operator="greaterThan">
      <formula>0</formula>
    </cfRule>
  </conditionalFormatting>
  <conditionalFormatting sqref="C92:AV93">
    <cfRule type="cellIs" dxfId="99" priority="128" operator="greaterThan">
      <formula>0</formula>
    </cfRule>
  </conditionalFormatting>
  <conditionalFormatting sqref="F50:Q50 S50:AG50 AI50:AL50">
    <cfRule type="cellIs" dxfId="98" priority="114" operator="greaterThan">
      <formula>0</formula>
    </cfRule>
  </conditionalFormatting>
  <conditionalFormatting sqref="F80:Q81 S80:AG81 AI80:AK81">
    <cfRule type="cellIs" dxfId="97" priority="98" operator="greaterThan">
      <formula>0</formula>
    </cfRule>
  </conditionalFormatting>
  <conditionalFormatting sqref="R22">
    <cfRule type="cellIs" dxfId="96" priority="118" operator="greaterThan">
      <formula>0</formula>
    </cfRule>
    <cfRule type="cellIs" dxfId="95" priority="119" operator="greaterThan">
      <formula>1</formula>
    </cfRule>
  </conditionalFormatting>
  <conditionalFormatting sqref="R23">
    <cfRule type="cellIs" dxfId="94" priority="117" operator="greaterThan">
      <formula>0</formula>
    </cfRule>
  </conditionalFormatting>
  <conditionalFormatting sqref="R50">
    <cfRule type="cellIs" dxfId="93" priority="111" operator="greaterThan">
      <formula>1</formula>
    </cfRule>
    <cfRule type="cellIs" dxfId="92" priority="110" operator="greaterThan">
      <formula>0</formula>
    </cfRule>
  </conditionalFormatting>
  <conditionalFormatting sqref="R64">
    <cfRule type="cellIs" dxfId="91" priority="102" operator="greaterThan">
      <formula>0</formula>
    </cfRule>
    <cfRule type="cellIs" dxfId="90" priority="103" operator="greaterThan">
      <formula>1</formula>
    </cfRule>
  </conditionalFormatting>
  <conditionalFormatting sqref="R65">
    <cfRule type="cellIs" dxfId="89" priority="101" operator="greaterThan">
      <formula>0</formula>
    </cfRule>
  </conditionalFormatting>
  <conditionalFormatting sqref="R80">
    <cfRule type="cellIs" dxfId="88" priority="95" operator="greaterThan">
      <formula>1</formula>
    </cfRule>
    <cfRule type="cellIs" dxfId="87" priority="94" operator="greaterThan">
      <formula>0</formula>
    </cfRule>
  </conditionalFormatting>
  <conditionalFormatting sqref="R81">
    <cfRule type="cellIs" dxfId="86" priority="93" operator="greaterThan">
      <formula>0</formula>
    </cfRule>
  </conditionalFormatting>
  <conditionalFormatting sqref="R116:S130">
    <cfRule type="cellIs" dxfId="85" priority="122" operator="greaterThan">
      <formula>1</formula>
    </cfRule>
  </conditionalFormatting>
  <conditionalFormatting sqref="S64:AG64 F64:Q65 AI64:AK65 S65:AB65 AD65:AG65">
    <cfRule type="cellIs" dxfId="84" priority="106" operator="greaterThan">
      <formula>0</formula>
    </cfRule>
  </conditionalFormatting>
  <conditionalFormatting sqref="U1:V6">
    <cfRule type="cellIs" dxfId="83" priority="174" operator="greaterThan">
      <formula>1</formula>
    </cfRule>
  </conditionalFormatting>
  <conditionalFormatting sqref="U16:V17 U12:V12 U112:V112 U199:V1048576">
    <cfRule type="cellIs" dxfId="82" priority="175" operator="greaterThan">
      <formula>1</formula>
    </cfRule>
  </conditionalFormatting>
  <conditionalFormatting sqref="U19:V20">
    <cfRule type="cellIs" dxfId="81" priority="172" operator="greaterThan">
      <formula>1</formula>
    </cfRule>
  </conditionalFormatting>
  <conditionalFormatting sqref="U32:V32">
    <cfRule type="cellIs" dxfId="80" priority="159" operator="greaterThan">
      <formula>1</formula>
    </cfRule>
  </conditionalFormatting>
  <conditionalFormatting sqref="U36:V38">
    <cfRule type="cellIs" dxfId="79" priority="169" operator="greaterThan">
      <formula>1</formula>
    </cfRule>
  </conditionalFormatting>
  <conditionalFormatting sqref="U44:V44">
    <cfRule type="cellIs" dxfId="78" priority="158" operator="greaterThan">
      <formula>1</formula>
    </cfRule>
  </conditionalFormatting>
  <conditionalFormatting sqref="U48:V49">
    <cfRule type="cellIs" dxfId="77" priority="166" operator="greaterThan">
      <formula>1</formula>
    </cfRule>
  </conditionalFormatting>
  <conditionalFormatting sqref="U56:V56">
    <cfRule type="cellIs" dxfId="76" priority="157" operator="greaterThan">
      <formula>1</formula>
    </cfRule>
  </conditionalFormatting>
  <conditionalFormatting sqref="U60:V63">
    <cfRule type="cellIs" dxfId="75" priority="164" operator="greaterThan">
      <formula>1</formula>
    </cfRule>
  </conditionalFormatting>
  <conditionalFormatting sqref="U72:V72">
    <cfRule type="cellIs" dxfId="74" priority="156" operator="greaterThan">
      <formula>1</formula>
    </cfRule>
  </conditionalFormatting>
  <conditionalFormatting sqref="U76:V79">
    <cfRule type="cellIs" dxfId="73" priority="162" operator="greaterThan">
      <formula>1</formula>
    </cfRule>
  </conditionalFormatting>
  <conditionalFormatting sqref="U88:V88">
    <cfRule type="cellIs" dxfId="72" priority="155" operator="greaterThan">
      <formula>1</formula>
    </cfRule>
  </conditionalFormatting>
  <conditionalFormatting sqref="U92:V93">
    <cfRule type="cellIs" dxfId="71" priority="160" operator="greaterThan">
      <formula>1</formula>
    </cfRule>
  </conditionalFormatting>
  <conditionalFormatting sqref="U96:V96">
    <cfRule type="cellIs" dxfId="70" priority="173" operator="greaterThan">
      <formula>1</formula>
    </cfRule>
  </conditionalFormatting>
  <conditionalFormatting sqref="U131:V132 U185:V190">
    <cfRule type="cellIs" dxfId="69" priority="126" operator="greaterThan">
      <formula>1</formula>
    </cfRule>
  </conditionalFormatting>
  <conditionalFormatting sqref="AC65">
    <cfRule type="cellIs" dxfId="68" priority="59" operator="greaterThan">
      <formula>0</formula>
    </cfRule>
  </conditionalFormatting>
  <conditionalFormatting sqref="AH23">
    <cfRule type="cellIs" dxfId="67" priority="116" operator="greaterThan">
      <formula>0</formula>
    </cfRule>
  </conditionalFormatting>
  <conditionalFormatting sqref="AH50">
    <cfRule type="cellIs" dxfId="66" priority="63" operator="greaterThan">
      <formula>1</formula>
    </cfRule>
    <cfRule type="cellIs" dxfId="65" priority="62" operator="greaterThan">
      <formula>0</formula>
    </cfRule>
  </conditionalFormatting>
  <conditionalFormatting sqref="AH64">
    <cfRule type="cellIs" dxfId="64" priority="60" operator="greaterThan">
      <formula>0</formula>
    </cfRule>
    <cfRule type="cellIs" dxfId="63" priority="61" operator="greaterThan">
      <formula>1</formula>
    </cfRule>
  </conditionalFormatting>
  <conditionalFormatting sqref="AH65">
    <cfRule type="cellIs" dxfId="62" priority="100" operator="greaterThan">
      <formula>0</formula>
    </cfRule>
  </conditionalFormatting>
  <conditionalFormatting sqref="AH80">
    <cfRule type="cellIs" dxfId="61" priority="57" operator="greaterThan">
      <formula>0</formula>
    </cfRule>
    <cfRule type="cellIs" dxfId="60" priority="58" operator="greaterThan">
      <formula>1</formula>
    </cfRule>
  </conditionalFormatting>
  <conditionalFormatting sqref="AH81">
    <cfRule type="cellIs" dxfId="59" priority="92" operator="greaterThan">
      <formula>0</formula>
    </cfRule>
  </conditionalFormatting>
  <conditionalFormatting sqref="AL23">
    <cfRule type="cellIs" dxfId="58" priority="90" operator="greaterThan">
      <formula>0</formula>
    </cfRule>
  </conditionalFormatting>
  <conditionalFormatting sqref="AL64">
    <cfRule type="cellIs" dxfId="57" priority="12" operator="greaterThan">
      <formula>0</formula>
    </cfRule>
    <cfRule type="cellIs" dxfId="56" priority="13" operator="greaterThan">
      <formula>1</formula>
    </cfRule>
  </conditionalFormatting>
  <conditionalFormatting sqref="AL65">
    <cfRule type="cellIs" dxfId="55" priority="4" operator="greaterThan">
      <formula>0</formula>
    </cfRule>
  </conditionalFormatting>
  <conditionalFormatting sqref="AL80">
    <cfRule type="cellIs" dxfId="54" priority="17" operator="greaterThan">
      <formula>0</formula>
    </cfRule>
  </conditionalFormatting>
  <conditionalFormatting sqref="AL81">
    <cfRule type="cellIs" dxfId="53" priority="131" operator="greaterThan">
      <formula>0</formula>
    </cfRule>
  </conditionalFormatting>
  <conditionalFormatting sqref="AL22:AN22">
    <cfRule type="cellIs" dxfId="52" priority="91" operator="greaterThan">
      <formula>0</formula>
    </cfRule>
  </conditionalFormatting>
  <conditionalFormatting sqref="AM61 AO61 AQ61 AS61:AV61 C62:AV62 AS63 AU63 AS64:AU65">
    <cfRule type="cellIs" dxfId="51" priority="107" operator="greaterThan">
      <formula>0</formula>
    </cfRule>
  </conditionalFormatting>
  <conditionalFormatting sqref="AM77:AV77 C78:AV78 AS79:AV79">
    <cfRule type="cellIs" dxfId="50" priority="99" operator="greaterThan">
      <formula>0</formula>
    </cfRule>
  </conditionalFormatting>
  <conditionalFormatting sqref="AM94:AV95">
    <cfRule type="cellIs" dxfId="49" priority="127" operator="greaterThan">
      <formula>0</formula>
    </cfRule>
  </conditionalFormatting>
  <conditionalFormatting sqref="AN18">
    <cfRule type="cellIs" dxfId="48" priority="89" operator="greaterThan">
      <formula>0</formula>
    </cfRule>
  </conditionalFormatting>
  <conditionalFormatting sqref="AN20">
    <cfRule type="cellIs" dxfId="47" priority="82" operator="greaterThan">
      <formula>0</formula>
    </cfRule>
  </conditionalFormatting>
  <conditionalFormatting sqref="AN21">
    <cfRule type="cellIs" dxfId="46" priority="77" operator="greaterThan">
      <formula>0</formula>
    </cfRule>
  </conditionalFormatting>
  <conditionalFormatting sqref="AN23">
    <cfRule type="cellIs" dxfId="45" priority="71" operator="greaterThan">
      <formula>0</formula>
    </cfRule>
  </conditionalFormatting>
  <conditionalFormatting sqref="AN24">
    <cfRule type="cellIs" dxfId="44" priority="66" operator="greaterThan">
      <formula>0</formula>
    </cfRule>
  </conditionalFormatting>
  <conditionalFormatting sqref="AN61">
    <cfRule type="cellIs" dxfId="43" priority="41" operator="greaterThan">
      <formula>0</formula>
    </cfRule>
  </conditionalFormatting>
  <conditionalFormatting sqref="AN63">
    <cfRule type="cellIs" dxfId="42" priority="31" operator="greaterThan">
      <formula>0</formula>
    </cfRule>
  </conditionalFormatting>
  <conditionalFormatting sqref="AN64">
    <cfRule type="cellIs" dxfId="41" priority="10" operator="greaterThan">
      <formula>0</formula>
    </cfRule>
    <cfRule type="cellIs" dxfId="40" priority="11" operator="greaterThan">
      <formula>1</formula>
    </cfRule>
  </conditionalFormatting>
  <conditionalFormatting sqref="AN65">
    <cfRule type="cellIs" dxfId="39" priority="3" operator="greaterThan">
      <formula>0</formula>
    </cfRule>
  </conditionalFormatting>
  <conditionalFormatting sqref="AN79">
    <cfRule type="cellIs" dxfId="38" priority="27" operator="greaterThan">
      <formula>0</formula>
    </cfRule>
  </conditionalFormatting>
  <conditionalFormatting sqref="AN80">
    <cfRule type="cellIs" dxfId="37" priority="16" operator="greaterThan">
      <formula>0</formula>
    </cfRule>
  </conditionalFormatting>
  <conditionalFormatting sqref="AN81">
    <cfRule type="cellIs" dxfId="36" priority="25" operator="greaterThan">
      <formula>0</formula>
    </cfRule>
  </conditionalFormatting>
  <conditionalFormatting sqref="AP17">
    <cfRule type="cellIs" dxfId="35" priority="85" operator="greaterThan">
      <formula>0</formula>
    </cfRule>
  </conditionalFormatting>
  <conditionalFormatting sqref="AP18">
    <cfRule type="cellIs" dxfId="34" priority="88" operator="greaterThan">
      <formula>0</formula>
    </cfRule>
  </conditionalFormatting>
  <conditionalFormatting sqref="AP20">
    <cfRule type="cellIs" dxfId="33" priority="81" operator="greaterThan">
      <formula>0</formula>
    </cfRule>
  </conditionalFormatting>
  <conditionalFormatting sqref="AP21">
    <cfRule type="cellIs" dxfId="32" priority="75" operator="greaterThan">
      <formula>0</formula>
    </cfRule>
  </conditionalFormatting>
  <conditionalFormatting sqref="AP23">
    <cfRule type="cellIs" dxfId="31" priority="70" operator="greaterThan">
      <formula>0</formula>
    </cfRule>
  </conditionalFormatting>
  <conditionalFormatting sqref="AP61">
    <cfRule type="cellIs" dxfId="30" priority="40" operator="greaterThan">
      <formula>0</formula>
    </cfRule>
  </conditionalFormatting>
  <conditionalFormatting sqref="AR17">
    <cfRule type="cellIs" dxfId="29" priority="84" operator="greaterThan">
      <formula>0</formula>
    </cfRule>
  </conditionalFormatting>
  <conditionalFormatting sqref="AR18">
    <cfRule type="cellIs" dxfId="28" priority="87" operator="greaterThan">
      <formula>0</formula>
    </cfRule>
  </conditionalFormatting>
  <conditionalFormatting sqref="AR20">
    <cfRule type="cellIs" dxfId="27" priority="80" operator="greaterThan">
      <formula>0</formula>
    </cfRule>
  </conditionalFormatting>
  <conditionalFormatting sqref="AR21">
    <cfRule type="cellIs" dxfId="26" priority="74" operator="greaterThan">
      <formula>0</formula>
    </cfRule>
  </conditionalFormatting>
  <conditionalFormatting sqref="AR23">
    <cfRule type="cellIs" dxfId="25" priority="69" operator="greaterThan">
      <formula>0</formula>
    </cfRule>
  </conditionalFormatting>
  <conditionalFormatting sqref="AR61">
    <cfRule type="cellIs" dxfId="24" priority="39" operator="greaterThan">
      <formula>0</formula>
    </cfRule>
  </conditionalFormatting>
  <conditionalFormatting sqref="AR63">
    <cfRule type="cellIs" dxfId="23" priority="30" operator="greaterThan">
      <formula>0</formula>
    </cfRule>
  </conditionalFormatting>
  <conditionalFormatting sqref="AR64">
    <cfRule type="cellIs" dxfId="22" priority="9" operator="greaterThan">
      <formula>1</formula>
    </cfRule>
    <cfRule type="cellIs" dxfId="21" priority="8" operator="greaterThan">
      <formula>0</formula>
    </cfRule>
  </conditionalFormatting>
  <conditionalFormatting sqref="AR65">
    <cfRule type="cellIs" dxfId="20" priority="2" operator="greaterThan">
      <formula>0</formula>
    </cfRule>
  </conditionalFormatting>
  <conditionalFormatting sqref="AR79">
    <cfRule type="cellIs" dxfId="19" priority="26" operator="greaterThan">
      <formula>0</formula>
    </cfRule>
  </conditionalFormatting>
  <conditionalFormatting sqref="AR80">
    <cfRule type="cellIs" dxfId="18" priority="15" operator="greaterThan">
      <formula>0</formula>
    </cfRule>
  </conditionalFormatting>
  <conditionalFormatting sqref="AR81">
    <cfRule type="cellIs" dxfId="17" priority="24" operator="greaterThan">
      <formula>0</formula>
    </cfRule>
  </conditionalFormatting>
  <conditionalFormatting sqref="AR24:AT24">
    <cfRule type="cellIs" dxfId="16" priority="65" operator="greaterThan">
      <formula>0</formula>
    </cfRule>
  </conditionalFormatting>
  <conditionalFormatting sqref="AT17">
    <cfRule type="cellIs" dxfId="15" priority="83" operator="greaterThan">
      <formula>0</formula>
    </cfRule>
  </conditionalFormatting>
  <conditionalFormatting sqref="AT18">
    <cfRule type="cellIs" dxfId="14" priority="86" operator="greaterThan">
      <formula>0</formula>
    </cfRule>
  </conditionalFormatting>
  <conditionalFormatting sqref="AT20">
    <cfRule type="cellIs" dxfId="13" priority="79" operator="greaterThan">
      <formula>0</formula>
    </cfRule>
  </conditionalFormatting>
  <conditionalFormatting sqref="AT21">
    <cfRule type="cellIs" dxfId="12" priority="73" operator="greaterThan">
      <formula>0</formula>
    </cfRule>
  </conditionalFormatting>
  <conditionalFormatting sqref="AT23">
    <cfRule type="cellIs" dxfId="11" priority="67" operator="greaterThan">
      <formula>0</formula>
    </cfRule>
  </conditionalFormatting>
  <conditionalFormatting sqref="AT63">
    <cfRule type="cellIs" dxfId="10" priority="29" operator="greaterThan">
      <formula>0</formula>
    </cfRule>
  </conditionalFormatting>
  <conditionalFormatting sqref="AV20">
    <cfRule type="cellIs" dxfId="9" priority="78" operator="greaterThan">
      <formula>0</formula>
    </cfRule>
  </conditionalFormatting>
  <conditionalFormatting sqref="AV21">
    <cfRule type="cellIs" dxfId="8" priority="72" operator="greaterThan">
      <formula>0</formula>
    </cfRule>
  </conditionalFormatting>
  <conditionalFormatting sqref="AV23">
    <cfRule type="cellIs" dxfId="7" priority="68" operator="greaterThan">
      <formula>0</formula>
    </cfRule>
  </conditionalFormatting>
  <conditionalFormatting sqref="AV24">
    <cfRule type="cellIs" dxfId="6" priority="64" operator="greaterThan">
      <formula>0</formula>
    </cfRule>
  </conditionalFormatting>
  <conditionalFormatting sqref="AV63">
    <cfRule type="cellIs" dxfId="5" priority="28" operator="greaterThan">
      <formula>0</formula>
    </cfRule>
  </conditionalFormatting>
  <conditionalFormatting sqref="AV64">
    <cfRule type="cellIs" dxfId="4" priority="7" operator="greaterThan">
      <formula>1</formula>
    </cfRule>
    <cfRule type="cellIs" dxfId="3" priority="6" operator="greaterThan">
      <formula>0</formula>
    </cfRule>
  </conditionalFormatting>
  <conditionalFormatting sqref="AV65">
    <cfRule type="cellIs" dxfId="2" priority="1" operator="greaterThan">
      <formula>0</formula>
    </cfRule>
  </conditionalFormatting>
  <conditionalFormatting sqref="AV80">
    <cfRule type="cellIs" dxfId="1" priority="14" operator="greaterThan">
      <formula>0</formula>
    </cfRule>
  </conditionalFormatting>
  <conditionalFormatting sqref="AV81">
    <cfRule type="cellIs" dxfId="0" priority="22" operator="greaterThan">
      <formula>0</formula>
    </cfRule>
  </conditionalFormatting>
  <pageMargins left="0.23622047244094491" right="0.23622047244094491" top="0.31496062992125984" bottom="0.6692913385826772" header="0.23622047244094491" footer="0.23622047244094491"/>
  <pageSetup scale="32" fitToHeight="0" orientation="landscape" r:id="rId1"/>
  <headerFooter>
    <oddFooter>&amp;L&amp;"Arial,Normal"&amp;8Dir. de Planeación y Administración
Subdir. de Planeación, Programación y Evaluación
Depto. de Programación y Evaluación&amp;C&amp;"Arial,Normal"&amp;8salvador.mendez@difslp.gob.mx
hector.davila@difslp.gob.mx&amp;R&amp;"Arial,Normal"&amp;8Pág. &amp;P/&amp;N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4</vt:i4>
      </vt:variant>
    </vt:vector>
  </HeadingPairs>
  <TitlesOfParts>
    <vt:vector size="13" baseType="lpstr">
      <vt:lpstr>STG</vt:lpstr>
      <vt:lpstr>SIIP</vt:lpstr>
      <vt:lpstr>METAS (PED)</vt:lpstr>
      <vt:lpstr>FICHA TEC.</vt:lpstr>
      <vt:lpstr>SNIMAS</vt:lpstr>
      <vt:lpstr>POA-2026</vt:lpstr>
      <vt:lpstr>FORMATO</vt:lpstr>
      <vt:lpstr>POA INSTITUCIONAL</vt:lpstr>
      <vt:lpstr>1</vt:lpstr>
      <vt:lpstr>'1'!Área_de_impresión</vt:lpstr>
      <vt:lpstr>FORMATO!Área_de_impresión</vt:lpstr>
      <vt:lpstr>SIIP!Área_de_impresión</vt:lpstr>
      <vt:lpstr>SIIP!Títulos_a_imprimir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Salvador Méndez Montealvo</dc:creator>
  <cp:lastModifiedBy>carmiña delgado</cp:lastModifiedBy>
  <cp:lastPrinted>2025-02-05T16:55:44Z</cp:lastPrinted>
  <dcterms:created xsi:type="dcterms:W3CDTF">2023-06-23T14:54:26Z</dcterms:created>
  <dcterms:modified xsi:type="dcterms:W3CDTF">2026-02-04T15:07:47Z</dcterms:modified>
</cp:coreProperties>
</file>