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EDO. FINANCIEROS\"/>
    </mc:Choice>
  </mc:AlternateContent>
  <bookViews>
    <workbookView xWindow="0" yWindow="0" windowWidth="15360" windowHeight="7800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F42" i="1"/>
  <c r="I42" i="1" s="1"/>
  <c r="E42" i="1"/>
  <c r="D42" i="1"/>
  <c r="F41" i="1"/>
  <c r="I41" i="1" s="1"/>
  <c r="I40" i="1"/>
  <c r="F40" i="1"/>
  <c r="F39" i="1"/>
  <c r="I39" i="1" s="1"/>
  <c r="H38" i="1"/>
  <c r="G38" i="1"/>
  <c r="F38" i="1"/>
  <c r="E38" i="1"/>
  <c r="D38" i="1"/>
  <c r="F37" i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H82" i="1" s="1"/>
  <c r="G11" i="1"/>
  <c r="G10" i="1" s="1"/>
  <c r="E11" i="1"/>
  <c r="D11" i="1"/>
  <c r="F11" i="1" s="1"/>
  <c r="E10" i="1"/>
  <c r="E82" i="1" s="1"/>
  <c r="I19" i="1" l="1"/>
  <c r="I18" i="1" s="1"/>
  <c r="F18" i="1"/>
  <c r="I29" i="1"/>
  <c r="I28" i="1" s="1"/>
  <c r="F28" i="1"/>
  <c r="I48" i="1"/>
  <c r="G82" i="1"/>
  <c r="I11" i="1"/>
  <c r="I10" i="1" s="1"/>
  <c r="I82" i="1" s="1"/>
  <c r="F10" i="1"/>
  <c r="F82" i="1" s="1"/>
  <c r="I38" i="1"/>
  <c r="I62" i="1"/>
  <c r="I74" i="1"/>
  <c r="D10" i="1"/>
  <c r="D18" i="1"/>
  <c r="D28" i="1"/>
  <c r="D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<sst xmlns="http://schemas.openxmlformats.org/spreadsheetml/2006/main" count="88" uniqueCount="88">
  <si>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</si>
  <si>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</si>
  <si>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</si>
  <si>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</si>
  <si>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ENERO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</si>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</sst>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4" fontId="0" fillId="0" borderId="0" xfId="0" applyNumberFormat="1"/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/RAMO%2033/ESTADOS%20ANALITICOS%20EGRESOS%202026/EDO.%20FINAN.%20ENERO%202026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ENERO 2026"/>
      <sheetName val="EDO. FINAN. ENERO (4000)"/>
      <sheetName val="EDO. FINAN. ENERO (1)"/>
      <sheetName val="EDO. FINAN. ENERO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19423042.350000001</v>
          </cell>
          <cell r="D8">
            <v>0</v>
          </cell>
          <cell r="G8">
            <v>1545507.59</v>
          </cell>
          <cell r="I8">
            <v>1545507.59</v>
          </cell>
        </row>
        <row r="9">
          <cell r="C9">
            <v>1693004</v>
          </cell>
          <cell r="D9">
            <v>0</v>
          </cell>
          <cell r="G9">
            <v>127000</v>
          </cell>
          <cell r="I9">
            <v>127000</v>
          </cell>
        </row>
        <row r="10">
          <cell r="C10">
            <v>534685</v>
          </cell>
          <cell r="D10">
            <v>0</v>
          </cell>
          <cell r="G10">
            <v>42287.5</v>
          </cell>
          <cell r="I10">
            <v>42287.5</v>
          </cell>
        </row>
        <row r="11">
          <cell r="C11">
            <v>1143415.76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2892511.14</v>
          </cell>
          <cell r="D12">
            <v>0</v>
          </cell>
          <cell r="G12">
            <v>0</v>
          </cell>
          <cell r="I12">
            <v>0</v>
          </cell>
        </row>
        <row r="13">
          <cell r="C13">
            <v>2393899.91</v>
          </cell>
          <cell r="D13">
            <v>0</v>
          </cell>
          <cell r="G13">
            <v>190487.94</v>
          </cell>
          <cell r="I13">
            <v>190487.94</v>
          </cell>
        </row>
        <row r="14">
          <cell r="C14">
            <v>737878.44</v>
          </cell>
          <cell r="D14">
            <v>0</v>
          </cell>
          <cell r="G14">
            <v>60662.48</v>
          </cell>
          <cell r="I14">
            <v>60662.48</v>
          </cell>
        </row>
        <row r="15">
          <cell r="C15">
            <v>1200551.76</v>
          </cell>
          <cell r="D15">
            <v>0</v>
          </cell>
          <cell r="G15">
            <v>95530</v>
          </cell>
          <cell r="I15">
            <v>95530</v>
          </cell>
        </row>
        <row r="16">
          <cell r="C16">
            <v>480220.69</v>
          </cell>
          <cell r="D16">
            <v>0</v>
          </cell>
          <cell r="G16">
            <v>38212.47</v>
          </cell>
          <cell r="I16">
            <v>38212.47</v>
          </cell>
        </row>
        <row r="17">
          <cell r="C17">
            <v>717331.22</v>
          </cell>
          <cell r="D17">
            <v>0</v>
          </cell>
          <cell r="G17">
            <v>116188.15</v>
          </cell>
          <cell r="I17">
            <v>116188.15</v>
          </cell>
        </row>
        <row r="18">
          <cell r="C18">
            <v>226860.48</v>
          </cell>
          <cell r="D18">
            <v>0</v>
          </cell>
          <cell r="G18">
            <v>18708.7</v>
          </cell>
          <cell r="I18">
            <v>18708.7</v>
          </cell>
        </row>
        <row r="19">
          <cell r="C19">
            <v>74445</v>
          </cell>
          <cell r="D19">
            <v>0</v>
          </cell>
          <cell r="G19">
            <v>5937.88</v>
          </cell>
          <cell r="I19">
            <v>5937.88</v>
          </cell>
        </row>
        <row r="20">
          <cell r="C20">
            <v>1993860</v>
          </cell>
          <cell r="D20">
            <v>0</v>
          </cell>
          <cell r="G20">
            <v>158840</v>
          </cell>
          <cell r="I20">
            <v>158840</v>
          </cell>
        </row>
        <row r="21">
          <cell r="C21">
            <v>4388400</v>
          </cell>
          <cell r="D21">
            <v>0</v>
          </cell>
          <cell r="G21">
            <v>349025</v>
          </cell>
          <cell r="I21">
            <v>349025</v>
          </cell>
        </row>
        <row r="22">
          <cell r="C22">
            <v>7187084.1600000001</v>
          </cell>
          <cell r="D22">
            <v>0</v>
          </cell>
          <cell r="G22">
            <v>573533.86</v>
          </cell>
          <cell r="I22">
            <v>573533.86</v>
          </cell>
        </row>
        <row r="23">
          <cell r="C23">
            <v>820800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211000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220616.54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2223438.71</v>
          </cell>
          <cell r="D26">
            <v>0</v>
          </cell>
          <cell r="G26">
            <v>175620.71</v>
          </cell>
          <cell r="I26">
            <v>175620.71</v>
          </cell>
        </row>
        <row r="27">
          <cell r="C27">
            <v>437497.08</v>
          </cell>
          <cell r="D27">
            <v>0</v>
          </cell>
          <cell r="G27">
            <v>0</v>
          </cell>
          <cell r="I27">
            <v>0</v>
          </cell>
        </row>
        <row r="28">
          <cell r="C28">
            <v>414553.94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92473.4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174451.5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2753219.76</v>
          </cell>
          <cell r="D31">
            <v>0</v>
          </cell>
          <cell r="G31">
            <v>214040.02</v>
          </cell>
          <cell r="I31">
            <v>214040.02</v>
          </cell>
        </row>
        <row r="32">
          <cell r="C32">
            <v>38300.6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438238.38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10000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20000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99552.639999999999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662621.38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22400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3424500</v>
          </cell>
          <cell r="D39">
            <v>0</v>
          </cell>
          <cell r="G39">
            <v>272762.5</v>
          </cell>
          <cell r="I39">
            <v>272762.5</v>
          </cell>
        </row>
        <row r="40">
          <cell r="C40">
            <v>42000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1879380</v>
          </cell>
          <cell r="D41">
            <v>0</v>
          </cell>
          <cell r="G41">
            <v>149720</v>
          </cell>
          <cell r="I41">
            <v>149720</v>
          </cell>
        </row>
        <row r="42">
          <cell r="C42">
            <v>74600</v>
          </cell>
          <cell r="D42">
            <v>0</v>
          </cell>
          <cell r="G42">
            <v>3820</v>
          </cell>
          <cell r="I42">
            <v>3820</v>
          </cell>
        </row>
        <row r="43">
          <cell r="C43">
            <v>28353.599999999999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115200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16560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81000</v>
          </cell>
          <cell r="D47">
            <v>0</v>
          </cell>
          <cell r="G47">
            <v>1500</v>
          </cell>
          <cell r="I47">
            <v>1500</v>
          </cell>
        </row>
        <row r="48">
          <cell r="C48">
            <v>62012.160000000003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165600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25000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2432700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2462800.4</v>
          </cell>
          <cell r="D52">
            <v>0</v>
          </cell>
          <cell r="G52">
            <v>0</v>
          </cell>
          <cell r="I52">
            <v>0</v>
          </cell>
        </row>
        <row r="54">
          <cell r="C54">
            <v>372500</v>
          </cell>
          <cell r="D54">
            <v>0</v>
          </cell>
          <cell r="G54">
            <v>10515.15</v>
          </cell>
          <cell r="I54">
            <v>10515.15</v>
          </cell>
        </row>
        <row r="55">
          <cell r="C55">
            <v>520000</v>
          </cell>
          <cell r="D55">
            <v>0</v>
          </cell>
          <cell r="G55">
            <v>15591.56</v>
          </cell>
          <cell r="I55">
            <v>15591.56</v>
          </cell>
        </row>
        <row r="56">
          <cell r="C56">
            <v>21000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142500</v>
          </cell>
          <cell r="D57">
            <v>0</v>
          </cell>
          <cell r="G57">
            <v>2521.4</v>
          </cell>
          <cell r="I57">
            <v>2521.4</v>
          </cell>
        </row>
        <row r="58">
          <cell r="C58">
            <v>70959</v>
          </cell>
          <cell r="D58">
            <v>0</v>
          </cell>
          <cell r="G58">
            <v>14135.99</v>
          </cell>
          <cell r="I58">
            <v>14135.99</v>
          </cell>
        </row>
        <row r="59">
          <cell r="C59">
            <v>32500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11300</v>
          </cell>
          <cell r="D60">
            <v>0</v>
          </cell>
          <cell r="G60">
            <v>0</v>
          </cell>
          <cell r="I60">
            <v>0</v>
          </cell>
        </row>
        <row r="61">
          <cell r="C61">
            <v>24500</v>
          </cell>
          <cell r="D61">
            <v>0</v>
          </cell>
          <cell r="G61">
            <v>1148.55</v>
          </cell>
          <cell r="I61">
            <v>1148.55</v>
          </cell>
        </row>
        <row r="62">
          <cell r="C62">
            <v>3795460</v>
          </cell>
          <cell r="D62">
            <v>0</v>
          </cell>
          <cell r="G62">
            <v>105411.94</v>
          </cell>
          <cell r="I62">
            <v>105411.94</v>
          </cell>
        </row>
        <row r="63">
          <cell r="C63">
            <v>2000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5800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2000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3900</v>
          </cell>
          <cell r="D66">
            <v>0</v>
          </cell>
          <cell r="G66">
            <v>195</v>
          </cell>
          <cell r="I66">
            <v>195</v>
          </cell>
        </row>
        <row r="67">
          <cell r="C67">
            <v>9900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28500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37500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1000</v>
          </cell>
          <cell r="D70">
            <v>0</v>
          </cell>
          <cell r="G70">
            <v>0</v>
          </cell>
          <cell r="I70">
            <v>0</v>
          </cell>
        </row>
        <row r="72">
          <cell r="C72">
            <v>513700</v>
          </cell>
          <cell r="D72">
            <v>0</v>
          </cell>
          <cell r="G72">
            <v>18890</v>
          </cell>
          <cell r="I72">
            <v>18890</v>
          </cell>
        </row>
        <row r="73">
          <cell r="C73">
            <v>210000</v>
          </cell>
          <cell r="D73">
            <v>0</v>
          </cell>
          <cell r="G73">
            <v>12011</v>
          </cell>
          <cell r="I73">
            <v>12011</v>
          </cell>
        </row>
        <row r="74">
          <cell r="C74">
            <v>236400</v>
          </cell>
          <cell r="D74">
            <v>0</v>
          </cell>
          <cell r="G74">
            <v>9731.8799999999992</v>
          </cell>
          <cell r="I74">
            <v>9731.8799999999992</v>
          </cell>
        </row>
        <row r="75">
          <cell r="C75">
            <v>385500</v>
          </cell>
          <cell r="D75">
            <v>0</v>
          </cell>
          <cell r="G75">
            <v>33164.83</v>
          </cell>
          <cell r="I75">
            <v>33164.83</v>
          </cell>
        </row>
        <row r="76">
          <cell r="C76">
            <v>7222704</v>
          </cell>
          <cell r="D76">
            <v>0</v>
          </cell>
          <cell r="G76">
            <v>579803.5</v>
          </cell>
          <cell r="I76">
            <v>579803.5</v>
          </cell>
        </row>
        <row r="77">
          <cell r="C77">
            <v>7348692</v>
          </cell>
          <cell r="D77">
            <v>0</v>
          </cell>
          <cell r="G77">
            <v>0</v>
          </cell>
          <cell r="I77">
            <v>0</v>
          </cell>
        </row>
        <row r="78">
          <cell r="C78">
            <v>538000</v>
          </cell>
          <cell r="D78">
            <v>0</v>
          </cell>
          <cell r="G78">
            <v>43559.97</v>
          </cell>
          <cell r="I78">
            <v>43559.97</v>
          </cell>
        </row>
        <row r="79">
          <cell r="C79">
            <v>321600</v>
          </cell>
          <cell r="D79">
            <v>0</v>
          </cell>
          <cell r="G79">
            <v>0</v>
          </cell>
          <cell r="I79">
            <v>0</v>
          </cell>
        </row>
        <row r="80">
          <cell r="C80">
            <v>3091334</v>
          </cell>
          <cell r="D80">
            <v>0</v>
          </cell>
          <cell r="G80">
            <v>242500</v>
          </cell>
          <cell r="I80">
            <v>242500</v>
          </cell>
        </row>
        <row r="81">
          <cell r="C81">
            <v>273334</v>
          </cell>
          <cell r="D81">
            <v>0</v>
          </cell>
          <cell r="G81">
            <v>26500</v>
          </cell>
          <cell r="I81">
            <v>26500</v>
          </cell>
        </row>
        <row r="82">
          <cell r="C82">
            <v>800000</v>
          </cell>
          <cell r="D82">
            <v>0</v>
          </cell>
          <cell r="G82">
            <v>60000</v>
          </cell>
          <cell r="I82">
            <v>60000</v>
          </cell>
        </row>
        <row r="83">
          <cell r="C83">
            <v>596000</v>
          </cell>
          <cell r="D83">
            <v>0</v>
          </cell>
          <cell r="G83">
            <v>71000</v>
          </cell>
          <cell r="I83">
            <v>71000</v>
          </cell>
        </row>
        <row r="84">
          <cell r="C84">
            <v>48600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708000</v>
          </cell>
          <cell r="D85">
            <v>0</v>
          </cell>
          <cell r="G85">
            <v>58006.400000000001</v>
          </cell>
          <cell r="I85">
            <v>58006.400000000001</v>
          </cell>
        </row>
        <row r="86">
          <cell r="C86">
            <v>7200</v>
          </cell>
          <cell r="D86">
            <v>0</v>
          </cell>
          <cell r="G86">
            <v>496.94</v>
          </cell>
          <cell r="I86">
            <v>496.94</v>
          </cell>
        </row>
        <row r="87">
          <cell r="C87">
            <v>315000</v>
          </cell>
          <cell r="D87">
            <v>0</v>
          </cell>
          <cell r="G87">
            <v>0</v>
          </cell>
          <cell r="I87">
            <v>0</v>
          </cell>
        </row>
        <row r="88">
          <cell r="C88">
            <v>2000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55000</v>
          </cell>
          <cell r="D89">
            <v>0</v>
          </cell>
          <cell r="G89">
            <v>3058.72</v>
          </cell>
          <cell r="I89">
            <v>3058.72</v>
          </cell>
        </row>
        <row r="90">
          <cell r="C90">
            <v>17200</v>
          </cell>
          <cell r="D90">
            <v>0</v>
          </cell>
          <cell r="G90">
            <v>108</v>
          </cell>
          <cell r="I90">
            <v>108</v>
          </cell>
        </row>
        <row r="91">
          <cell r="C91">
            <v>37600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37700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196500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768000</v>
          </cell>
          <cell r="D94">
            <v>0</v>
          </cell>
          <cell r="G94">
            <v>61178.400000000001</v>
          </cell>
          <cell r="I94">
            <v>61178.400000000001</v>
          </cell>
        </row>
        <row r="95">
          <cell r="C95">
            <v>4500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8250</v>
          </cell>
          <cell r="D96">
            <v>0</v>
          </cell>
          <cell r="G96">
            <v>0</v>
          </cell>
          <cell r="I96">
            <v>0</v>
          </cell>
        </row>
        <row r="97">
          <cell r="C97">
            <v>180000</v>
          </cell>
          <cell r="D97">
            <v>0</v>
          </cell>
          <cell r="G97">
            <v>0</v>
          </cell>
          <cell r="I97">
            <v>0</v>
          </cell>
        </row>
        <row r="98">
          <cell r="C98">
            <v>8250</v>
          </cell>
          <cell r="D98">
            <v>0</v>
          </cell>
          <cell r="G98">
            <v>0</v>
          </cell>
          <cell r="I98">
            <v>0</v>
          </cell>
        </row>
        <row r="99">
          <cell r="C99">
            <v>515500</v>
          </cell>
          <cell r="D99">
            <v>0</v>
          </cell>
          <cell r="G99">
            <v>22348.99</v>
          </cell>
          <cell r="I99">
            <v>22348.99</v>
          </cell>
        </row>
        <row r="100">
          <cell r="C100">
            <v>357800</v>
          </cell>
          <cell r="D100">
            <v>0</v>
          </cell>
          <cell r="G100">
            <v>27298.23</v>
          </cell>
          <cell r="I100">
            <v>27298.23</v>
          </cell>
        </row>
        <row r="102">
          <cell r="C102">
            <v>2160000</v>
          </cell>
          <cell r="D102">
            <v>0</v>
          </cell>
          <cell r="G102">
            <v>0</v>
          </cell>
          <cell r="I102">
            <v>0</v>
          </cell>
        </row>
        <row r="103">
          <cell r="C103">
            <v>11574607</v>
          </cell>
          <cell r="D103">
            <v>0</v>
          </cell>
          <cell r="G103">
            <v>0</v>
          </cell>
          <cell r="I103">
            <v>0</v>
          </cell>
        </row>
        <row r="104">
          <cell r="C104">
            <v>1512000</v>
          </cell>
          <cell r="D104">
            <v>0</v>
          </cell>
          <cell r="G104">
            <v>0</v>
          </cell>
          <cell r="I104">
            <v>0</v>
          </cell>
        </row>
        <row r="105">
          <cell r="C105">
            <v>885000</v>
          </cell>
          <cell r="D105">
            <v>0</v>
          </cell>
          <cell r="G105">
            <v>0</v>
          </cell>
          <cell r="I105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98"/>
  <sheetViews>
    <sheetView tabSelected="1" topLeftCell="D1" workbookViewId="0">
      <selection activeCell="J3" sqref="J3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64550009.999999993</v>
      </c>
      <c r="E10" s="24">
        <f>SUM(E11:E17)</f>
        <v>0</v>
      </c>
      <c r="F10" s="24">
        <f t="shared" ref="F10:I10" si="0">SUM(F11:F17)</f>
        <v>64550009.999999993</v>
      </c>
      <c r="G10" s="24">
        <f t="shared" si="0"/>
        <v>4139384.8</v>
      </c>
      <c r="H10" s="24">
        <f t="shared" si="0"/>
        <v>4139384.8</v>
      </c>
      <c r="I10" s="24">
        <f t="shared" si="0"/>
        <v>60410625.200000003</v>
      </c>
      <c r="L10" s="25"/>
    </row>
    <row r="11" spans="2:12" ht="15" customHeight="1" x14ac:dyDescent="0.25">
      <c r="B11" s="26"/>
      <c r="C11" s="27" t="s">
        <v>16</v>
      </c>
      <c r="D11" s="28">
        <f>'[1]EDO. FINAN. ENERO (2)'!C8</f>
        <v>19423042.350000001</v>
      </c>
      <c r="E11" s="28">
        <f>'[1]EDO. FINAN. ENERO (2)'!D8</f>
        <v>0</v>
      </c>
      <c r="F11" s="28">
        <f>D11+E11</f>
        <v>19423042.350000001</v>
      </c>
      <c r="G11" s="28">
        <f>'[1]EDO. FINAN. ENERO (2)'!G8</f>
        <v>1545507.59</v>
      </c>
      <c r="H11" s="28">
        <f>'[1]EDO. FINAN. ENERO (2)'!I8</f>
        <v>1545507.59</v>
      </c>
      <c r="I11" s="29">
        <f>+F11-G11</f>
        <v>17877534.760000002</v>
      </c>
      <c r="L11" s="25"/>
    </row>
    <row r="12" spans="2:12" ht="15" customHeight="1" x14ac:dyDescent="0.25">
      <c r="B12" s="26"/>
      <c r="C12" s="27" t="s">
        <v>17</v>
      </c>
      <c r="D12" s="28">
        <f>'[1]EDO. FINAN. ENERO (2)'!C9</f>
        <v>1693004</v>
      </c>
      <c r="E12" s="28">
        <f>'[1]EDO. FINAN. ENERO (2)'!D9</f>
        <v>0</v>
      </c>
      <c r="F12" s="28">
        <f t="shared" ref="F12:F27" si="1">D12+E12</f>
        <v>1693004</v>
      </c>
      <c r="G12" s="28">
        <f>'[1]EDO. FINAN. ENERO (2)'!G9</f>
        <v>127000</v>
      </c>
      <c r="H12" s="28">
        <f>'[1]EDO. FINAN. ENERO (2)'!I9</f>
        <v>127000</v>
      </c>
      <c r="I12" s="29">
        <f t="shared" ref="I12:I75" si="2">+F12-G12</f>
        <v>1566004</v>
      </c>
      <c r="L12" s="25"/>
    </row>
    <row r="13" spans="2:12" ht="15" customHeight="1" x14ac:dyDescent="0.25">
      <c r="B13" s="26"/>
      <c r="C13" s="27" t="s">
        <v>18</v>
      </c>
      <c r="D13" s="28">
        <f>'[1]EDO. FINAN. ENERO (2)'!C10+'[1]EDO. FINAN. ENERO (2)'!C11+'[1]EDO. FINAN. ENERO (2)'!C12</f>
        <v>4570611.9000000004</v>
      </c>
      <c r="E13" s="28">
        <f>'[1]EDO. FINAN. ENERO (2)'!D10+'[1]EDO. FINAN. ENERO (2)'!D11+'[1]EDO. FINAN. ENERO (2)'!D12</f>
        <v>0</v>
      </c>
      <c r="F13" s="28">
        <f t="shared" si="1"/>
        <v>4570611.9000000004</v>
      </c>
      <c r="G13" s="28">
        <f>'[1]EDO. FINAN. ENERO (2)'!G10+'[1]EDO. FINAN. ENERO (2)'!G11+'[1]EDO. FINAN. ENERO (2)'!G12</f>
        <v>42287.5</v>
      </c>
      <c r="H13" s="28">
        <f>'[1]EDO. FINAN. ENERO (2)'!I10+'[1]EDO. FINAN. ENERO (2)'!I11+'[1]EDO. FINAN. ENERO (2)'!I12</f>
        <v>42287.5</v>
      </c>
      <c r="I13" s="29">
        <f t="shared" si="2"/>
        <v>4528324.4000000004</v>
      </c>
      <c r="L13" s="25"/>
    </row>
    <row r="14" spans="2:12" ht="15" customHeight="1" x14ac:dyDescent="0.25">
      <c r="B14" s="26"/>
      <c r="C14" s="27" t="s">
        <v>19</v>
      </c>
      <c r="D14" s="28">
        <f>'[1]EDO. FINAN. ENERO (2)'!C13+'[1]EDO. FINAN. ENERO (2)'!C14+'[1]EDO. FINAN. ENERO (2)'!C15+'[1]EDO. FINAN. ENERO (2)'!C16+'[1]EDO. FINAN. ENERO (2)'!C17+'[1]EDO. FINAN. ENERO (2)'!C18+'[1]EDO. FINAN. ENERO (2)'!C19</f>
        <v>5831187.5000000009</v>
      </c>
      <c r="E14" s="28">
        <f>'[1]EDO. FINAN. ENERO (2)'!D13+'[1]EDO. FINAN. ENERO (2)'!D14+'[1]EDO. FINAN. ENERO (2)'!D15+'[1]EDO. FINAN. ENERO (2)'!D16+'[1]EDO. FINAN. ENERO (2)'!D17+'[1]EDO. FINAN. ENERO (2)'!D18+'[1]EDO. FINAN. ENERO (2)'!D19</f>
        <v>0</v>
      </c>
      <c r="F14" s="28">
        <f t="shared" si="1"/>
        <v>5831187.5000000009</v>
      </c>
      <c r="G14" s="28">
        <f>'[1]EDO. FINAN. ENERO (2)'!G13+'[1]EDO. FINAN. ENERO (2)'!G14+'[1]EDO. FINAN. ENERO (2)'!G15+'[1]EDO. FINAN. ENERO (2)'!G16+'[1]EDO. FINAN. ENERO (2)'!G17+'[1]EDO. FINAN. ENERO (2)'!G18+'[1]EDO. FINAN. ENERO (2)'!G19</f>
        <v>525727.62</v>
      </c>
      <c r="H14" s="28">
        <f>'[1]EDO. FINAN. ENERO (2)'!I13+'[1]EDO. FINAN. ENERO (2)'!I14+'[1]EDO. FINAN. ENERO (2)'!I15+'[1]EDO. FINAN. ENERO (2)'!I16+'[1]EDO. FINAN. ENERO (2)'!I17+'[1]EDO. FINAN. ENERO (2)'!I18+'[1]EDO. FINAN. ENERO (2)'!I19</f>
        <v>525727.62</v>
      </c>
      <c r="I14" s="29">
        <f t="shared" si="2"/>
        <v>5305459.8800000008</v>
      </c>
      <c r="L14" s="25"/>
    </row>
    <row r="15" spans="2:12" ht="15" customHeight="1" x14ac:dyDescent="0.25">
      <c r="B15" s="26"/>
      <c r="C15" s="27" t="s">
        <v>20</v>
      </c>
      <c r="D15" s="28">
        <f>'[1]EDO. FINAN. ENERO (2)'!C20+'[1]EDO. FINAN. ENERO (2)'!C21+'[1]EDO. FINAN. ENERO (2)'!C22+'[1]EDO. FINAN. ENERO (2)'!C23+'[1]EDO. FINAN. ENERO (2)'!C24+'[1]EDO. FINAN. ENERO (2)'!C25+'[1]EDO. FINAN. ENERO (2)'!C26+'[1]EDO. FINAN. ENERO (2)'!C27+'[1]EDO. FINAN. ENERO (2)'!C28+'[1]EDO. FINAN. ENERO (2)'!C29+'[1]EDO. FINAN. ENERO (2)'!C30+'[1]EDO. FINAN. ENERO (2)'!C31+'[1]EDO. FINAN. ENERO (2)'!C32+'[1]EDO. FINAN. ENERO (2)'!C33+'[1]EDO. FINAN. ENERO (2)'!C34+'[1]EDO. FINAN. ENERO (2)'!C35+'[1]EDO. FINAN. ENERO (2)'!C36+'[1]EDO. FINAN. ENERO (2)'!C37+'[1]EDO. FINAN. ENERO (2)'!C38+'[1]EDO. FINAN. ENERO (2)'!C39+'[1]EDO. FINAN. ENERO (2)'!C40+'[1]EDO. FINAN. ENERO (2)'!C41+'[1]EDO. FINAN. ENERO (2)'!C42+'[1]EDO. FINAN. ENERO (2)'!C43+'[1]EDO. FINAN. ENERO (2)'!C44+'[1]EDO. FINAN. ENERO (2)'!C45+'[1]EDO. FINAN. ENERO (2)'!C46+'[1]EDO. FINAN. ENERO (2)'!C47+'[1]EDO. FINAN. ENERO (2)'!C48+'[1]EDO. FINAN. ENERO (2)'!C49+'[1]EDO. FINAN. ENERO (2)'!C50+'[1]EDO. FINAN. ENERO (2)'!C51</f>
        <v>30569363.849999998</v>
      </c>
      <c r="E15" s="28">
        <f>'[1]EDO. FINAN. ENERO (2)'!D20+'[1]EDO. FINAN. ENERO (2)'!D21+'[1]EDO. FINAN. ENERO (2)'!D22+'[1]EDO. FINAN. ENERO (2)'!D23+'[1]EDO. FINAN. ENERO (2)'!D24+'[1]EDO. FINAN. ENERO (2)'!D25+'[1]EDO. FINAN. ENERO (2)'!D26+'[1]EDO. FINAN. ENERO (2)'!D27+'[1]EDO. FINAN. ENERO (2)'!D28+'[1]EDO. FINAN. ENERO (2)'!D29+'[1]EDO. FINAN. ENERO (2)'!D30+'[1]EDO. FINAN. ENERO (2)'!D31+'[1]EDO. FINAN. ENERO (2)'!D32+'[1]EDO. FINAN. ENERO (2)'!D33+'[1]EDO. FINAN. ENERO (2)'!D34+'[1]EDO. FINAN. ENERO (2)'!D35+'[1]EDO. FINAN. ENERO (2)'!D36+'[1]EDO. FINAN. ENERO (2)'!D37+'[1]EDO. FINAN. ENERO (2)'!D38+'[1]EDO. FINAN. ENERO (2)'!D39+'[1]EDO. FINAN. ENERO (2)'!D40+'[1]EDO. FINAN. ENERO (2)'!D41+'[1]EDO. FINAN. ENERO (2)'!D42+'[1]EDO. FINAN. ENERO (2)'!D43+'[1]EDO. FINAN. ENERO (2)'!D44+'[1]EDO. FINAN. ENERO (2)'!D45+'[1]EDO. FINAN. ENERO (2)'!D46+'[1]EDO. FINAN. ENERO (2)'!D47+'[1]EDO. FINAN. ENERO (2)'!D48+'[1]EDO. FINAN. ENERO (2)'!D49+'[1]EDO. FINAN. ENERO (2)'!D50+'[1]EDO. FINAN. ENERO (2)'!D51</f>
        <v>0</v>
      </c>
      <c r="F15" s="28">
        <f t="shared" si="1"/>
        <v>30569363.849999998</v>
      </c>
      <c r="G15" s="28">
        <f>'[1]EDO. FINAN. ENERO (2)'!G20+'[1]EDO. FINAN. ENERO (2)'!G21+'[1]EDO. FINAN. ENERO (2)'!G22+'[1]EDO. FINAN. ENERO (2)'!G23+'[1]EDO. FINAN. ENERO (2)'!G24+'[1]EDO. FINAN. ENERO (2)'!G25+'[1]EDO. FINAN. ENERO (2)'!G26+'[1]EDO. FINAN. ENERO (2)'!G27+'[1]EDO. FINAN. ENERO (2)'!G28+'[1]EDO. FINAN. ENERO (2)'!G29+'[1]EDO. FINAN. ENERO (2)'!G30+'[1]EDO. FINAN. ENERO (2)'!G31+'[1]EDO. FINAN. ENERO (2)'!G32+'[1]EDO. FINAN. ENERO (2)'!G33+'[1]EDO. FINAN. ENERO (2)'!G34+'[1]EDO. FINAN. ENERO (2)'!G35+'[1]EDO. FINAN. ENERO (2)'!G36+'[1]EDO. FINAN. ENERO (2)'!G37+'[1]EDO. FINAN. ENERO (2)'!G38+'[1]EDO. FINAN. ENERO (2)'!G39+'[1]EDO. FINAN. ENERO (2)'!G40+'[1]EDO. FINAN. ENERO (2)'!G41+'[1]EDO. FINAN. ENERO (2)'!G42+'[1]EDO. FINAN. ENERO (2)'!G43+'[1]EDO. FINAN. ENERO (2)'!G44+'[1]EDO. FINAN. ENERO (2)'!G45+'[1]EDO. FINAN. ENERO (2)'!G46+'[1]EDO. FINAN. ENERO (2)'!G47+'[1]EDO. FINAN. ENERO (2)'!G48+'[1]EDO. FINAN. ENERO (2)'!G49+'[1]EDO. FINAN. ENERO (2)'!G50+'[1]EDO. FINAN. ENERO (2)'!G51</f>
        <v>1898862.0899999999</v>
      </c>
      <c r="H15" s="28">
        <f>'[1]EDO. FINAN. ENERO (2)'!I20+'[1]EDO. FINAN. ENERO (2)'!I21+'[1]EDO. FINAN. ENERO (2)'!I22+'[1]EDO. FINAN. ENERO (2)'!I23+'[1]EDO. FINAN. ENERO (2)'!I24+'[1]EDO. FINAN. ENERO (2)'!I25+'[1]EDO. FINAN. ENERO (2)'!I26+'[1]EDO. FINAN. ENERO (2)'!I27+'[1]EDO. FINAN. ENERO (2)'!I28+'[1]EDO. FINAN. ENERO (2)'!I29+'[1]EDO. FINAN. ENERO (2)'!I30+'[1]EDO. FINAN. ENERO (2)'!I31+'[1]EDO. FINAN. ENERO (2)'!I32+'[1]EDO. FINAN. ENERO (2)'!I33+'[1]EDO. FINAN. ENERO (2)'!I34+'[1]EDO. FINAN. ENERO (2)'!I35+'[1]EDO. FINAN. ENERO (2)'!I36+'[1]EDO. FINAN. ENERO (2)'!I37+'[1]EDO. FINAN. ENERO (2)'!I38+'[1]EDO. FINAN. ENERO (2)'!I39+'[1]EDO. FINAN. ENERO (2)'!I40+'[1]EDO. FINAN. ENERO (2)'!I41+'[1]EDO. FINAN. ENERO (2)'!I42+'[1]EDO. FINAN. ENERO (2)'!I43+'[1]EDO. FINAN. ENERO (2)'!I44+'[1]EDO. FINAN. ENERO (2)'!I45+'[1]EDO. FINAN. ENERO (2)'!I46+'[1]EDO. FINAN. ENERO (2)'!I47+'[1]EDO. FINAN. ENERO (2)'!I48+'[1]EDO. FINAN. ENERO (2)'!I49+'[1]EDO. FINAN. ENERO (2)'!I50+'[1]EDO. FINAN. ENERO (2)'!I51</f>
        <v>1898862.0899999999</v>
      </c>
      <c r="I15" s="29">
        <f t="shared" si="2"/>
        <v>28670501.759999998</v>
      </c>
      <c r="L15" s="25"/>
    </row>
    <row r="16" spans="2:12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  <c r="L16" s="25"/>
    </row>
    <row r="17" spans="2:9" ht="15" customHeight="1" x14ac:dyDescent="0.25">
      <c r="B17" s="26"/>
      <c r="C17" s="27" t="s">
        <v>22</v>
      </c>
      <c r="D17" s="28">
        <f>'[1]EDO. FINAN. ENERO (2)'!C52</f>
        <v>2462800.4</v>
      </c>
      <c r="E17" s="28">
        <f>'[1]EDO. FINAN. ENERO (2)'!D52</f>
        <v>0</v>
      </c>
      <c r="F17" s="28">
        <f t="shared" si="1"/>
        <v>2462800.4</v>
      </c>
      <c r="G17" s="28">
        <f>'[1]EDO. FINAN. ENERO (2)'!G52</f>
        <v>0</v>
      </c>
      <c r="H17" s="28">
        <f>'[1]EDO. FINAN. ENERO (2)'!I52</f>
        <v>0</v>
      </c>
      <c r="I17" s="29">
        <f t="shared" si="2"/>
        <v>2462800.4</v>
      </c>
    </row>
    <row r="18" spans="2:9" ht="15" customHeight="1" x14ac:dyDescent="0.25">
      <c r="B18" s="30" t="s">
        <v>23</v>
      </c>
      <c r="C18" s="31"/>
      <c r="D18" s="24">
        <f>SUM(D19:D27)</f>
        <v>5081319</v>
      </c>
      <c r="E18" s="24">
        <f t="shared" ref="E18:I18" si="3">SUM(E19:E27)</f>
        <v>0</v>
      </c>
      <c r="F18" s="24">
        <f t="shared" si="3"/>
        <v>5081319</v>
      </c>
      <c r="G18" s="24">
        <f t="shared" si="3"/>
        <v>149519.59</v>
      </c>
      <c r="H18" s="24">
        <f t="shared" si="3"/>
        <v>149519.59</v>
      </c>
      <c r="I18" s="24">
        <f t="shared" si="3"/>
        <v>4931799.41</v>
      </c>
    </row>
    <row r="19" spans="2:9" ht="15" customHeight="1" x14ac:dyDescent="0.25">
      <c r="B19" s="26"/>
      <c r="C19" s="27" t="s">
        <v>24</v>
      </c>
      <c r="D19" s="28">
        <f>'[1]EDO. FINAN. ENERO (2)'!C54+'[1]EDO. FINAN. ENERO (2)'!C55+'[1]EDO. FINAN. ENERO (2)'!C56+'[1]EDO. FINAN. ENERO (2)'!C57</f>
        <v>1056000</v>
      </c>
      <c r="E19" s="28">
        <f>'[1]EDO. FINAN. ENERO (2)'!D54+'[1]EDO. FINAN. ENERO (2)'!D55+'[1]EDO. FINAN. ENERO (2)'!D56+'[1]EDO. FINAN. ENERO (2)'!D57</f>
        <v>0</v>
      </c>
      <c r="F19" s="28">
        <f>D19+E19</f>
        <v>1056000</v>
      </c>
      <c r="G19" s="28">
        <f>'[1]EDO. FINAN. ENERO (2)'!G54+'[1]EDO. FINAN. ENERO (2)'!G55+'[1]EDO. FINAN. ENERO (2)'!G56+'[1]EDO. FINAN. ENERO (2)'!G57</f>
        <v>28628.11</v>
      </c>
      <c r="H19" s="28">
        <f>'[1]EDO. FINAN. ENERO (2)'!I54+'[1]EDO. FINAN. ENERO (2)'!I55+'[1]EDO. FINAN. ENERO (2)'!I56+'[1]EDO. FINAN. ENERO (2)'!I57</f>
        <v>28628.11</v>
      </c>
      <c r="I19" s="29">
        <f t="shared" si="2"/>
        <v>1027371.89</v>
      </c>
    </row>
    <row r="20" spans="2:9" ht="15" customHeight="1" x14ac:dyDescent="0.25">
      <c r="B20" s="26"/>
      <c r="C20" s="27" t="s">
        <v>25</v>
      </c>
      <c r="D20" s="28">
        <f>'[1]EDO. FINAN. ENERO (2)'!C58</f>
        <v>70959</v>
      </c>
      <c r="E20" s="28">
        <f>'[1]EDO. FINAN. ENERO (2)'!D58</f>
        <v>0</v>
      </c>
      <c r="F20" s="28">
        <f t="shared" si="1"/>
        <v>70959</v>
      </c>
      <c r="G20" s="28">
        <f>'[1]EDO. FINAN. ENERO (2)'!G58</f>
        <v>14135.99</v>
      </c>
      <c r="H20" s="28">
        <f>'[1]EDO. FINAN. ENERO (2)'!I58</f>
        <v>14135.99</v>
      </c>
      <c r="I20" s="29">
        <f t="shared" si="2"/>
        <v>56823.01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ENERO (2)'!C59+'[1]EDO. FINAN. ENERO (2)'!C60+'[1]EDO. FINAN. ENERO (2)'!C61</f>
        <v>68300</v>
      </c>
      <c r="E22" s="28">
        <f>'[1]EDO. FINAN. ENERO (2)'!D59+'[1]EDO. FINAN. ENERO (2)'!D60+'[1]EDO. FINAN. ENERO (2)'!D61</f>
        <v>0</v>
      </c>
      <c r="F22" s="28">
        <f t="shared" si="1"/>
        <v>68300</v>
      </c>
      <c r="G22" s="28">
        <f>'[1]EDO. FINAN. ENERO (2)'!G59+'[1]EDO. FINAN. ENERO (2)'!G60+'[1]EDO. FINAN. ENERO (2)'!G61</f>
        <v>1148.55</v>
      </c>
      <c r="H22" s="28">
        <f>'[1]EDO. FINAN. ENERO (2)'!I59+'[1]EDO. FINAN. ENERO (2)'!I60+'[1]EDO. FINAN. ENERO (2)'!I61</f>
        <v>1148.55</v>
      </c>
      <c r="I22" s="29">
        <f t="shared" si="2"/>
        <v>67151.45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ENERO (2)'!C62</f>
        <v>3795460</v>
      </c>
      <c r="E24" s="28">
        <f>'[1]EDO. FINAN. ENERO (2)'!D62</f>
        <v>0</v>
      </c>
      <c r="F24" s="28">
        <f t="shared" si="1"/>
        <v>3795460</v>
      </c>
      <c r="G24" s="28">
        <f>'[1]EDO. FINAN. ENERO (2)'!G62</f>
        <v>105411.94</v>
      </c>
      <c r="H24" s="28">
        <f>'[1]EDO. FINAN. ENERO (2)'!I62</f>
        <v>105411.94</v>
      </c>
      <c r="I24" s="29">
        <f t="shared" si="2"/>
        <v>3690048.06</v>
      </c>
    </row>
    <row r="25" spans="2:9" ht="15" customHeight="1" x14ac:dyDescent="0.25">
      <c r="B25" s="26"/>
      <c r="C25" s="27" t="s">
        <v>30</v>
      </c>
      <c r="D25" s="28">
        <f>'[1]EDO. FINAN. ENERO (2)'!C63+'[1]EDO. FINAN. ENERO (2)'!C64</f>
        <v>7800</v>
      </c>
      <c r="E25" s="28">
        <f>'[1]EDO. FINAN. ENERO (2)'!D63+'[1]EDO. FINAN. ENERO (2)'!D64</f>
        <v>0</v>
      </c>
      <c r="F25" s="28">
        <f t="shared" si="1"/>
        <v>7800</v>
      </c>
      <c r="G25" s="28">
        <f>'[1]EDO. FINAN. ENERO (2)'!G63+'[1]EDO. FINAN. ENERO (2)'!G64</f>
        <v>0</v>
      </c>
      <c r="H25" s="28">
        <f>'[1]EDO. FINAN. ENERO (2)'!I63+'[1]EDO. FINAN. ENERO (2)'!I64</f>
        <v>0</v>
      </c>
      <c r="I25" s="29">
        <f t="shared" si="2"/>
        <v>7800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ENERO (2)'!C65+'[1]EDO. FINAN. ENERO (2)'!C66+'[1]EDO. FINAN. ENERO (2)'!C67+'[1]EDO. FINAN. ENERO (2)'!C68+'[1]EDO. FINAN. ENERO (2)'!C69+'[1]EDO. FINAN. ENERO (2)'!C70</f>
        <v>82800</v>
      </c>
      <c r="E27" s="28">
        <f>'[1]EDO. FINAN. ENERO (2)'!D65+'[1]EDO. FINAN. ENERO (2)'!D66+'[1]EDO. FINAN. ENERO (2)'!D67+'[1]EDO. FINAN. ENERO (2)'!D68+'[1]EDO. FINAN. ENERO (2)'!D69+'[1]EDO. FINAN. ENERO (2)'!D70</f>
        <v>0</v>
      </c>
      <c r="F27" s="28">
        <f t="shared" si="1"/>
        <v>82800</v>
      </c>
      <c r="G27" s="28">
        <f>'[1]EDO. FINAN. ENERO (2)'!G65+'[1]EDO. FINAN. ENERO (2)'!G66+'[1]EDO. FINAN. ENERO (2)'!G67+'[1]EDO. FINAN. ENERO (2)'!G68+'[1]EDO. FINAN. ENERO (2)'!G69+'[1]EDO. FINAN. ENERO (2)'!G70</f>
        <v>195</v>
      </c>
      <c r="H27" s="28">
        <f>'[1]EDO. FINAN. ENERO (2)'!I65+'[1]EDO. FINAN. ENERO (2)'!I66+'[1]EDO. FINAN. ENERO (2)'!I67+'[1]EDO. FINAN. ENERO (2)'!I68+'[1]EDO. FINAN. ENERO (2)'!I69+'[1]EDO. FINAN. ENERO (2)'!I70</f>
        <v>195</v>
      </c>
      <c r="I27" s="29">
        <f t="shared" si="2"/>
        <v>82605</v>
      </c>
    </row>
    <row r="28" spans="2:9" ht="15" customHeight="1" x14ac:dyDescent="0.25">
      <c r="B28" s="30" t="s">
        <v>33</v>
      </c>
      <c r="C28" s="31"/>
      <c r="D28" s="24">
        <f>SUM(D29:D37)</f>
        <v>24804364</v>
      </c>
      <c r="E28" s="24">
        <f t="shared" ref="E28:I28" si="4">SUM(E29:E37)</f>
        <v>0</v>
      </c>
      <c r="F28" s="24">
        <f t="shared" si="4"/>
        <v>24804364</v>
      </c>
      <c r="G28" s="24">
        <f t="shared" si="4"/>
        <v>1269656.8599999999</v>
      </c>
      <c r="H28" s="24">
        <f t="shared" si="4"/>
        <v>1269656.8599999999</v>
      </c>
      <c r="I28" s="24">
        <f t="shared" si="4"/>
        <v>23534707.140000004</v>
      </c>
    </row>
    <row r="29" spans="2:9" ht="15" customHeight="1" x14ac:dyDescent="0.25">
      <c r="B29" s="26"/>
      <c r="C29" s="27" t="s">
        <v>34</v>
      </c>
      <c r="D29" s="28">
        <f>'[1]EDO. FINAN. ENERO (2)'!C72+'[1]EDO. FINAN. ENERO (2)'!C73+'[1]EDO. FINAN. ENERO (2)'!C74+'[1]EDO. FINAN. ENERO (2)'!C75</f>
        <v>1345600</v>
      </c>
      <c r="E29" s="28">
        <f>'[1]EDO. FINAN. ENERO (2)'!D72+'[1]EDO. FINAN. ENERO (2)'!D73+'[1]EDO. FINAN. ENERO (2)'!D74+'[1]EDO. FINAN. ENERO (2)'!D75</f>
        <v>0</v>
      </c>
      <c r="F29" s="28">
        <f t="shared" ref="F29:F81" si="5">D29+E29</f>
        <v>1345600</v>
      </c>
      <c r="G29" s="28">
        <f>'[1]EDO. FINAN. ENERO (2)'!G72+'[1]EDO. FINAN. ENERO (2)'!G73+'[1]EDO. FINAN. ENERO (2)'!G74+'[1]EDO. FINAN. ENERO (2)'!G75</f>
        <v>73797.709999999992</v>
      </c>
      <c r="H29" s="28">
        <f>'[1]EDO. FINAN. ENERO (2)'!I72+'[1]EDO. FINAN. ENERO (2)'!I73+'[1]EDO. FINAN. ENERO (2)'!I74+'[1]EDO. FINAN. ENERO (2)'!I75</f>
        <v>73797.709999999992</v>
      </c>
      <c r="I29" s="29">
        <f t="shared" si="2"/>
        <v>1271802.29</v>
      </c>
    </row>
    <row r="30" spans="2:9" ht="15" customHeight="1" x14ac:dyDescent="0.25">
      <c r="B30" s="26"/>
      <c r="C30" s="27" t="s">
        <v>35</v>
      </c>
      <c r="D30" s="28">
        <f>'[1]EDO. FINAN. ENERO (2)'!C76+'[1]EDO. FINAN. ENERO (2)'!C77+'[1]EDO. FINAN. ENERO (2)'!C78+'[1]EDO. FINAN. ENERO (2)'!C79</f>
        <v>15430996</v>
      </c>
      <c r="E30" s="28">
        <f>'[1]EDO. FINAN. ENERO (2)'!D76+'[1]EDO. FINAN. ENERO (2)'!D77+'[1]EDO. FINAN. ENERO (2)'!D78+'[1]EDO. FINAN. ENERO (2)'!D79</f>
        <v>0</v>
      </c>
      <c r="F30" s="28">
        <f t="shared" si="5"/>
        <v>15430996</v>
      </c>
      <c r="G30" s="28">
        <f>'[1]EDO. FINAN. ENERO (2)'!G76+'[1]EDO. FINAN. ENERO (2)'!G77+'[1]EDO. FINAN. ENERO (2)'!G78+'[1]EDO. FINAN. ENERO (2)'!G79</f>
        <v>623363.47</v>
      </c>
      <c r="H30" s="28">
        <f>'[1]EDO. FINAN. ENERO (2)'!I76+'[1]EDO. FINAN. ENERO (2)'!I77+'[1]EDO. FINAN. ENERO (2)'!I78+'[1]EDO. FINAN. ENERO (2)'!I79</f>
        <v>623363.47</v>
      </c>
      <c r="I30" s="29">
        <f t="shared" si="2"/>
        <v>14807632.529999999</v>
      </c>
    </row>
    <row r="31" spans="2:9" ht="15" customHeight="1" x14ac:dyDescent="0.25">
      <c r="B31" s="26"/>
      <c r="C31" s="27" t="s">
        <v>36</v>
      </c>
      <c r="D31" s="28">
        <f>'[1]EDO. FINAN. ENERO (2)'!C80+'[1]EDO. FINAN. ENERO (2)'!C81+'[1]EDO. FINAN. ENERO (2)'!C82+'[1]EDO. FINAN. ENERO (2)'!C83+'[1]EDO. FINAN. ENERO (2)'!C84+'[1]EDO. FINAN. ENERO (2)'!C85</f>
        <v>5517268</v>
      </c>
      <c r="E31" s="28">
        <f>'[1]EDO. FINAN. ENERO (2)'!D80+'[1]EDO. FINAN. ENERO (2)'!D81+'[1]EDO. FINAN. ENERO (2)'!D82+'[1]EDO. FINAN. ENERO (2)'!D83+'[1]EDO. FINAN. ENERO (2)'!D84+'[1]EDO. FINAN. ENERO (2)'!D85</f>
        <v>0</v>
      </c>
      <c r="F31" s="28">
        <f t="shared" si="5"/>
        <v>5517268</v>
      </c>
      <c r="G31" s="28">
        <f>'[1]EDO. FINAN. ENERO (2)'!G80+'[1]EDO. FINAN. ENERO (2)'!G81+'[1]EDO. FINAN. ENERO (2)'!G82+'[1]EDO. FINAN. ENERO (2)'!G83+'[1]EDO. FINAN. ENERO (2)'!G84+'[1]EDO. FINAN. ENERO (2)'!G85</f>
        <v>458006.4</v>
      </c>
      <c r="H31" s="28">
        <f>'[1]EDO. FINAN. ENERO (2)'!I80+'[1]EDO. FINAN. ENERO (2)'!I81+'[1]EDO. FINAN. ENERO (2)'!I82+'[1]EDO. FINAN. ENERO (2)'!I83+'[1]EDO. FINAN. ENERO (2)'!I84+'[1]EDO. FINAN. ENERO (2)'!I85</f>
        <v>458006.4</v>
      </c>
      <c r="I31" s="29">
        <f t="shared" si="2"/>
        <v>5059261.5999999996</v>
      </c>
    </row>
    <row r="32" spans="2:9" ht="15" customHeight="1" x14ac:dyDescent="0.25">
      <c r="B32" s="26"/>
      <c r="C32" s="27" t="s">
        <v>37</v>
      </c>
      <c r="D32" s="28">
        <f>'[1]EDO. FINAN. ENERO (2)'!C86+'[1]EDO. FINAN. ENERO (2)'!C87+'[1]EDO. FINAN. ENERO (2)'!C88+'[1]EDO. FINAN. ENERO (2)'!C89</f>
        <v>379200</v>
      </c>
      <c r="E32" s="28">
        <f>'[1]EDO. FINAN. ENERO (2)'!D86+'[1]EDO. FINAN. ENERO (2)'!D87+'[1]EDO. FINAN. ENERO (2)'!D88+'[1]EDO. FINAN. ENERO (2)'!D89</f>
        <v>0</v>
      </c>
      <c r="F32" s="28">
        <f t="shared" si="5"/>
        <v>379200</v>
      </c>
      <c r="G32" s="28">
        <f>'[1]EDO. FINAN. ENERO (2)'!G86+'[1]EDO. FINAN. ENERO (2)'!G87+'[1]EDO. FINAN. ENERO (2)'!G88+'[1]EDO. FINAN. ENERO (2)'!G89</f>
        <v>3555.66</v>
      </c>
      <c r="H32" s="28">
        <f>'[1]EDO. FINAN. ENERO (2)'!I86+'[1]EDO. FINAN. ENERO (2)'!I87+'[1]EDO. FINAN. ENERO (2)'!I88+'[1]EDO. FINAN. ENERO (2)'!I89</f>
        <v>3555.66</v>
      </c>
      <c r="I32" s="29">
        <f t="shared" si="2"/>
        <v>375644.34</v>
      </c>
    </row>
    <row r="33" spans="2:9" ht="15" customHeight="1" x14ac:dyDescent="0.25">
      <c r="B33" s="26"/>
      <c r="C33" s="27" t="s">
        <v>38</v>
      </c>
      <c r="D33" s="28">
        <f>'[1]EDO. FINAN. ENERO (2)'!C90+'[1]EDO. FINAN. ENERO (2)'!C91+'[1]EDO. FINAN. ENERO (2)'!C92+'[1]EDO. FINAN. ENERO (2)'!C93+'[1]EDO. FINAN. ENERO (2)'!C94+'[1]EDO. FINAN. ENERO (2)'!C95</f>
        <v>1061500</v>
      </c>
      <c r="E33" s="28">
        <f>'[1]EDO. FINAN. ENERO (2)'!D90+'[1]EDO. FINAN. ENERO (2)'!D91+'[1]EDO. FINAN. ENERO (2)'!D92+'[1]EDO. FINAN. ENERO (2)'!D93+'[1]EDO. FINAN. ENERO (2)'!D94+'[1]EDO. FINAN. ENERO (2)'!D95</f>
        <v>0</v>
      </c>
      <c r="F33" s="28">
        <f t="shared" si="5"/>
        <v>1061500</v>
      </c>
      <c r="G33" s="28">
        <f>'[1]EDO. FINAN. ENERO (2)'!G90+'[1]EDO. FINAN. ENERO (2)'!G91+'[1]EDO. FINAN. ENERO (2)'!G92+'[1]EDO. FINAN. ENERO (2)'!G93+'[1]EDO. FINAN. ENERO (2)'!G94+'[1]EDO. FINAN. ENERO (2)'!G95</f>
        <v>61286.400000000001</v>
      </c>
      <c r="H33" s="28">
        <f>'[1]EDO. FINAN. ENERO (2)'!I90+'[1]EDO. FINAN. ENERO (2)'!I91+'[1]EDO. FINAN. ENERO (2)'!I92+'[1]EDO. FINAN. ENERO (2)'!I93+'[1]EDO. FINAN. ENERO (2)'!I94+'[1]EDO. FINAN. ENERO (2)'!I95</f>
        <v>61286.400000000001</v>
      </c>
      <c r="I33" s="29">
        <f t="shared" si="2"/>
        <v>1000213.6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ENERO (2)'!C96+'[1]EDO. FINAN. ENERO (2)'!C97+'[1]EDO. FINAN. ENERO (2)'!C98+'[1]EDO. FINAN. ENERO (2)'!C99</f>
        <v>712000</v>
      </c>
      <c r="E35" s="28">
        <f>'[1]EDO. FINAN. ENERO (2)'!D96+'[1]EDO. FINAN. ENERO (2)'!D97+'[1]EDO. FINAN. ENERO (2)'!D98+'[1]EDO. FINAN. ENERO (2)'!D99</f>
        <v>0</v>
      </c>
      <c r="F35" s="28">
        <f t="shared" si="5"/>
        <v>712000</v>
      </c>
      <c r="G35" s="28">
        <f>'[1]EDO. FINAN. ENERO (2)'!G96+'[1]EDO. FINAN. ENERO (2)'!G97+'[1]EDO. FINAN. ENERO (2)'!G98+'[1]EDO. FINAN. ENERO (2)'!G99</f>
        <v>22348.99</v>
      </c>
      <c r="H35" s="28">
        <f>'[1]EDO. FINAN. ENERO (2)'!I96+'[1]EDO. FINAN. ENERO (2)'!I97+'[1]EDO. FINAN. ENERO (2)'!I98+'[1]EDO. FINAN. ENERO (2)'!I99</f>
        <v>22348.99</v>
      </c>
      <c r="I35" s="29">
        <f t="shared" si="2"/>
        <v>689651.01</v>
      </c>
    </row>
    <row r="36" spans="2:9" ht="15" customHeight="1" x14ac:dyDescent="0.25">
      <c r="B36" s="26"/>
      <c r="C36" s="27" t="s">
        <v>41</v>
      </c>
      <c r="D36" s="28">
        <f>'[1]EDO. FINAN. ENERO (2)'!C100</f>
        <v>357800</v>
      </c>
      <c r="E36" s="28">
        <f>'[1]EDO. FINAN. ENERO (2)'!D100</f>
        <v>0</v>
      </c>
      <c r="F36" s="28">
        <f t="shared" si="5"/>
        <v>357800</v>
      </c>
      <c r="G36" s="28">
        <f>'[1]EDO. FINAN. ENERO (2)'!G100</f>
        <v>27298.23</v>
      </c>
      <c r="H36" s="28">
        <f>'[1]EDO. FINAN. ENERO (2)'!I100</f>
        <v>27298.23</v>
      </c>
      <c r="I36" s="29">
        <f t="shared" si="2"/>
        <v>330501.77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16131607</v>
      </c>
      <c r="E38" s="24">
        <f t="shared" ref="E38:I38" si="6">SUM(E39:E47)</f>
        <v>0</v>
      </c>
      <c r="F38" s="24">
        <f t="shared" si="6"/>
        <v>16131607</v>
      </c>
      <c r="G38" s="24">
        <f t="shared" si="6"/>
        <v>0</v>
      </c>
      <c r="H38" s="24">
        <f>SUM(H39:H47)</f>
        <v>0</v>
      </c>
      <c r="I38" s="24">
        <f t="shared" si="6"/>
        <v>16131607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ENERO (2)'!C102+'[1]EDO. FINAN. ENERO (2)'!C103+'[1]EDO. FINAN. ENERO (2)'!C104+'[1]EDO. FINAN. ENERO (2)'!C105</f>
        <v>16131607</v>
      </c>
      <c r="E42" s="28">
        <f>'[1]EDO. FINAN. ENERO (2)'!D102+'[1]EDO. FINAN. ENERO (2)'!D103+'[1]EDO. FINAN. ENERO (2)'!D104+'[1]EDO. FINAN. ENERO (2)'!D105</f>
        <v>0</v>
      </c>
      <c r="F42" s="28">
        <f t="shared" si="5"/>
        <v>16131607</v>
      </c>
      <c r="G42" s="28">
        <f>'[1]EDO. FINAN. ENERO (2)'!G102+'[1]EDO. FINAN. ENERO (2)'!G103+'[1]EDO. FINAN. ENERO (2)'!G104+'[1]EDO. FINAN. ENERO (2)'!G105</f>
        <v>0</v>
      </c>
      <c r="H42" s="28">
        <f>'[1]EDO. FINAN. ENERO (2)'!I102+'[1]EDO. FINAN. ENERO (2)'!I103+'[1]EDO. FINAN. ENERO (2)'!I104+'[1]EDO. FINAN. ENERO (2)'!I105</f>
        <v>0</v>
      </c>
      <c r="I42" s="29">
        <f t="shared" si="2"/>
        <v>16131607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110567300</v>
      </c>
      <c r="E82" s="34">
        <f t="shared" ref="E82:I82" si="13">SUM(E10+E18+E28+E38+E48+E58+E62+E70+E74)</f>
        <v>0</v>
      </c>
      <c r="F82" s="34">
        <f t="shared" si="13"/>
        <v>110567300</v>
      </c>
      <c r="G82" s="34">
        <f t="shared" si="13"/>
        <v>5558561.25</v>
      </c>
      <c r="H82" s="34">
        <f t="shared" si="13"/>
        <v>5558561.25</v>
      </c>
      <c r="I82" s="34">
        <f t="shared" si="13"/>
        <v>105008738.75</v>
      </c>
    </row>
    <row r="94" spans="2:9" x14ac:dyDescent="0.25">
      <c r="D94" s="25"/>
    </row>
    <row r="95" spans="2:9" x14ac:dyDescent="0.25">
      <c r="D95" s="25"/>
      <c r="E95" s="25"/>
      <c r="F95" s="25"/>
      <c r="G95" s="25"/>
      <c r="H95" s="25"/>
      <c r="I95" s="25"/>
    </row>
    <row r="98" spans="5:10" x14ac:dyDescent="0.25">
      <c r="E98" s="25"/>
      <c r="G98" s="25"/>
      <c r="H98" s="25"/>
      <c r="I98" s="25"/>
      <c r="J98" s="25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2026-03-25T14:17:09Z</dcterms:created>
  <dcterms:modified xsi:type="dcterms:W3CDTF">2026-03-25T14:17:47Z</dcterms:modified>
</cp:coreProperties>
</file>