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descargas pdf\"/>
    </mc:Choice>
  </mc:AlternateContent>
  <xr:revisionPtr revIDLastSave="0" documentId="13_ncr:1_{2410FC3A-BB3D-4363-B1EA-406A3230C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 JULIO 2026" sheetId="5" r:id="rId1"/>
    <sheet name="INGRESOS JULIO 2026 (2)" sheetId="6" r:id="rId2"/>
  </sheets>
  <definedNames>
    <definedName name="_xlnm.Print_Titles" localSheetId="0">'INGRESOS JULIO 2026'!$1:$5</definedName>
    <definedName name="_xlnm.Print_Titles" localSheetId="1">'INGRESOS JULIO 2026 (2)'!$1:$5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3" i="6" l="1"/>
  <c r="C92" i="6"/>
  <c r="C90" i="6"/>
  <c r="C89" i="6" s="1"/>
  <c r="C88" i="6" s="1"/>
  <c r="C80" i="6"/>
  <c r="C74" i="6"/>
  <c r="C71" i="6"/>
  <c r="C62" i="6"/>
  <c r="C61" i="6" s="1"/>
  <c r="C60" i="6" s="1"/>
  <c r="C53" i="6"/>
  <c r="C51" i="6"/>
  <c r="C45" i="6"/>
  <c r="C44" i="6"/>
  <c r="C42" i="6"/>
  <c r="C39" i="6"/>
  <c r="C22" i="6"/>
  <c r="C21" i="6"/>
  <c r="C17" i="6"/>
  <c r="C16" i="6" s="1"/>
  <c r="C13" i="6"/>
  <c r="C10" i="6"/>
  <c r="C9" i="6"/>
  <c r="C74" i="5"/>
  <c r="C8" i="6" l="1"/>
  <c r="C7" i="6" s="1"/>
  <c r="C93" i="5"/>
  <c r="C92" i="5" s="1"/>
  <c r="C90" i="5"/>
  <c r="C89" i="5"/>
  <c r="C80" i="5"/>
  <c r="C71" i="5"/>
  <c r="C62" i="5"/>
  <c r="C53" i="5"/>
  <c r="C51" i="5"/>
  <c r="C45" i="5"/>
  <c r="C42" i="5"/>
  <c r="C39" i="5"/>
  <c r="C22" i="5"/>
  <c r="C17" i="5"/>
  <c r="C16" i="5" s="1"/>
  <c r="C13" i="5"/>
  <c r="C10" i="5"/>
  <c r="C44" i="5" l="1"/>
  <c r="C88" i="5"/>
  <c r="C21" i="5"/>
  <c r="C9" i="5"/>
  <c r="C61" i="5"/>
  <c r="C60" i="5" s="1"/>
  <c r="C8" i="5" l="1"/>
  <c r="C7" i="5" s="1"/>
</calcChain>
</file>

<file path=xl/sharedStrings.xml><?xml version="1.0" encoding="utf-8"?>
<sst xmlns="http://schemas.openxmlformats.org/spreadsheetml/2006/main" count="348" uniqueCount="171">
  <si>
    <t>MUNICIPIO DE MATEHUALA</t>
  </si>
  <si>
    <t>SAN LUÍS POTOSÍ</t>
  </si>
  <si>
    <t>4000</t>
  </si>
  <si>
    <t>INGRESOS Y OTROS BENEFICIOS</t>
  </si>
  <si>
    <t>4100</t>
  </si>
  <si>
    <t>INGRESOS DE GESTIÓN</t>
  </si>
  <si>
    <t>4110</t>
  </si>
  <si>
    <t>IMPUESTOS</t>
  </si>
  <si>
    <t>4112</t>
  </si>
  <si>
    <t>IMPUESTOS SOBRE EL PATRIMONIO</t>
  </si>
  <si>
    <t>4112-01</t>
  </si>
  <si>
    <t>IMPUESTO PREDIAL</t>
  </si>
  <si>
    <t>4112-03</t>
  </si>
  <si>
    <t>IMPUESTO DE ADQUISICIONES DE INMUEBLES Y OTROS DER</t>
  </si>
  <si>
    <t>ACCESORIOS DE IMPUESTOS</t>
  </si>
  <si>
    <t>4117-01</t>
  </si>
  <si>
    <t>RECARGOS</t>
  </si>
  <si>
    <t>4117-04</t>
  </si>
  <si>
    <t>MULTAS</t>
  </si>
  <si>
    <t>CONTRIBUCIONES DE MEJORA</t>
  </si>
  <si>
    <t>CONTRIBUCIONES DE MEJORAS POR OBRAS PÚBLICAS</t>
  </si>
  <si>
    <t>4131-01</t>
  </si>
  <si>
    <t>APORTACIONES BENEFICIARIOS FISM</t>
  </si>
  <si>
    <t>4131-02</t>
  </si>
  <si>
    <t>APORTACIONES BENEFICIARIOS FORTAMUN DF</t>
  </si>
  <si>
    <t>4131-03</t>
  </si>
  <si>
    <t>OTROS RECURSOS</t>
  </si>
  <si>
    <t>4140</t>
  </si>
  <si>
    <t>DERECHOS</t>
  </si>
  <si>
    <t>4143</t>
  </si>
  <si>
    <t>DERECHOS POR PRESTACIÓN DE SERVICIOS</t>
  </si>
  <si>
    <t>4143-02</t>
  </si>
  <si>
    <t>SERVICIO DE ASEO PUBLICO</t>
  </si>
  <si>
    <t>4143-03</t>
  </si>
  <si>
    <t>SERVICIO DE PANTEONES</t>
  </si>
  <si>
    <t>4143-04</t>
  </si>
  <si>
    <t>SERVICIO DE RASTRO</t>
  </si>
  <si>
    <t>4143-05</t>
  </si>
  <si>
    <t>SERVICIOS DE PLANEACION</t>
  </si>
  <si>
    <t>4143-06</t>
  </si>
  <si>
    <t>SERVICIOS DE TRANSITO Y SEGURIDAD</t>
  </si>
  <si>
    <t>4143-07</t>
  </si>
  <si>
    <t>SERVICIOS DE REGISTRO CIVIL</t>
  </si>
  <si>
    <t>4143-10</t>
  </si>
  <si>
    <t>ESTACIONAMIENTO EN LA VÍA PÚBLICA</t>
  </si>
  <si>
    <t>4143-11</t>
  </si>
  <si>
    <t>SERV. DE REPARACION, CONSERVACIÓN DE PAVIMENTOS</t>
  </si>
  <si>
    <t>4143-12</t>
  </si>
  <si>
    <t>SERVICIOS DE LICENCIA DE PUBLICIDAD Y ANUNCIOS</t>
  </si>
  <si>
    <t>4143-14</t>
  </si>
  <si>
    <t>SERVICIOS DE NOMENCLATURA URBANA</t>
  </si>
  <si>
    <t>4143-15</t>
  </si>
  <si>
    <t>REFRENDO VENTAS DE BEBIDAS ALCOHOLICA</t>
  </si>
  <si>
    <t>4143-16</t>
  </si>
  <si>
    <t>SER DE EXP DE COPIAS, CONST, CERTFI. DE DOC REQ</t>
  </si>
  <si>
    <t>4143-17</t>
  </si>
  <si>
    <t>SERVICIOS CATASTRALES</t>
  </si>
  <si>
    <t>4143-19</t>
  </si>
  <si>
    <t>SERVICIOS DE ECOLOGIA Y MEDIO AMBIENTE</t>
  </si>
  <si>
    <t>4143-21</t>
  </si>
  <si>
    <t>SERVICIOS DE PROTECCION CIVIL</t>
  </si>
  <si>
    <t>OTROS DERECHOS</t>
  </si>
  <si>
    <t>4149-01</t>
  </si>
  <si>
    <t>ARRENDAMIENTO DE INMUEBLES, LOCALES Y ESPACIOS FISICOS</t>
  </si>
  <si>
    <t>4149-02</t>
  </si>
  <si>
    <t>ARRENDAMIENTO DE BIENES MUEBLES</t>
  </si>
  <si>
    <t>4160</t>
  </si>
  <si>
    <t>APROVECHAMIENTOS</t>
  </si>
  <si>
    <t>4162</t>
  </si>
  <si>
    <t>4162-01</t>
  </si>
  <si>
    <t>MULTAS DE POLICIA Y TRANSITO</t>
  </si>
  <si>
    <t>4162-02</t>
  </si>
  <si>
    <t>MULTAS DE ECOLOGIA</t>
  </si>
  <si>
    <t>4162-03</t>
  </si>
  <si>
    <t>MULTAS DE ALCOHOLES</t>
  </si>
  <si>
    <t>4162-04</t>
  </si>
  <si>
    <t>MULTAS DE OBRAS PUBLICAS Y DESARROLLO URBANO</t>
  </si>
  <si>
    <t>4162-05</t>
  </si>
  <si>
    <t>MULTAS POR DAÑOS AL MUNICIPIO GLOBAL</t>
  </si>
  <si>
    <t>INDEMNIZACIONES</t>
  </si>
  <si>
    <t>4163-01</t>
  </si>
  <si>
    <t>INGRESOS POR DAÑOS A PATRIMONIO MUNICIPAL</t>
  </si>
  <si>
    <t>4169</t>
  </si>
  <si>
    <t>OTROS APROVECHAMIENTOS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</si>
  <si>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</si>
  <si>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</si>
  <si>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</si>
  <si>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</si>
  <si>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</si>
  <si>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PARTICIPACIONES</t>
  </si>
  <si>
    <t>4211-01</t>
  </si>
  <si>
    <t>FONDO GENERAL</t>
  </si>
  <si>
    <t>4211-02</t>
  </si>
  <si>
    <t>FOMENTO MUNICIPAL</t>
  </si>
  <si>
    <t>4211-03</t>
  </si>
  <si>
    <t>IESPS-IMPUESTO ESPECIAL SOBRE PRODUCCION Y SERVICIOS</t>
  </si>
  <si>
    <t>4211-05</t>
  </si>
  <si>
    <t>FONDO DE FISCALIZACION</t>
  </si>
  <si>
    <t>4211-06</t>
  </si>
  <si>
    <t>IMPUESTO ESPECIAL A LA VENTA FINAL DE GASOLINAS Y DIESEL</t>
  </si>
  <si>
    <t>4211-08</t>
  </si>
  <si>
    <t>RECAU.IMPUESTO SOBRE LA RENTA</t>
  </si>
  <si>
    <t>4211-11</t>
  </si>
  <si>
    <t>ISR ENAJENACION DE BIENES INMUEBLES</t>
  </si>
  <si>
    <t>4211-12</t>
  </si>
  <si>
    <t>INTERESES FOFIR 2022</t>
  </si>
  <si>
    <t>APORTACIONES</t>
  </si>
  <si>
    <t>4212-01</t>
  </si>
  <si>
    <t>FONDO DE APORTACIONES PARA LA INFRAESTRUCTURA</t>
  </si>
  <si>
    <t>4212-02</t>
  </si>
  <si>
    <t xml:space="preserve">FONDO DE APORTACIONES PARA EL FORTALECIMIENTO DE LOS MUNICIPIOS Y DE LAS DEMARCACIONES TERRITORIALES DE D. F. </t>
  </si>
  <si>
    <t>CONVENIOS</t>
  </si>
  <si>
    <t>4214</t>
  </si>
  <si>
    <t>INCENTIVOS DERIVADOS DE LA COLABORACIÓN FISCAL</t>
  </si>
  <si>
    <t>4214-01</t>
  </si>
  <si>
    <t>TENENCIA O USO DE VEHICULOS</t>
  </si>
  <si>
    <t>4214-02</t>
  </si>
  <si>
    <t>FONDO DE COMPENSACION ISAN</t>
  </si>
  <si>
    <t>4214-03</t>
  </si>
  <si>
    <t>ISAN IMPUESTO SOBRE AUTOMOVILES NUEVOS</t>
  </si>
  <si>
    <t>4214-08</t>
  </si>
  <si>
    <t>IMPUESTO SOBRE NOMINA</t>
  </si>
  <si>
    <t>4214-09</t>
  </si>
  <si>
    <t>IMPUESTO SOBRE LA RENTAPOR SALARIOS DEL PERSONAL</t>
  </si>
  <si>
    <t>4214-10</t>
  </si>
  <si>
    <t>OTROS INGRESOS Y BENEFICIOS</t>
  </si>
  <si>
    <t>INGRESOS FINANCIEROS</t>
  </si>
  <si>
    <t>INTERESES GANADOS DE TITULOS, VALORES Y DEMAS INSTRUMENTOS FINANCIEROS</t>
  </si>
  <si>
    <t>4311-01</t>
  </si>
  <si>
    <t>INTERESES GANADOS</t>
  </si>
  <si>
    <t>OTROS INGRESOS Y BENEFICIOS VARIOS</t>
  </si>
  <si>
    <t>4399-09</t>
  </si>
  <si>
    <t>INGRESOS DEPOSITO POR APERTURA DE CUENTAS BANCARIAS</t>
  </si>
  <si>
    <t>4399-14</t>
  </si>
  <si>
    <t>DIGITALIZACIÓN DE TRAMITES Y SERVICIOS</t>
  </si>
  <si>
    <t>4399-17</t>
  </si>
  <si>
    <t>REINTEGRO INTERESES GENERADOS 2 AL MILLAR</t>
  </si>
  <si>
    <t>4399-21</t>
  </si>
  <si>
    <t>PRUEBA DE PAGO DE USUARIOS</t>
  </si>
  <si>
    <t>4399-08</t>
  </si>
  <si>
    <t>INGRESOS COMPENSACIÓN Y/O BONIFICACIÓN BANCARIAS</t>
  </si>
  <si>
    <t>4214-11</t>
  </si>
  <si>
    <t>OTROS CRÉDITO FISCAL</t>
  </si>
  <si>
    <t>4213-42</t>
  </si>
  <si>
    <t>PROGRAMA DE REGULACIÓN DE VEHICULOS EXTRANJEROS 2024</t>
  </si>
  <si>
    <t>4169-1-001</t>
  </si>
  <si>
    <t>DONACIONES, HERENCIAS Y LEGADOS</t>
  </si>
  <si>
    <t>4213-38</t>
  </si>
  <si>
    <t>CONVENIO CONTRA PRESTACIÓN CONTRATO DE PARQUIMETRO</t>
  </si>
  <si>
    <t>4169-1-006</t>
  </si>
  <si>
    <t>EVENTOS DEPORTIVOS, CULTURALES Y OTROS</t>
  </si>
  <si>
    <t>4213-43</t>
  </si>
  <si>
    <t>PROGRAMA CONAFOR INCENDIOS FORESTALES</t>
  </si>
  <si>
    <t>PRODUCTOS</t>
  </si>
  <si>
    <t>4151-01</t>
  </si>
  <si>
    <t>VENTA DE PUBLICACIONES (LAS BASES DE LICITACIONES PUBLICADAS ESTATALES Y NACIONALES)</t>
  </si>
  <si>
    <t>4169-1-003</t>
  </si>
  <si>
    <t>4169-1-004</t>
  </si>
  <si>
    <t>5 AL MILLAR</t>
  </si>
  <si>
    <t>2 AL MILLAR</t>
  </si>
  <si>
    <t>4169-1-005</t>
  </si>
  <si>
    <t>CERTIFICACIONES DE DICTAMENES DE FACTIBILIDAD DE SEGURIDAD EN INFRAESTRUCTURA</t>
  </si>
  <si>
    <t>4213-44</t>
  </si>
  <si>
    <t>PROGRAMA DE REGULACIÓN DE VEHICULOS USADOS DE PROCEDENCIA EXTRANJERA 2025</t>
  </si>
  <si>
    <t>4143-18</t>
  </si>
  <si>
    <t>SERVICIOS DE SUPERVISIÓN DE ALUMBRADO PÚBLICO</t>
  </si>
  <si>
    <t>4169-1-002</t>
  </si>
  <si>
    <t>SERVICIO DE TRASLADO DE AGUA</t>
  </si>
  <si>
    <t>4213-45</t>
  </si>
  <si>
    <t>APOYO EXTRAORDINARIO ESTATAL NO REGULARIZABLE</t>
  </si>
  <si>
    <t>ESTADO ANALÍTICO DE INGRESOS DEL 01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</si>
</sst>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2"/>
      <name val="Arial"/>
      <family val="2"/>
    </font>
    <font>
      <sz val="8"/>
      <name val="Tahoma"/>
      <family val="2"/>
    </font>
    <font>
      <b/>
      <sz val="14"/>
      <name val="Arial"/>
      <family val="2"/>
    </font>
    <font>
      <b/>
      <sz val="13.5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rgb="FF000000"/>
      <name val="Tahoma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horizontal="left"/>
    </xf>
    <xf numFmtId="0" fontId="3" fillId="0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 applyAlignment="1"/>
    <xf numFmtId="7" fontId="6" fillId="2" borderId="1" xfId="1" applyNumberFormat="1" applyFont="1" applyFill="1" applyBorder="1" applyAlignment="1"/>
    <xf numFmtId="0" fontId="1" fillId="3" borderId="0" xfId="1" applyFill="1" applyBorder="1" applyAlignment="1">
      <alignment horizontal="left" vertical="center" wrapText="1"/>
    </xf>
    <xf numFmtId="7" fontId="1" fillId="3" borderId="0" xfId="1" applyNumberFormat="1" applyFill="1" applyBorder="1" applyAlignment="1">
      <alignment horizontal="left" vertical="top" wrapText="1"/>
    </xf>
    <xf numFmtId="0" fontId="1" fillId="3" borderId="0" xfId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left"/>
    </xf>
    <xf numFmtId="0" fontId="7" fillId="4" borderId="1" xfId="1" applyFont="1" applyFill="1" applyBorder="1" applyAlignment="1"/>
    <xf numFmtId="7" fontId="7" fillId="4" borderId="1" xfId="1" applyNumberFormat="1" applyFont="1" applyFill="1" applyBorder="1" applyAlignment="1"/>
    <xf numFmtId="0" fontId="7" fillId="5" borderId="1" xfId="1" applyFont="1" applyFill="1" applyBorder="1" applyAlignment="1">
      <alignment horizontal="left"/>
    </xf>
    <xf numFmtId="0" fontId="7" fillId="5" borderId="1" xfId="1" applyFont="1" applyFill="1" applyBorder="1" applyAlignment="1"/>
    <xf numFmtId="7" fontId="7" fillId="5" borderId="1" xfId="1" applyNumberFormat="1" applyFont="1" applyFill="1" applyBorder="1" applyAlignment="1"/>
    <xf numFmtId="0" fontId="8" fillId="3" borderId="1" xfId="1" applyFont="1" applyFill="1" applyBorder="1" applyAlignment="1">
      <alignment horizontal="left" wrapText="1"/>
    </xf>
    <xf numFmtId="7" fontId="8" fillId="3" borderId="1" xfId="1" applyNumberFormat="1" applyFont="1" applyFill="1" applyBorder="1" applyAlignment="1">
      <alignment horizontal="right" wrapText="1"/>
    </xf>
    <xf numFmtId="0" fontId="9" fillId="3" borderId="1" xfId="1" applyFont="1" applyFill="1" applyBorder="1" applyAlignment="1">
      <alignment horizontal="left" wrapText="1"/>
    </xf>
    <xf numFmtId="0" fontId="10" fillId="2" borderId="1" xfId="1" applyFont="1" applyFill="1" applyBorder="1" applyAlignment="1">
      <alignment horizontal="left"/>
    </xf>
    <xf numFmtId="0" fontId="10" fillId="2" borderId="1" xfId="1" applyFont="1" applyFill="1" applyBorder="1" applyAlignment="1">
      <alignment wrapText="1"/>
    </xf>
    <xf numFmtId="0" fontId="11" fillId="3" borderId="0" xfId="1" applyFont="1" applyFill="1" applyBorder="1" applyAlignment="1">
      <alignment horizontal="left" vertical="top" wrapText="1"/>
    </xf>
    <xf numFmtId="0" fontId="12" fillId="4" borderId="1" xfId="1" applyFont="1" applyFill="1" applyBorder="1" applyAlignment="1">
      <alignment wrapText="1"/>
    </xf>
    <xf numFmtId="0" fontId="12" fillId="5" borderId="1" xfId="1" applyFont="1" applyFill="1" applyBorder="1" applyAlignment="1"/>
    <xf numFmtId="0" fontId="6" fillId="2" borderId="1" xfId="1" applyFont="1" applyFill="1" applyBorder="1" applyAlignment="1">
      <alignment wrapText="1"/>
    </xf>
    <xf numFmtId="0" fontId="7" fillId="5" borderId="1" xfId="1" applyFont="1" applyFill="1" applyBorder="1" applyAlignment="1">
      <alignment wrapText="1"/>
    </xf>
    <xf numFmtId="0" fontId="1" fillId="3" borderId="0" xfId="1" applyFill="1" applyAlignment="1">
      <alignment horizontal="left" wrapText="1"/>
    </xf>
    <xf numFmtId="0" fontId="1" fillId="3" borderId="0" xfId="1" applyFill="1" applyAlignment="1">
      <alignment horizontal="left" vertical="top" wrapText="1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0" fillId="0" borderId="1" xfId="0" applyBorder="1"/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691663</xdr:colOff>
      <xdr:row>0</xdr:row>
      <xdr:rowOff>51530</xdr:rowOff>
    </xdr:from>
    <xdr:to>
      <xdr:col>1</xdr:col>
      <xdr:colOff>466725</xdr:colOff>
      <xdr:row>1</xdr:row>
      <xdr:rowOff>276224</xdr:rowOff>
    </xdr:to>
    <xdr:pic>
      <xdr:nvPicPr>
        <xdr:cNvPr id="2" name="1 Imagen" descr="C:\Users\SecretariaParticular\Pictures\EscudoNacionalMexico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1663" y="51530"/>
          <a:ext cx="641837" cy="577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260264</xdr:colOff>
      <xdr:row>1</xdr:row>
      <xdr:rowOff>282820</xdr:rowOff>
    </xdr:from>
    <xdr:to>
      <xdr:col>1</xdr:col>
      <xdr:colOff>844055</xdr:colOff>
      <xdr:row>3</xdr:row>
      <xdr:rowOff>114823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60264" y="635245"/>
          <a:ext cx="1831566" cy="3463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PRESIDENCIA MUNICIPAL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MATEHUALA, S.L.P.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190500</xdr:colOff>
      <xdr:row>4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43025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691663</xdr:colOff>
      <xdr:row>0</xdr:row>
      <xdr:rowOff>51530</xdr:rowOff>
    </xdr:from>
    <xdr:to>
      <xdr:col>1</xdr:col>
      <xdr:colOff>85725</xdr:colOff>
      <xdr:row>1</xdr:row>
      <xdr:rowOff>276224</xdr:rowOff>
    </xdr:to>
    <xdr:pic>
      <xdr:nvPicPr>
        <xdr:cNvPr id="2" name="1 Imagen" descr="C:\Users\SecretariaParticular\Pictures\EscudoNacionalMexico.gif">
          <a:extLst>
            <a:ext uri="{FF2B5EF4-FFF2-40B4-BE49-F238E27FC236}">
              <a16:creationId xmlns:a16="http://schemas.microsoft.com/office/drawing/2014/main" id="{3A2A0DBE-A604-400B-B7F2-AC8DEDC2542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1663" y="51530"/>
          <a:ext cx="641837" cy="577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260264</xdr:colOff>
      <xdr:row>1</xdr:row>
      <xdr:rowOff>282820</xdr:rowOff>
    </xdr:from>
    <xdr:to>
      <xdr:col>1</xdr:col>
      <xdr:colOff>844055</xdr:colOff>
      <xdr:row>3</xdr:row>
      <xdr:rowOff>114823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6F2A47E-1758-455A-A367-528F3B5B1AEA}"/>
            </a:ext>
          </a:extLst>
        </xdr:cNvPr>
        <xdr:cNvSpPr txBox="1">
          <a:spLocks noChangeArrowheads="1"/>
        </xdr:cNvSpPr>
      </xdr:nvSpPr>
      <xdr:spPr bwMode="auto">
        <a:xfrm>
          <a:off x="260264" y="635245"/>
          <a:ext cx="1831566" cy="3463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PRESIDENCIA MUNICIPAL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MATEHUALA, S.L.P.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1343025</xdr:colOff>
      <xdr:row>4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827ACC-C9DC-4BEB-A711-402F36F380C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43025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showGridLines="0" tabSelected="1" topLeftCell="A67" zoomScaleNormal="100" workbookViewId="0">
      <selection activeCell="F72" sqref="F72"/>
    </sheetView>
  </sheetViews>
  <sheetFormatPr baseColWidth="10" defaultColWidth="8" defaultRowHeight="10.5" x14ac:dyDescent="0.15"/>
  <cols>
    <col min="1" max="1" width="13" style="25" bestFit="1" customWidth="1"/>
    <col min="2" max="2" width="63" style="25" customWidth="1"/>
    <col min="3" max="3" width="17.28515625" style="25" bestFit="1" customWidth="1"/>
    <col min="4" max="4" width="15.85546875" style="26" customWidth="1"/>
    <col min="5" max="5" width="11.85546875" style="26" bestFit="1" customWidth="1"/>
    <col min="6" max="6" width="9.85546875" style="26" bestFit="1" customWidth="1"/>
    <col min="7" max="16384" width="8" style="26"/>
  </cols>
  <sheetData>
    <row r="1" spans="1:6" s="2" customFormat="1" ht="27.75" customHeight="1" x14ac:dyDescent="0.2">
      <c r="A1" s="1"/>
      <c r="B1" s="1"/>
      <c r="C1" s="1"/>
    </row>
    <row r="2" spans="1:6" s="2" customFormat="1" ht="22.5" customHeight="1" x14ac:dyDescent="0.2">
      <c r="A2" s="1"/>
      <c r="B2" s="1"/>
      <c r="C2" s="1"/>
    </row>
    <row r="3" spans="1:6" s="2" customFormat="1" ht="18" x14ac:dyDescent="0.25">
      <c r="A3" s="30" t="s">
        <v>0</v>
      </c>
      <c r="B3" s="30"/>
      <c r="C3" s="30"/>
    </row>
    <row r="4" spans="1:6" s="2" customFormat="1" ht="18" x14ac:dyDescent="0.25">
      <c r="A4" s="30" t="s">
        <v>1</v>
      </c>
      <c r="B4" s="30"/>
      <c r="C4" s="30"/>
    </row>
    <row r="5" spans="1:6" s="2" customFormat="1" ht="18" customHeight="1" x14ac:dyDescent="0.25">
      <c r="A5" s="31" t="s">
        <v>170</v>
      </c>
      <c r="B5" s="31"/>
      <c r="C5" s="31"/>
    </row>
    <row r="6" spans="1:6" s="2" customFormat="1" ht="18" customHeight="1" x14ac:dyDescent="0.25">
      <c r="A6" s="27"/>
      <c r="B6" s="27"/>
      <c r="C6" s="27"/>
    </row>
    <row r="7" spans="1:6" s="8" customFormat="1" ht="29.25" customHeight="1" x14ac:dyDescent="0.25">
      <c r="A7" s="3" t="s">
        <v>2</v>
      </c>
      <c r="B7" s="4" t="s">
        <v>3</v>
      </c>
      <c r="C7" s="5">
        <f>C8+C60+C88</f>
        <v>32849504.290000003</v>
      </c>
      <c r="D7" s="6"/>
      <c r="E7" s="7"/>
      <c r="F7" s="7"/>
    </row>
    <row r="8" spans="1:6" s="8" customFormat="1" ht="29.25" customHeight="1" x14ac:dyDescent="0.25">
      <c r="A8" s="3" t="s">
        <v>4</v>
      </c>
      <c r="B8" s="4" t="s">
        <v>5</v>
      </c>
      <c r="C8" s="5">
        <f>C9+C21+C42+C44+C16</f>
        <v>4135003.6599999997</v>
      </c>
    </row>
    <row r="9" spans="1:6" s="8" customFormat="1" ht="29.25" customHeight="1" x14ac:dyDescent="0.25">
      <c r="A9" s="9" t="s">
        <v>6</v>
      </c>
      <c r="B9" s="10" t="s">
        <v>7</v>
      </c>
      <c r="C9" s="11">
        <f>C10+C13</f>
        <v>1397928.01</v>
      </c>
    </row>
    <row r="10" spans="1:6" s="8" customFormat="1" ht="29.25" customHeight="1" x14ac:dyDescent="0.25">
      <c r="A10" s="12" t="s">
        <v>8</v>
      </c>
      <c r="B10" s="13" t="s">
        <v>9</v>
      </c>
      <c r="C10" s="14">
        <f>SUM(C11:C12)</f>
        <v>1397928.01</v>
      </c>
    </row>
    <row r="11" spans="1:6" s="8" customFormat="1" ht="24" customHeight="1" x14ac:dyDescent="0.2">
      <c r="A11" s="15" t="s">
        <v>10</v>
      </c>
      <c r="B11" s="15" t="s">
        <v>11</v>
      </c>
      <c r="C11" s="16">
        <v>528901.01</v>
      </c>
    </row>
    <row r="12" spans="1:6" s="8" customFormat="1" ht="23.25" customHeight="1" x14ac:dyDescent="0.2">
      <c r="A12" s="15" t="s">
        <v>12</v>
      </c>
      <c r="B12" s="17" t="s">
        <v>13</v>
      </c>
      <c r="C12" s="16">
        <v>869027</v>
      </c>
    </row>
    <row r="13" spans="1:6" s="8" customFormat="1" ht="23.25" customHeight="1" x14ac:dyDescent="0.25">
      <c r="A13" s="12">
        <v>4117</v>
      </c>
      <c r="B13" s="13" t="s">
        <v>14</v>
      </c>
      <c r="C13" s="14">
        <f>SUM(C14:C15)</f>
        <v>0</v>
      </c>
    </row>
    <row r="14" spans="1:6" s="8" customFormat="1" ht="23.25" customHeight="1" x14ac:dyDescent="0.2">
      <c r="A14" s="15" t="s">
        <v>15</v>
      </c>
      <c r="B14" s="15" t="s">
        <v>16</v>
      </c>
      <c r="C14" s="16">
        <v>0</v>
      </c>
    </row>
    <row r="15" spans="1:6" s="8" customFormat="1" ht="23.25" customHeight="1" x14ac:dyDescent="0.2">
      <c r="A15" s="15" t="s">
        <v>17</v>
      </c>
      <c r="B15" s="15" t="s">
        <v>18</v>
      </c>
      <c r="C15" s="16">
        <v>0</v>
      </c>
    </row>
    <row r="16" spans="1:6" s="8" customFormat="1" ht="23.25" customHeight="1" x14ac:dyDescent="0.25">
      <c r="A16" s="12">
        <v>4130</v>
      </c>
      <c r="B16" s="13" t="s">
        <v>19</v>
      </c>
      <c r="C16" s="14">
        <f>C17</f>
        <v>406342</v>
      </c>
    </row>
    <row r="17" spans="1:3" s="8" customFormat="1" ht="23.25" customHeight="1" x14ac:dyDescent="0.25">
      <c r="A17" s="12">
        <v>4131</v>
      </c>
      <c r="B17" s="13" t="s">
        <v>20</v>
      </c>
      <c r="C17" s="14">
        <f>SUM(C18:C20)</f>
        <v>406342</v>
      </c>
    </row>
    <row r="18" spans="1:3" s="8" customFormat="1" ht="23.25" customHeight="1" x14ac:dyDescent="0.2">
      <c r="A18" s="15" t="s">
        <v>21</v>
      </c>
      <c r="B18" s="15" t="s">
        <v>22</v>
      </c>
      <c r="C18" s="16">
        <v>0</v>
      </c>
    </row>
    <row r="19" spans="1:3" s="8" customFormat="1" ht="23.25" customHeight="1" x14ac:dyDescent="0.2">
      <c r="A19" s="15" t="s">
        <v>23</v>
      </c>
      <c r="B19" s="15" t="s">
        <v>24</v>
      </c>
      <c r="C19" s="16">
        <v>406342</v>
      </c>
    </row>
    <row r="20" spans="1:3" s="8" customFormat="1" ht="23.25" customHeight="1" x14ac:dyDescent="0.2">
      <c r="A20" s="15" t="s">
        <v>25</v>
      </c>
      <c r="B20" s="15" t="s">
        <v>26</v>
      </c>
      <c r="C20" s="16">
        <v>0</v>
      </c>
    </row>
    <row r="21" spans="1:3" s="8" customFormat="1" ht="29.25" customHeight="1" x14ac:dyDescent="0.25">
      <c r="A21" s="12" t="s">
        <v>27</v>
      </c>
      <c r="B21" s="13" t="s">
        <v>28</v>
      </c>
      <c r="C21" s="14">
        <f>C22+C39</f>
        <v>2109104.33</v>
      </c>
    </row>
    <row r="22" spans="1:3" s="8" customFormat="1" ht="29.25" customHeight="1" x14ac:dyDescent="0.25">
      <c r="A22" s="12" t="s">
        <v>29</v>
      </c>
      <c r="B22" s="13" t="s">
        <v>30</v>
      </c>
      <c r="C22" s="14">
        <f>SUM(C23:C38)</f>
        <v>2063485.07</v>
      </c>
    </row>
    <row r="23" spans="1:3" s="8" customFormat="1" ht="23.25" customHeight="1" x14ac:dyDescent="0.2">
      <c r="A23" s="15" t="s">
        <v>31</v>
      </c>
      <c r="B23" s="15" t="s">
        <v>32</v>
      </c>
      <c r="C23" s="16">
        <v>867</v>
      </c>
    </row>
    <row r="24" spans="1:3" s="8" customFormat="1" ht="21" customHeight="1" x14ac:dyDescent="0.2">
      <c r="A24" s="15" t="s">
        <v>33</v>
      </c>
      <c r="B24" s="15" t="s">
        <v>34</v>
      </c>
      <c r="C24" s="16">
        <v>91529.85</v>
      </c>
    </row>
    <row r="25" spans="1:3" s="8" customFormat="1" ht="23.25" customHeight="1" x14ac:dyDescent="0.2">
      <c r="A25" s="15" t="s">
        <v>35</v>
      </c>
      <c r="B25" s="15" t="s">
        <v>36</v>
      </c>
      <c r="C25" s="16">
        <v>190235.79</v>
      </c>
    </row>
    <row r="26" spans="1:3" s="8" customFormat="1" ht="21" customHeight="1" x14ac:dyDescent="0.2">
      <c r="A26" s="15" t="s">
        <v>37</v>
      </c>
      <c r="B26" s="15" t="s">
        <v>38</v>
      </c>
      <c r="C26" s="16">
        <v>265366.94</v>
      </c>
    </row>
    <row r="27" spans="1:3" s="8" customFormat="1" ht="21.75" customHeight="1" x14ac:dyDescent="0.2">
      <c r="A27" s="15" t="s">
        <v>39</v>
      </c>
      <c r="B27" s="15" t="s">
        <v>40</v>
      </c>
      <c r="C27" s="16">
        <v>438142.39</v>
      </c>
    </row>
    <row r="28" spans="1:3" s="8" customFormat="1" ht="20.25" customHeight="1" x14ac:dyDescent="0.2">
      <c r="A28" s="15" t="s">
        <v>41</v>
      </c>
      <c r="B28" s="15" t="s">
        <v>42</v>
      </c>
      <c r="C28" s="16">
        <v>148410</v>
      </c>
    </row>
    <row r="29" spans="1:3" s="8" customFormat="1" ht="20.25" customHeight="1" x14ac:dyDescent="0.2">
      <c r="A29" s="15" t="s">
        <v>43</v>
      </c>
      <c r="B29" s="15" t="s">
        <v>44</v>
      </c>
      <c r="C29" s="16">
        <v>11789.65</v>
      </c>
    </row>
    <row r="30" spans="1:3" s="8" customFormat="1" ht="18" customHeight="1" x14ac:dyDescent="0.2">
      <c r="A30" s="15" t="s">
        <v>45</v>
      </c>
      <c r="B30" s="15" t="s">
        <v>46</v>
      </c>
      <c r="C30" s="16">
        <v>6472.04</v>
      </c>
    </row>
    <row r="31" spans="1:3" s="8" customFormat="1" ht="15" x14ac:dyDescent="0.2">
      <c r="A31" s="15" t="s">
        <v>47</v>
      </c>
      <c r="B31" s="15" t="s">
        <v>48</v>
      </c>
      <c r="C31" s="16">
        <v>149509.95000000001</v>
      </c>
    </row>
    <row r="32" spans="1:3" s="8" customFormat="1" ht="21.75" customHeight="1" x14ac:dyDescent="0.2">
      <c r="A32" s="15" t="s">
        <v>49</v>
      </c>
      <c r="B32" s="15" t="s">
        <v>50</v>
      </c>
      <c r="C32" s="16">
        <v>24694.06</v>
      </c>
    </row>
    <row r="33" spans="1:3" s="8" customFormat="1" ht="21.75" customHeight="1" x14ac:dyDescent="0.2">
      <c r="A33" s="15" t="s">
        <v>51</v>
      </c>
      <c r="B33" s="15" t="s">
        <v>52</v>
      </c>
      <c r="C33" s="16">
        <v>9032.85</v>
      </c>
    </row>
    <row r="34" spans="1:3" s="8" customFormat="1" ht="18.75" customHeight="1" x14ac:dyDescent="0.2">
      <c r="A34" s="15" t="s">
        <v>53</v>
      </c>
      <c r="B34" s="15" t="s">
        <v>54</v>
      </c>
      <c r="C34" s="16">
        <v>101343.45</v>
      </c>
    </row>
    <row r="35" spans="1:3" s="8" customFormat="1" ht="21.75" customHeight="1" x14ac:dyDescent="0.2">
      <c r="A35" s="15" t="s">
        <v>55</v>
      </c>
      <c r="B35" s="15" t="s">
        <v>56</v>
      </c>
      <c r="C35" s="16">
        <v>605058</v>
      </c>
    </row>
    <row r="36" spans="1:3" s="8" customFormat="1" ht="21.75" customHeight="1" x14ac:dyDescent="0.2">
      <c r="A36" s="15" t="s">
        <v>164</v>
      </c>
      <c r="B36" s="15" t="s">
        <v>165</v>
      </c>
      <c r="C36" s="16">
        <v>0</v>
      </c>
    </row>
    <row r="37" spans="1:3" s="8" customFormat="1" ht="21.75" customHeight="1" x14ac:dyDescent="0.2">
      <c r="A37" s="15" t="s">
        <v>57</v>
      </c>
      <c r="B37" s="15" t="s">
        <v>58</v>
      </c>
      <c r="C37" s="16">
        <v>6888.44</v>
      </c>
    </row>
    <row r="38" spans="1:3" s="8" customFormat="1" ht="21.75" customHeight="1" x14ac:dyDescent="0.2">
      <c r="A38" s="15" t="s">
        <v>59</v>
      </c>
      <c r="B38" s="15" t="s">
        <v>60</v>
      </c>
      <c r="C38" s="16">
        <v>14144.66</v>
      </c>
    </row>
    <row r="39" spans="1:3" s="8" customFormat="1" ht="29.25" customHeight="1" x14ac:dyDescent="0.25">
      <c r="A39" s="12">
        <v>4149</v>
      </c>
      <c r="B39" s="13" t="s">
        <v>61</v>
      </c>
      <c r="C39" s="14">
        <f>C40+C41</f>
        <v>45619.26</v>
      </c>
    </row>
    <row r="40" spans="1:3" s="8" customFormat="1" ht="33.75" customHeight="1" x14ac:dyDescent="0.2">
      <c r="A40" s="15" t="s">
        <v>62</v>
      </c>
      <c r="B40" s="15" t="s">
        <v>63</v>
      </c>
      <c r="C40" s="16">
        <v>45619.26</v>
      </c>
    </row>
    <row r="41" spans="1:3" s="8" customFormat="1" ht="33.75" customHeight="1" x14ac:dyDescent="0.2">
      <c r="A41" s="15" t="s">
        <v>64</v>
      </c>
      <c r="B41" s="15" t="s">
        <v>65</v>
      </c>
      <c r="C41" s="16">
        <v>0</v>
      </c>
    </row>
    <row r="42" spans="1:3" s="8" customFormat="1" ht="33.75" customHeight="1" x14ac:dyDescent="0.25">
      <c r="A42" s="12">
        <v>4150</v>
      </c>
      <c r="B42" s="13" t="s">
        <v>153</v>
      </c>
      <c r="C42" s="14">
        <f>C43</f>
        <v>0</v>
      </c>
    </row>
    <row r="43" spans="1:3" s="8" customFormat="1" ht="33.75" customHeight="1" x14ac:dyDescent="0.2">
      <c r="A43" s="15" t="s">
        <v>154</v>
      </c>
      <c r="B43" s="15" t="s">
        <v>155</v>
      </c>
      <c r="C43" s="16">
        <v>0</v>
      </c>
    </row>
    <row r="44" spans="1:3" s="8" customFormat="1" ht="29.25" customHeight="1" x14ac:dyDescent="0.25">
      <c r="A44" s="12" t="s">
        <v>66</v>
      </c>
      <c r="B44" s="13" t="s">
        <v>67</v>
      </c>
      <c r="C44" s="14">
        <f>C45+C51+C53</f>
        <v>221629.32</v>
      </c>
    </row>
    <row r="45" spans="1:3" s="8" customFormat="1" ht="29.25" customHeight="1" x14ac:dyDescent="0.25">
      <c r="A45" s="12" t="s">
        <v>68</v>
      </c>
      <c r="B45" s="13" t="s">
        <v>18</v>
      </c>
      <c r="C45" s="14">
        <f>SUM(C46:C50)</f>
        <v>91424.12</v>
      </c>
    </row>
    <row r="46" spans="1:3" s="8" customFormat="1" ht="24.75" customHeight="1" x14ac:dyDescent="0.2">
      <c r="A46" s="15" t="s">
        <v>69</v>
      </c>
      <c r="B46" s="15" t="s">
        <v>70</v>
      </c>
      <c r="C46" s="16">
        <v>84274.12</v>
      </c>
    </row>
    <row r="47" spans="1:3" s="8" customFormat="1" ht="24.75" customHeight="1" x14ac:dyDescent="0.2">
      <c r="A47" s="15" t="s">
        <v>71</v>
      </c>
      <c r="B47" s="15" t="s">
        <v>72</v>
      </c>
      <c r="C47" s="16">
        <v>0</v>
      </c>
    </row>
    <row r="48" spans="1:3" s="8" customFormat="1" ht="24.75" customHeight="1" x14ac:dyDescent="0.2">
      <c r="A48" s="15" t="s">
        <v>73</v>
      </c>
      <c r="B48" s="15" t="s">
        <v>74</v>
      </c>
      <c r="C48" s="16">
        <v>0</v>
      </c>
    </row>
    <row r="49" spans="1:3" s="8" customFormat="1" ht="24.75" customHeight="1" x14ac:dyDescent="0.2">
      <c r="A49" s="15" t="s">
        <v>75</v>
      </c>
      <c r="B49" s="15" t="s">
        <v>76</v>
      </c>
      <c r="C49" s="16">
        <v>0</v>
      </c>
    </row>
    <row r="50" spans="1:3" s="8" customFormat="1" ht="24.75" customHeight="1" x14ac:dyDescent="0.2">
      <c r="A50" s="15" t="s">
        <v>77</v>
      </c>
      <c r="B50" s="15" t="s">
        <v>78</v>
      </c>
      <c r="C50" s="16">
        <v>7150</v>
      </c>
    </row>
    <row r="51" spans="1:3" s="8" customFormat="1" ht="24.75" customHeight="1" x14ac:dyDescent="0.25">
      <c r="A51" s="12">
        <v>4163</v>
      </c>
      <c r="B51" s="13" t="s">
        <v>79</v>
      </c>
      <c r="C51" s="14">
        <f>SUM(C52)</f>
        <v>0</v>
      </c>
    </row>
    <row r="52" spans="1:3" s="8" customFormat="1" ht="24.75" customHeight="1" x14ac:dyDescent="0.2">
      <c r="A52" s="15" t="s">
        <v>80</v>
      </c>
      <c r="B52" s="15" t="s">
        <v>81</v>
      </c>
      <c r="C52" s="16">
        <v>0</v>
      </c>
    </row>
    <row r="53" spans="1:3" s="8" customFormat="1" ht="29.25" customHeight="1" x14ac:dyDescent="0.25">
      <c r="A53" s="12" t="s">
        <v>82</v>
      </c>
      <c r="B53" s="13" t="s">
        <v>83</v>
      </c>
      <c r="C53" s="14">
        <f>SUM(C54:C59)</f>
        <v>130205.2</v>
      </c>
    </row>
    <row r="54" spans="1:3" s="8" customFormat="1" ht="29.25" customHeight="1" x14ac:dyDescent="0.2">
      <c r="A54" s="15" t="s">
        <v>145</v>
      </c>
      <c r="B54" s="15" t="s">
        <v>146</v>
      </c>
      <c r="C54" s="16">
        <v>0</v>
      </c>
    </row>
    <row r="55" spans="1:3" s="8" customFormat="1" ht="29.25" customHeight="1" x14ac:dyDescent="0.2">
      <c r="A55" s="15" t="s">
        <v>166</v>
      </c>
      <c r="B55" s="15" t="s">
        <v>167</v>
      </c>
      <c r="C55" s="16">
        <v>1407.72</v>
      </c>
    </row>
    <row r="56" spans="1:3" s="8" customFormat="1" ht="29.25" customHeight="1" x14ac:dyDescent="0.2">
      <c r="A56" s="15" t="s">
        <v>156</v>
      </c>
      <c r="B56" s="15" t="s">
        <v>158</v>
      </c>
      <c r="C56" s="16">
        <v>0</v>
      </c>
    </row>
    <row r="57" spans="1:3" s="8" customFormat="1" ht="29.25" customHeight="1" x14ac:dyDescent="0.2">
      <c r="A57" s="15" t="s">
        <v>157</v>
      </c>
      <c r="B57" s="15" t="s">
        <v>159</v>
      </c>
      <c r="C57" s="16">
        <v>0</v>
      </c>
    </row>
    <row r="58" spans="1:3" s="8" customFormat="1" ht="29.25" customHeight="1" x14ac:dyDescent="0.2">
      <c r="A58" s="15" t="s">
        <v>160</v>
      </c>
      <c r="B58" s="15" t="s">
        <v>161</v>
      </c>
      <c r="C58" s="16">
        <v>31997.48</v>
      </c>
    </row>
    <row r="59" spans="1:3" s="8" customFormat="1" ht="29.25" customHeight="1" x14ac:dyDescent="0.2">
      <c r="A59" s="15" t="s">
        <v>149</v>
      </c>
      <c r="B59" s="15" t="s">
        <v>150</v>
      </c>
      <c r="C59" s="16">
        <v>96800</v>
      </c>
    </row>
    <row r="60" spans="1:3" s="20" customFormat="1" ht="63" customHeight="1" x14ac:dyDescent="0.25">
      <c r="A60" s="18" t="s">
        <v>84</v>
      </c>
      <c r="B60" s="19" t="s">
        <v>85</v>
      </c>
      <c r="C60" s="5">
        <f>C61</f>
        <v>28692217.980000004</v>
      </c>
    </row>
    <row r="61" spans="1:3" s="8" customFormat="1" ht="54" customHeight="1" x14ac:dyDescent="0.25">
      <c r="A61" s="9" t="s">
        <v>86</v>
      </c>
      <c r="B61" s="21" t="s">
        <v>87</v>
      </c>
      <c r="C61" s="11">
        <f>C62+C71+C80+C74</f>
        <v>28692217.980000004</v>
      </c>
    </row>
    <row r="62" spans="1:3" s="8" customFormat="1" ht="23.25" customHeight="1" x14ac:dyDescent="0.25">
      <c r="A62" s="12" t="s">
        <v>88</v>
      </c>
      <c r="B62" s="13" t="s">
        <v>89</v>
      </c>
      <c r="C62" s="14">
        <f>SUM(C63:C70)</f>
        <v>13628320.42</v>
      </c>
    </row>
    <row r="63" spans="1:3" s="8" customFormat="1" ht="23.25" customHeight="1" x14ac:dyDescent="0.2">
      <c r="A63" s="15" t="s">
        <v>90</v>
      </c>
      <c r="B63" s="15" t="s">
        <v>91</v>
      </c>
      <c r="C63" s="16">
        <v>11289288.58</v>
      </c>
    </row>
    <row r="64" spans="1:3" s="8" customFormat="1" ht="23.25" customHeight="1" x14ac:dyDescent="0.2">
      <c r="A64" s="15" t="s">
        <v>92</v>
      </c>
      <c r="B64" s="15" t="s">
        <v>93</v>
      </c>
      <c r="C64" s="16">
        <v>1718971.58</v>
      </c>
    </row>
    <row r="65" spans="1:3" s="8" customFormat="1" ht="29.25" customHeight="1" x14ac:dyDescent="0.2">
      <c r="A65" s="15" t="s">
        <v>94</v>
      </c>
      <c r="B65" s="15" t="s">
        <v>95</v>
      </c>
      <c r="C65" s="16">
        <v>86612.68</v>
      </c>
    </row>
    <row r="66" spans="1:3" s="8" customFormat="1" ht="29.25" customHeight="1" x14ac:dyDescent="0.2">
      <c r="A66" s="15" t="s">
        <v>96</v>
      </c>
      <c r="B66" s="15" t="s">
        <v>97</v>
      </c>
      <c r="C66" s="16">
        <v>298775.87</v>
      </c>
    </row>
    <row r="67" spans="1:3" s="8" customFormat="1" ht="29.25" customHeight="1" x14ac:dyDescent="0.2">
      <c r="A67" s="15" t="s">
        <v>98</v>
      </c>
      <c r="B67" s="15" t="s">
        <v>99</v>
      </c>
      <c r="C67" s="16">
        <v>234671.71</v>
      </c>
    </row>
    <row r="68" spans="1:3" s="8" customFormat="1" ht="29.25" customHeight="1" x14ac:dyDescent="0.2">
      <c r="A68" s="15" t="s">
        <v>100</v>
      </c>
      <c r="B68" s="15" t="s">
        <v>101</v>
      </c>
      <c r="C68" s="16">
        <v>0</v>
      </c>
    </row>
    <row r="69" spans="1:3" s="8" customFormat="1" ht="29.25" customHeight="1" x14ac:dyDescent="0.2">
      <c r="A69" s="15" t="s">
        <v>102</v>
      </c>
      <c r="B69" s="15" t="s">
        <v>103</v>
      </c>
      <c r="C69" s="16"/>
    </row>
    <row r="70" spans="1:3" s="8" customFormat="1" ht="29.25" customHeight="1" x14ac:dyDescent="0.2">
      <c r="A70" s="15" t="s">
        <v>104</v>
      </c>
      <c r="B70" s="15" t="s">
        <v>105</v>
      </c>
      <c r="C70" s="16"/>
    </row>
    <row r="71" spans="1:3" s="8" customFormat="1" ht="23.25" customHeight="1" x14ac:dyDescent="0.25">
      <c r="A71" s="12">
        <v>4212</v>
      </c>
      <c r="B71" s="13" t="s">
        <v>106</v>
      </c>
      <c r="C71" s="14">
        <f>SUM(C72:C73)</f>
        <v>13882652.210000001</v>
      </c>
    </row>
    <row r="72" spans="1:3" s="8" customFormat="1" ht="23.25" customHeight="1" x14ac:dyDescent="0.2">
      <c r="A72" s="15" t="s">
        <v>107</v>
      </c>
      <c r="B72" s="15" t="s">
        <v>108</v>
      </c>
      <c r="C72" s="16">
        <v>4645882</v>
      </c>
    </row>
    <row r="73" spans="1:3" s="8" customFormat="1" ht="45" x14ac:dyDescent="0.2">
      <c r="A73" s="15" t="s">
        <v>109</v>
      </c>
      <c r="B73" s="15" t="s">
        <v>110</v>
      </c>
      <c r="C73" s="16">
        <v>9236770.2100000009</v>
      </c>
    </row>
    <row r="74" spans="1:3" s="8" customFormat="1" ht="15.75" x14ac:dyDescent="0.25">
      <c r="A74" s="12">
        <v>4213</v>
      </c>
      <c r="B74" s="13" t="s">
        <v>111</v>
      </c>
      <c r="C74" s="14">
        <f>SUM(C75:C79)</f>
        <v>0</v>
      </c>
    </row>
    <row r="75" spans="1:3" s="8" customFormat="1" ht="30" x14ac:dyDescent="0.2">
      <c r="A75" s="15" t="s">
        <v>147</v>
      </c>
      <c r="B75" s="15" t="s">
        <v>148</v>
      </c>
      <c r="C75" s="16">
        <v>0</v>
      </c>
    </row>
    <row r="76" spans="1:3" s="8" customFormat="1" ht="30" x14ac:dyDescent="0.2">
      <c r="A76" s="15" t="s">
        <v>143</v>
      </c>
      <c r="B76" s="15" t="s">
        <v>144</v>
      </c>
      <c r="C76" s="16">
        <v>0</v>
      </c>
    </row>
    <row r="77" spans="1:3" s="8" customFormat="1" ht="15" x14ac:dyDescent="0.2">
      <c r="A77" s="15" t="s">
        <v>151</v>
      </c>
      <c r="B77" s="15" t="s">
        <v>152</v>
      </c>
      <c r="C77" s="16">
        <v>0</v>
      </c>
    </row>
    <row r="78" spans="1:3" s="8" customFormat="1" ht="30" x14ac:dyDescent="0.2">
      <c r="A78" s="15" t="s">
        <v>162</v>
      </c>
      <c r="B78" s="15" t="s">
        <v>163</v>
      </c>
      <c r="C78" s="16">
        <v>0</v>
      </c>
    </row>
    <row r="79" spans="1:3" s="8" customFormat="1" ht="15" x14ac:dyDescent="0.2">
      <c r="A79" s="15" t="s">
        <v>168</v>
      </c>
      <c r="B79" s="15" t="s">
        <v>169</v>
      </c>
      <c r="C79" s="16">
        <v>0</v>
      </c>
    </row>
    <row r="80" spans="1:3" s="8" customFormat="1" ht="20.100000000000001" customHeight="1" x14ac:dyDescent="0.25">
      <c r="A80" s="12" t="s">
        <v>112</v>
      </c>
      <c r="B80" s="22" t="s">
        <v>113</v>
      </c>
      <c r="C80" s="14">
        <f>SUM(C81:C87)</f>
        <v>1181245.3499999999</v>
      </c>
    </row>
    <row r="81" spans="1:3" s="8" customFormat="1" ht="20.100000000000001" customHeight="1" x14ac:dyDescent="0.2">
      <c r="A81" s="15" t="s">
        <v>114</v>
      </c>
      <c r="B81" s="15" t="s">
        <v>115</v>
      </c>
      <c r="C81" s="16">
        <v>0</v>
      </c>
    </row>
    <row r="82" spans="1:3" s="8" customFormat="1" ht="20.100000000000001" customHeight="1" x14ac:dyDescent="0.2">
      <c r="A82" s="15" t="s">
        <v>116</v>
      </c>
      <c r="B82" s="15" t="s">
        <v>117</v>
      </c>
      <c r="C82" s="16">
        <v>36574.33</v>
      </c>
    </row>
    <row r="83" spans="1:3" s="8" customFormat="1" ht="23.25" customHeight="1" x14ac:dyDescent="0.2">
      <c r="A83" s="15" t="s">
        <v>118</v>
      </c>
      <c r="B83" s="15" t="s">
        <v>119</v>
      </c>
      <c r="C83" s="16">
        <v>93164.13</v>
      </c>
    </row>
    <row r="84" spans="1:3" s="8" customFormat="1" ht="23.25" customHeight="1" x14ac:dyDescent="0.2">
      <c r="A84" s="15" t="s">
        <v>120</v>
      </c>
      <c r="B84" s="15" t="s">
        <v>121</v>
      </c>
      <c r="C84" s="16">
        <v>337175</v>
      </c>
    </row>
    <row r="85" spans="1:3" s="8" customFormat="1" ht="30" x14ac:dyDescent="0.2">
      <c r="A85" s="15" t="s">
        <v>122</v>
      </c>
      <c r="B85" s="15" t="s">
        <v>123</v>
      </c>
      <c r="C85" s="16">
        <v>678057</v>
      </c>
    </row>
    <row r="86" spans="1:3" s="8" customFormat="1" ht="15" x14ac:dyDescent="0.2">
      <c r="A86" s="15" t="s">
        <v>124</v>
      </c>
      <c r="B86" s="15" t="s">
        <v>103</v>
      </c>
      <c r="C86" s="16">
        <v>36274.89</v>
      </c>
    </row>
    <row r="87" spans="1:3" s="8" customFormat="1" ht="15" x14ac:dyDescent="0.2">
      <c r="A87" s="15" t="s">
        <v>141</v>
      </c>
      <c r="B87" s="15" t="s">
        <v>142</v>
      </c>
      <c r="C87" s="16">
        <v>0</v>
      </c>
    </row>
    <row r="88" spans="1:3" s="8" customFormat="1" ht="22.5" customHeight="1" x14ac:dyDescent="0.25">
      <c r="A88" s="3">
        <v>4300</v>
      </c>
      <c r="B88" s="23" t="s">
        <v>125</v>
      </c>
      <c r="C88" s="5">
        <f>C89+C92</f>
        <v>22282.649999999998</v>
      </c>
    </row>
    <row r="89" spans="1:3" s="8" customFormat="1" ht="20.100000000000001" customHeight="1" x14ac:dyDescent="0.25">
      <c r="A89" s="9">
        <v>4310</v>
      </c>
      <c r="B89" s="10" t="s">
        <v>126</v>
      </c>
      <c r="C89" s="11">
        <f>C90</f>
        <v>22282.05</v>
      </c>
    </row>
    <row r="90" spans="1:3" s="8" customFormat="1" ht="40.5" customHeight="1" x14ac:dyDescent="0.25">
      <c r="A90" s="12">
        <v>4311</v>
      </c>
      <c r="B90" s="24" t="s">
        <v>127</v>
      </c>
      <c r="C90" s="14">
        <f>C91</f>
        <v>22282.05</v>
      </c>
    </row>
    <row r="91" spans="1:3" s="8" customFormat="1" ht="20.100000000000001" customHeight="1" x14ac:dyDescent="0.2">
      <c r="A91" s="15" t="s">
        <v>128</v>
      </c>
      <c r="B91" s="15" t="s">
        <v>129</v>
      </c>
      <c r="C91" s="16">
        <v>22282.05</v>
      </c>
    </row>
    <row r="92" spans="1:3" s="8" customFormat="1" ht="20.100000000000001" customHeight="1" x14ac:dyDescent="0.25">
      <c r="A92" s="9">
        <v>4390</v>
      </c>
      <c r="B92" s="10" t="s">
        <v>130</v>
      </c>
      <c r="C92" s="11">
        <f>C93</f>
        <v>0.6</v>
      </c>
    </row>
    <row r="93" spans="1:3" s="8" customFormat="1" ht="40.5" customHeight="1" x14ac:dyDescent="0.25">
      <c r="A93" s="12">
        <v>4399</v>
      </c>
      <c r="B93" s="10" t="s">
        <v>130</v>
      </c>
      <c r="C93" s="11">
        <f>SUM(C94:C98)</f>
        <v>0.6</v>
      </c>
    </row>
    <row r="94" spans="1:3" s="8" customFormat="1" ht="40.5" customHeight="1" x14ac:dyDescent="0.2">
      <c r="A94" s="15" t="s">
        <v>139</v>
      </c>
      <c r="B94" s="15" t="s">
        <v>140</v>
      </c>
      <c r="C94" s="16">
        <v>0.6</v>
      </c>
    </row>
    <row r="95" spans="1:3" s="8" customFormat="1" ht="40.5" customHeight="1" x14ac:dyDescent="0.2">
      <c r="A95" s="15" t="s">
        <v>131</v>
      </c>
      <c r="B95" s="15" t="s">
        <v>132</v>
      </c>
      <c r="C95" s="16">
        <v>0</v>
      </c>
    </row>
    <row r="96" spans="1:3" s="8" customFormat="1" ht="24" customHeight="1" x14ac:dyDescent="0.2">
      <c r="A96" s="15" t="s">
        <v>133</v>
      </c>
      <c r="B96" s="15" t="s">
        <v>134</v>
      </c>
      <c r="C96" s="16">
        <v>0</v>
      </c>
    </row>
    <row r="97" spans="1:3" s="8" customFormat="1" ht="28.5" customHeight="1" x14ac:dyDescent="0.2">
      <c r="A97" s="15" t="s">
        <v>135</v>
      </c>
      <c r="B97" s="15" t="s">
        <v>136</v>
      </c>
      <c r="C97" s="16">
        <v>0</v>
      </c>
    </row>
    <row r="98" spans="1:3" s="8" customFormat="1" ht="28.5" customHeight="1" x14ac:dyDescent="0.2">
      <c r="A98" s="15" t="s">
        <v>137</v>
      </c>
      <c r="B98" s="15" t="s">
        <v>138</v>
      </c>
      <c r="C98" s="16">
        <v>0</v>
      </c>
    </row>
  </sheetData>
  <mergeCells count="3">
    <mergeCell ref="A3:C3"/>
    <mergeCell ref="A4:C4"/>
    <mergeCell ref="A5:C5"/>
  </mergeCells>
  <printOptions horizont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525F-036E-4A5B-886A-3F2FE50F6DC3}">
  <dimension ref="A1:F98"/>
  <sheetViews>
    <sheetView showGridLines="0" zoomScaleNormal="100" workbookViewId="0">
      <selection activeCell="B7" sqref="B7:B98"/>
    </sheetView>
  </sheetViews>
  <sheetFormatPr baseColWidth="10" defaultColWidth="8" defaultRowHeight="10.5" x14ac:dyDescent="0.15"/>
  <cols>
    <col min="1" max="1" width="18.7109375" style="25" customWidth="1"/>
    <col min="2" max="2" width="67.5703125" style="25" customWidth="1"/>
    <col min="3" max="3" width="22.5703125" style="25" customWidth="1"/>
    <col min="4" max="4" width="15.85546875" style="26" customWidth="1"/>
    <col min="5" max="5" width="11.85546875" style="26" bestFit="1" customWidth="1"/>
    <col min="6" max="6" width="9.85546875" style="26" bestFit="1" customWidth="1"/>
    <col min="7" max="16384" width="8" style="26"/>
  </cols>
  <sheetData>
    <row r="1" spans="1:6" s="2" customFormat="1" ht="27.75" customHeight="1" x14ac:dyDescent="0.2">
      <c r="A1" s="1"/>
      <c r="B1" s="1"/>
      <c r="C1" s="1"/>
    </row>
    <row r="2" spans="1:6" s="2" customFormat="1" ht="22.5" customHeight="1" x14ac:dyDescent="0.2">
      <c r="A2" s="1"/>
      <c r="B2" s="1"/>
      <c r="C2" s="1"/>
    </row>
    <row r="3" spans="1:6" s="2" customFormat="1" ht="18" x14ac:dyDescent="0.25">
      <c r="A3" s="30" t="s">
        <v>0</v>
      </c>
      <c r="B3" s="30"/>
      <c r="C3" s="30"/>
    </row>
    <row r="4" spans="1:6" s="2" customFormat="1" ht="18" x14ac:dyDescent="0.25">
      <c r="A4" s="30" t="s">
        <v>1</v>
      </c>
      <c r="B4" s="30"/>
      <c r="C4" s="30"/>
    </row>
    <row r="5" spans="1:6" s="2" customFormat="1" ht="18" customHeight="1" x14ac:dyDescent="0.25">
      <c r="A5" s="31" t="s">
        <v>170</v>
      </c>
      <c r="B5" s="31"/>
      <c r="C5" s="31"/>
    </row>
    <row r="6" spans="1:6" s="2" customFormat="1" ht="18" customHeight="1" x14ac:dyDescent="0.25">
      <c r="A6" s="28"/>
      <c r="B6" s="28"/>
      <c r="C6" s="28"/>
    </row>
    <row r="7" spans="1:6" s="8" customFormat="1" ht="29.25" customHeight="1" x14ac:dyDescent="0.25">
      <c r="A7" s="3" t="s">
        <v>2</v>
      </c>
      <c r="B7" s="29" t="s">
        <v>3</v>
      </c>
      <c r="C7" s="5">
        <f>C8+C60+C88</f>
        <v>32849504.290000003</v>
      </c>
      <c r="D7" s="6"/>
      <c r="E7" s="7"/>
      <c r="F7" s="7"/>
    </row>
    <row r="8" spans="1:6" s="8" customFormat="1" ht="29.25" customHeight="1" x14ac:dyDescent="0.25">
      <c r="A8" s="3" t="s">
        <v>4</v>
      </c>
      <c r="B8" s="29" t="s">
        <v>5</v>
      </c>
      <c r="C8" s="5">
        <f>C9+C21+C42+C44+C16</f>
        <v>4135003.6599999997</v>
      </c>
    </row>
    <row r="9" spans="1:6" s="8" customFormat="1" ht="29.25" customHeight="1" x14ac:dyDescent="0.25">
      <c r="A9" s="9" t="s">
        <v>6</v>
      </c>
      <c r="B9" s="29" t="s">
        <v>7</v>
      </c>
      <c r="C9" s="11">
        <f>C10+C13</f>
        <v>1397928.01</v>
      </c>
    </row>
    <row r="10" spans="1:6" s="8" customFormat="1" ht="29.25" customHeight="1" x14ac:dyDescent="0.25">
      <c r="A10" s="12" t="s">
        <v>8</v>
      </c>
      <c r="B10" s="29" t="s">
        <v>9</v>
      </c>
      <c r="C10" s="14">
        <f>SUM(C11:C12)</f>
        <v>1397928.01</v>
      </c>
    </row>
    <row r="11" spans="1:6" s="8" customFormat="1" ht="24" customHeight="1" x14ac:dyDescent="0.25">
      <c r="A11" s="15" t="s">
        <v>10</v>
      </c>
      <c r="B11" s="29" t="s">
        <v>11</v>
      </c>
      <c r="C11" s="16">
        <v>528901.01</v>
      </c>
    </row>
    <row r="12" spans="1:6" s="8" customFormat="1" ht="23.25" customHeight="1" x14ac:dyDescent="0.25">
      <c r="A12" s="15" t="s">
        <v>12</v>
      </c>
      <c r="B12" s="29" t="s">
        <v>13</v>
      </c>
      <c r="C12" s="16">
        <v>869027</v>
      </c>
    </row>
    <row r="13" spans="1:6" s="8" customFormat="1" ht="23.25" customHeight="1" x14ac:dyDescent="0.25">
      <c r="A13" s="12">
        <v>4117</v>
      </c>
      <c r="B13" s="29" t="s">
        <v>14</v>
      </c>
      <c r="C13" s="14">
        <f>SUM(C14:C15)</f>
        <v>0</v>
      </c>
    </row>
    <row r="14" spans="1:6" s="8" customFormat="1" ht="23.25" customHeight="1" x14ac:dyDescent="0.25">
      <c r="A14" s="15" t="s">
        <v>15</v>
      </c>
      <c r="B14" s="29" t="s">
        <v>16</v>
      </c>
      <c r="C14" s="16">
        <v>0</v>
      </c>
    </row>
    <row r="15" spans="1:6" s="8" customFormat="1" ht="23.25" customHeight="1" x14ac:dyDescent="0.25">
      <c r="A15" s="15" t="s">
        <v>17</v>
      </c>
      <c r="B15" s="29" t="s">
        <v>18</v>
      </c>
      <c r="C15" s="16">
        <v>0</v>
      </c>
    </row>
    <row r="16" spans="1:6" s="8" customFormat="1" ht="23.25" customHeight="1" x14ac:dyDescent="0.25">
      <c r="A16" s="12">
        <v>4130</v>
      </c>
      <c r="B16" s="29" t="s">
        <v>19</v>
      </c>
      <c r="C16" s="14">
        <f>C17</f>
        <v>406342</v>
      </c>
    </row>
    <row r="17" spans="1:3" s="8" customFormat="1" ht="23.25" customHeight="1" x14ac:dyDescent="0.25">
      <c r="A17" s="12">
        <v>4131</v>
      </c>
      <c r="B17" s="29" t="s">
        <v>20</v>
      </c>
      <c r="C17" s="14">
        <f>SUM(C18:C20)</f>
        <v>406342</v>
      </c>
    </row>
    <row r="18" spans="1:3" s="8" customFormat="1" ht="23.25" customHeight="1" x14ac:dyDescent="0.25">
      <c r="A18" s="15" t="s">
        <v>21</v>
      </c>
      <c r="B18" s="29" t="s">
        <v>22</v>
      </c>
      <c r="C18" s="16">
        <v>0</v>
      </c>
    </row>
    <row r="19" spans="1:3" s="8" customFormat="1" ht="23.25" customHeight="1" x14ac:dyDescent="0.25">
      <c r="A19" s="15" t="s">
        <v>23</v>
      </c>
      <c r="B19" s="29" t="s">
        <v>24</v>
      </c>
      <c r="C19" s="16">
        <v>406342</v>
      </c>
    </row>
    <row r="20" spans="1:3" s="8" customFormat="1" ht="23.25" customHeight="1" x14ac:dyDescent="0.25">
      <c r="A20" s="15" t="s">
        <v>25</v>
      </c>
      <c r="B20" s="29" t="s">
        <v>26</v>
      </c>
      <c r="C20" s="16">
        <v>0</v>
      </c>
    </row>
    <row r="21" spans="1:3" s="8" customFormat="1" ht="29.25" customHeight="1" x14ac:dyDescent="0.25">
      <c r="A21" s="12" t="s">
        <v>27</v>
      </c>
      <c r="B21" s="29" t="s">
        <v>28</v>
      </c>
      <c r="C21" s="14">
        <f>C22+C39</f>
        <v>2109104.33</v>
      </c>
    </row>
    <row r="22" spans="1:3" s="8" customFormat="1" ht="29.25" customHeight="1" x14ac:dyDescent="0.25">
      <c r="A22" s="12" t="s">
        <v>29</v>
      </c>
      <c r="B22" s="29" t="s">
        <v>30</v>
      </c>
      <c r="C22" s="14">
        <f>SUM(C23:C38)</f>
        <v>2063485.07</v>
      </c>
    </row>
    <row r="23" spans="1:3" s="8" customFormat="1" ht="23.25" customHeight="1" x14ac:dyDescent="0.25">
      <c r="A23" s="15" t="s">
        <v>31</v>
      </c>
      <c r="B23" s="29" t="s">
        <v>32</v>
      </c>
      <c r="C23" s="16">
        <v>867</v>
      </c>
    </row>
    <row r="24" spans="1:3" s="8" customFormat="1" ht="21" customHeight="1" x14ac:dyDescent="0.25">
      <c r="A24" s="15" t="s">
        <v>33</v>
      </c>
      <c r="B24" s="29" t="s">
        <v>34</v>
      </c>
      <c r="C24" s="16">
        <v>91529.85</v>
      </c>
    </row>
    <row r="25" spans="1:3" s="8" customFormat="1" ht="23.25" customHeight="1" x14ac:dyDescent="0.25">
      <c r="A25" s="15" t="s">
        <v>35</v>
      </c>
      <c r="B25" s="29" t="s">
        <v>36</v>
      </c>
      <c r="C25" s="16">
        <v>190235.79</v>
      </c>
    </row>
    <row r="26" spans="1:3" s="8" customFormat="1" ht="21" customHeight="1" x14ac:dyDescent="0.25">
      <c r="A26" s="15" t="s">
        <v>37</v>
      </c>
      <c r="B26" s="29" t="s">
        <v>38</v>
      </c>
      <c r="C26" s="16">
        <v>265366.94</v>
      </c>
    </row>
    <row r="27" spans="1:3" s="8" customFormat="1" ht="21.75" customHeight="1" x14ac:dyDescent="0.25">
      <c r="A27" s="15" t="s">
        <v>39</v>
      </c>
      <c r="B27" s="29" t="s">
        <v>40</v>
      </c>
      <c r="C27" s="16">
        <v>438142.39</v>
      </c>
    </row>
    <row r="28" spans="1:3" s="8" customFormat="1" ht="20.25" customHeight="1" x14ac:dyDescent="0.25">
      <c r="A28" s="15" t="s">
        <v>41</v>
      </c>
      <c r="B28" s="29" t="s">
        <v>42</v>
      </c>
      <c r="C28" s="16">
        <v>148410</v>
      </c>
    </row>
    <row r="29" spans="1:3" s="8" customFormat="1" ht="20.25" customHeight="1" x14ac:dyDescent="0.25">
      <c r="A29" s="15" t="s">
        <v>43</v>
      </c>
      <c r="B29" s="29" t="s">
        <v>44</v>
      </c>
      <c r="C29" s="16">
        <v>11789.65</v>
      </c>
    </row>
    <row r="30" spans="1:3" s="8" customFormat="1" ht="18" customHeight="1" x14ac:dyDescent="0.25">
      <c r="A30" s="15" t="s">
        <v>45</v>
      </c>
      <c r="B30" s="29" t="s">
        <v>46</v>
      </c>
      <c r="C30" s="16">
        <v>6472.04</v>
      </c>
    </row>
    <row r="31" spans="1:3" s="8" customFormat="1" ht="15.75" x14ac:dyDescent="0.25">
      <c r="A31" s="15" t="s">
        <v>47</v>
      </c>
      <c r="B31" s="29" t="s">
        <v>48</v>
      </c>
      <c r="C31" s="16">
        <v>149509.95000000001</v>
      </c>
    </row>
    <row r="32" spans="1:3" s="8" customFormat="1" ht="21.75" customHeight="1" x14ac:dyDescent="0.25">
      <c r="A32" s="15" t="s">
        <v>49</v>
      </c>
      <c r="B32" s="29" t="s">
        <v>50</v>
      </c>
      <c r="C32" s="16">
        <v>24694.06</v>
      </c>
    </row>
    <row r="33" spans="1:3" s="8" customFormat="1" ht="21.75" customHeight="1" x14ac:dyDescent="0.25">
      <c r="A33" s="15" t="s">
        <v>51</v>
      </c>
      <c r="B33" s="29" t="s">
        <v>52</v>
      </c>
      <c r="C33" s="16">
        <v>9032.85</v>
      </c>
    </row>
    <row r="34" spans="1:3" s="8" customFormat="1" ht="18.75" customHeight="1" x14ac:dyDescent="0.25">
      <c r="A34" s="15" t="s">
        <v>53</v>
      </c>
      <c r="B34" s="29" t="s">
        <v>54</v>
      </c>
      <c r="C34" s="16">
        <v>101343.45</v>
      </c>
    </row>
    <row r="35" spans="1:3" s="8" customFormat="1" ht="21.75" customHeight="1" x14ac:dyDescent="0.25">
      <c r="A35" s="15" t="s">
        <v>55</v>
      </c>
      <c r="B35" s="29" t="s">
        <v>56</v>
      </c>
      <c r="C35" s="16">
        <v>605058</v>
      </c>
    </row>
    <row r="36" spans="1:3" s="8" customFormat="1" ht="21.75" customHeight="1" x14ac:dyDescent="0.25">
      <c r="A36" s="15" t="s">
        <v>164</v>
      </c>
      <c r="B36" s="29" t="s">
        <v>165</v>
      </c>
      <c r="C36" s="16">
        <v>0</v>
      </c>
    </row>
    <row r="37" spans="1:3" s="8" customFormat="1" ht="21.75" customHeight="1" x14ac:dyDescent="0.25">
      <c r="A37" s="15" t="s">
        <v>57</v>
      </c>
      <c r="B37" s="29" t="s">
        <v>58</v>
      </c>
      <c r="C37" s="16">
        <v>6888.44</v>
      </c>
    </row>
    <row r="38" spans="1:3" s="8" customFormat="1" ht="21.75" customHeight="1" x14ac:dyDescent="0.25">
      <c r="A38" s="15" t="s">
        <v>59</v>
      </c>
      <c r="B38" s="29" t="s">
        <v>60</v>
      </c>
      <c r="C38" s="16">
        <v>14144.66</v>
      </c>
    </row>
    <row r="39" spans="1:3" s="8" customFormat="1" ht="29.25" customHeight="1" x14ac:dyDescent="0.25">
      <c r="A39" s="12">
        <v>4149</v>
      </c>
      <c r="B39" s="29" t="s">
        <v>61</v>
      </c>
      <c r="C39" s="14">
        <f>C40+C41</f>
        <v>45619.26</v>
      </c>
    </row>
    <row r="40" spans="1:3" s="8" customFormat="1" ht="33.75" customHeight="1" x14ac:dyDescent="0.25">
      <c r="A40" s="15" t="s">
        <v>62</v>
      </c>
      <c r="B40" s="29" t="s">
        <v>63</v>
      </c>
      <c r="C40" s="16">
        <v>45619.26</v>
      </c>
    </row>
    <row r="41" spans="1:3" s="8" customFormat="1" ht="33.75" customHeight="1" x14ac:dyDescent="0.25">
      <c r="A41" s="15" t="s">
        <v>64</v>
      </c>
      <c r="B41" s="29" t="s">
        <v>65</v>
      </c>
      <c r="C41" s="16">
        <v>0</v>
      </c>
    </row>
    <row r="42" spans="1:3" s="8" customFormat="1" ht="33.75" customHeight="1" x14ac:dyDescent="0.25">
      <c r="A42" s="12">
        <v>4150</v>
      </c>
      <c r="B42" s="29" t="s">
        <v>153</v>
      </c>
      <c r="C42" s="14">
        <f>C43</f>
        <v>0</v>
      </c>
    </row>
    <row r="43" spans="1:3" s="8" customFormat="1" ht="33.75" customHeight="1" x14ac:dyDescent="0.25">
      <c r="A43" s="15" t="s">
        <v>154</v>
      </c>
      <c r="B43" s="29" t="s">
        <v>155</v>
      </c>
      <c r="C43" s="16">
        <v>0</v>
      </c>
    </row>
    <row r="44" spans="1:3" s="8" customFormat="1" ht="29.25" customHeight="1" x14ac:dyDescent="0.25">
      <c r="A44" s="12" t="s">
        <v>66</v>
      </c>
      <c r="B44" s="29" t="s">
        <v>67</v>
      </c>
      <c r="C44" s="14">
        <f>C45+C51+C53</f>
        <v>221629.32</v>
      </c>
    </row>
    <row r="45" spans="1:3" s="8" customFormat="1" ht="29.25" customHeight="1" x14ac:dyDescent="0.25">
      <c r="A45" s="12" t="s">
        <v>68</v>
      </c>
      <c r="B45" s="29" t="s">
        <v>18</v>
      </c>
      <c r="C45" s="14">
        <f>SUM(C46:C50)</f>
        <v>91424.12</v>
      </c>
    </row>
    <row r="46" spans="1:3" s="8" customFormat="1" ht="24.75" customHeight="1" x14ac:dyDescent="0.25">
      <c r="A46" s="15" t="s">
        <v>69</v>
      </c>
      <c r="B46" s="29" t="s">
        <v>70</v>
      </c>
      <c r="C46" s="16">
        <v>84274.12</v>
      </c>
    </row>
    <row r="47" spans="1:3" s="8" customFormat="1" ht="24.75" customHeight="1" x14ac:dyDescent="0.25">
      <c r="A47" s="15" t="s">
        <v>71</v>
      </c>
      <c r="B47" s="29" t="s">
        <v>72</v>
      </c>
      <c r="C47" s="16">
        <v>0</v>
      </c>
    </row>
    <row r="48" spans="1:3" s="8" customFormat="1" ht="24.75" customHeight="1" x14ac:dyDescent="0.25">
      <c r="A48" s="15" t="s">
        <v>73</v>
      </c>
      <c r="B48" s="29" t="s">
        <v>74</v>
      </c>
      <c r="C48" s="16">
        <v>0</v>
      </c>
    </row>
    <row r="49" spans="1:3" s="8" customFormat="1" ht="24.75" customHeight="1" x14ac:dyDescent="0.25">
      <c r="A49" s="15" t="s">
        <v>75</v>
      </c>
      <c r="B49" s="29" t="s">
        <v>76</v>
      </c>
      <c r="C49" s="16">
        <v>0</v>
      </c>
    </row>
    <row r="50" spans="1:3" s="8" customFormat="1" ht="24.75" customHeight="1" x14ac:dyDescent="0.25">
      <c r="A50" s="15" t="s">
        <v>77</v>
      </c>
      <c r="B50" s="29" t="s">
        <v>78</v>
      </c>
      <c r="C50" s="16">
        <v>7150</v>
      </c>
    </row>
    <row r="51" spans="1:3" s="8" customFormat="1" ht="24.75" customHeight="1" x14ac:dyDescent="0.25">
      <c r="A51" s="12">
        <v>4163</v>
      </c>
      <c r="B51" s="29" t="s">
        <v>79</v>
      </c>
      <c r="C51" s="14">
        <f>SUM(C52)</f>
        <v>0</v>
      </c>
    </row>
    <row r="52" spans="1:3" s="8" customFormat="1" ht="24.75" customHeight="1" x14ac:dyDescent="0.25">
      <c r="A52" s="15" t="s">
        <v>80</v>
      </c>
      <c r="B52" s="29" t="s">
        <v>81</v>
      </c>
      <c r="C52" s="16">
        <v>0</v>
      </c>
    </row>
    <row r="53" spans="1:3" s="8" customFormat="1" ht="29.25" customHeight="1" x14ac:dyDescent="0.25">
      <c r="A53" s="12" t="s">
        <v>82</v>
      </c>
      <c r="B53" s="29" t="s">
        <v>83</v>
      </c>
      <c r="C53" s="14">
        <f>SUM(C54:C59)</f>
        <v>130205.2</v>
      </c>
    </row>
    <row r="54" spans="1:3" s="8" customFormat="1" ht="29.25" customHeight="1" x14ac:dyDescent="0.25">
      <c r="A54" s="15" t="s">
        <v>145</v>
      </c>
      <c r="B54" s="29" t="s">
        <v>146</v>
      </c>
      <c r="C54" s="16">
        <v>0</v>
      </c>
    </row>
    <row r="55" spans="1:3" s="8" customFormat="1" ht="29.25" customHeight="1" x14ac:dyDescent="0.25">
      <c r="A55" s="15" t="s">
        <v>166</v>
      </c>
      <c r="B55" s="29" t="s">
        <v>167</v>
      </c>
      <c r="C55" s="16">
        <v>1407.72</v>
      </c>
    </row>
    <row r="56" spans="1:3" s="8" customFormat="1" ht="29.25" customHeight="1" x14ac:dyDescent="0.25">
      <c r="A56" s="15" t="s">
        <v>156</v>
      </c>
      <c r="B56" s="29" t="s">
        <v>158</v>
      </c>
      <c r="C56" s="16">
        <v>0</v>
      </c>
    </row>
    <row r="57" spans="1:3" s="8" customFormat="1" ht="29.25" customHeight="1" x14ac:dyDescent="0.25">
      <c r="A57" s="15" t="s">
        <v>157</v>
      </c>
      <c r="B57" s="29" t="s">
        <v>159</v>
      </c>
      <c r="C57" s="16">
        <v>0</v>
      </c>
    </row>
    <row r="58" spans="1:3" s="8" customFormat="1" ht="29.25" customHeight="1" x14ac:dyDescent="0.25">
      <c r="A58" s="15" t="s">
        <v>160</v>
      </c>
      <c r="B58" s="29" t="s">
        <v>161</v>
      </c>
      <c r="C58" s="16">
        <v>31997.48</v>
      </c>
    </row>
    <row r="59" spans="1:3" s="8" customFormat="1" ht="29.25" customHeight="1" x14ac:dyDescent="0.25">
      <c r="A59" s="15" t="s">
        <v>149</v>
      </c>
      <c r="B59" s="29" t="s">
        <v>150</v>
      </c>
      <c r="C59" s="16">
        <v>96800</v>
      </c>
    </row>
    <row r="60" spans="1:3" s="20" customFormat="1" ht="63" customHeight="1" x14ac:dyDescent="0.25">
      <c r="A60" s="18" t="s">
        <v>84</v>
      </c>
      <c r="B60" s="29" t="s">
        <v>85</v>
      </c>
      <c r="C60" s="5">
        <f>C61</f>
        <v>28692217.980000004</v>
      </c>
    </row>
    <row r="61" spans="1:3" s="8" customFormat="1" ht="54" customHeight="1" x14ac:dyDescent="0.25">
      <c r="A61" s="9" t="s">
        <v>86</v>
      </c>
      <c r="B61" s="29" t="s">
        <v>87</v>
      </c>
      <c r="C61" s="11">
        <f>C62+C71+C80+C74</f>
        <v>28692217.980000004</v>
      </c>
    </row>
    <row r="62" spans="1:3" s="8" customFormat="1" ht="23.25" customHeight="1" x14ac:dyDescent="0.25">
      <c r="A62" s="12" t="s">
        <v>88</v>
      </c>
      <c r="B62" s="29" t="s">
        <v>89</v>
      </c>
      <c r="C62" s="14">
        <f>SUM(C63:C70)</f>
        <v>13628320.42</v>
      </c>
    </row>
    <row r="63" spans="1:3" s="8" customFormat="1" ht="23.25" customHeight="1" x14ac:dyDescent="0.25">
      <c r="A63" s="15" t="s">
        <v>90</v>
      </c>
      <c r="B63" s="29" t="s">
        <v>91</v>
      </c>
      <c r="C63" s="16">
        <v>11289288.58</v>
      </c>
    </row>
    <row r="64" spans="1:3" s="8" customFormat="1" ht="23.25" customHeight="1" x14ac:dyDescent="0.25">
      <c r="A64" s="15" t="s">
        <v>92</v>
      </c>
      <c r="B64" s="29" t="s">
        <v>93</v>
      </c>
      <c r="C64" s="16">
        <v>1718971.58</v>
      </c>
    </row>
    <row r="65" spans="1:3" s="8" customFormat="1" ht="29.25" customHeight="1" x14ac:dyDescent="0.25">
      <c r="A65" s="15" t="s">
        <v>94</v>
      </c>
      <c r="B65" s="29" t="s">
        <v>95</v>
      </c>
      <c r="C65" s="16">
        <v>86612.68</v>
      </c>
    </row>
    <row r="66" spans="1:3" s="8" customFormat="1" ht="29.25" customHeight="1" x14ac:dyDescent="0.25">
      <c r="A66" s="15" t="s">
        <v>96</v>
      </c>
      <c r="B66" s="29" t="s">
        <v>97</v>
      </c>
      <c r="C66" s="16">
        <v>298775.87</v>
      </c>
    </row>
    <row r="67" spans="1:3" s="8" customFormat="1" ht="29.25" customHeight="1" x14ac:dyDescent="0.25">
      <c r="A67" s="15" t="s">
        <v>98</v>
      </c>
      <c r="B67" s="29" t="s">
        <v>99</v>
      </c>
      <c r="C67" s="16">
        <v>234671.71</v>
      </c>
    </row>
    <row r="68" spans="1:3" s="8" customFormat="1" ht="29.25" customHeight="1" x14ac:dyDescent="0.25">
      <c r="A68" s="15" t="s">
        <v>100</v>
      </c>
      <c r="B68" s="29" t="s">
        <v>101</v>
      </c>
      <c r="C68" s="16">
        <v>0</v>
      </c>
    </row>
    <row r="69" spans="1:3" s="8" customFormat="1" ht="29.25" customHeight="1" x14ac:dyDescent="0.25">
      <c r="A69" s="15" t="s">
        <v>102</v>
      </c>
      <c r="B69" s="29" t="s">
        <v>103</v>
      </c>
      <c r="C69" s="16"/>
    </row>
    <row r="70" spans="1:3" s="8" customFormat="1" ht="29.25" customHeight="1" x14ac:dyDescent="0.25">
      <c r="A70" s="15" t="s">
        <v>104</v>
      </c>
      <c r="B70" s="29" t="s">
        <v>105</v>
      </c>
      <c r="C70" s="16"/>
    </row>
    <row r="71" spans="1:3" s="8" customFormat="1" ht="23.25" customHeight="1" x14ac:dyDescent="0.25">
      <c r="A71" s="12">
        <v>4212</v>
      </c>
      <c r="B71" s="29" t="s">
        <v>106</v>
      </c>
      <c r="C71" s="14">
        <f>SUM(C72:C73)</f>
        <v>13882652.210000001</v>
      </c>
    </row>
    <row r="72" spans="1:3" s="8" customFormat="1" ht="23.25" customHeight="1" x14ac:dyDescent="0.25">
      <c r="A72" s="15" t="s">
        <v>107</v>
      </c>
      <c r="B72" s="29" t="s">
        <v>108</v>
      </c>
      <c r="C72" s="16">
        <v>4645882</v>
      </c>
    </row>
    <row r="73" spans="1:3" s="8" customFormat="1" ht="15.75" x14ac:dyDescent="0.25">
      <c r="A73" s="15" t="s">
        <v>109</v>
      </c>
      <c r="B73" s="29" t="s">
        <v>110</v>
      </c>
      <c r="C73" s="16">
        <v>9236770.2100000009</v>
      </c>
    </row>
    <row r="74" spans="1:3" s="8" customFormat="1" ht="15.75" x14ac:dyDescent="0.25">
      <c r="A74" s="12">
        <v>4213</v>
      </c>
      <c r="B74" s="29" t="s">
        <v>111</v>
      </c>
      <c r="C74" s="14">
        <f>SUM(C75:C79)</f>
        <v>0</v>
      </c>
    </row>
    <row r="75" spans="1:3" s="8" customFormat="1" ht="15.75" x14ac:dyDescent="0.25">
      <c r="A75" s="15" t="s">
        <v>147</v>
      </c>
      <c r="B75" s="29" t="s">
        <v>148</v>
      </c>
      <c r="C75" s="16">
        <v>0</v>
      </c>
    </row>
    <row r="76" spans="1:3" s="8" customFormat="1" ht="15.75" x14ac:dyDescent="0.25">
      <c r="A76" s="15" t="s">
        <v>143</v>
      </c>
      <c r="B76" s="29" t="s">
        <v>144</v>
      </c>
      <c r="C76" s="16">
        <v>0</v>
      </c>
    </row>
    <row r="77" spans="1:3" s="8" customFormat="1" ht="15.75" x14ac:dyDescent="0.25">
      <c r="A77" s="15" t="s">
        <v>151</v>
      </c>
      <c r="B77" s="29" t="s">
        <v>152</v>
      </c>
      <c r="C77" s="16">
        <v>0</v>
      </c>
    </row>
    <row r="78" spans="1:3" s="8" customFormat="1" ht="15.75" x14ac:dyDescent="0.25">
      <c r="A78" s="15" t="s">
        <v>162</v>
      </c>
      <c r="B78" s="29" t="s">
        <v>163</v>
      </c>
      <c r="C78" s="16">
        <v>0</v>
      </c>
    </row>
    <row r="79" spans="1:3" s="8" customFormat="1" ht="15.75" x14ac:dyDescent="0.25">
      <c r="A79" s="15" t="s">
        <v>168</v>
      </c>
      <c r="B79" s="29" t="s">
        <v>169</v>
      </c>
      <c r="C79" s="16">
        <v>0</v>
      </c>
    </row>
    <row r="80" spans="1:3" s="8" customFormat="1" ht="20.100000000000001" customHeight="1" x14ac:dyDescent="0.25">
      <c r="A80" s="12" t="s">
        <v>112</v>
      </c>
      <c r="B80" s="29" t="s">
        <v>113</v>
      </c>
      <c r="C80" s="14">
        <f>SUM(C81:C87)</f>
        <v>1181245.3499999999</v>
      </c>
    </row>
    <row r="81" spans="1:3" s="8" customFormat="1" ht="20.100000000000001" customHeight="1" x14ac:dyDescent="0.25">
      <c r="A81" s="15" t="s">
        <v>114</v>
      </c>
      <c r="B81" s="29" t="s">
        <v>115</v>
      </c>
      <c r="C81" s="16">
        <v>0</v>
      </c>
    </row>
    <row r="82" spans="1:3" s="8" customFormat="1" ht="20.100000000000001" customHeight="1" x14ac:dyDescent="0.25">
      <c r="A82" s="15" t="s">
        <v>116</v>
      </c>
      <c r="B82" s="29" t="s">
        <v>117</v>
      </c>
      <c r="C82" s="16">
        <v>36574.33</v>
      </c>
    </row>
    <row r="83" spans="1:3" s="8" customFormat="1" ht="23.25" customHeight="1" x14ac:dyDescent="0.25">
      <c r="A83" s="15" t="s">
        <v>118</v>
      </c>
      <c r="B83" s="29" t="s">
        <v>119</v>
      </c>
      <c r="C83" s="16">
        <v>93164.13</v>
      </c>
    </row>
    <row r="84" spans="1:3" s="8" customFormat="1" ht="23.25" customHeight="1" x14ac:dyDescent="0.25">
      <c r="A84" s="15" t="s">
        <v>120</v>
      </c>
      <c r="B84" s="29" t="s">
        <v>121</v>
      </c>
      <c r="C84" s="16">
        <v>337175</v>
      </c>
    </row>
    <row r="85" spans="1:3" s="8" customFormat="1" ht="15.75" x14ac:dyDescent="0.25">
      <c r="A85" s="15" t="s">
        <v>122</v>
      </c>
      <c r="B85" s="29" t="s">
        <v>123</v>
      </c>
      <c r="C85" s="16">
        <v>678057</v>
      </c>
    </row>
    <row r="86" spans="1:3" s="8" customFormat="1" ht="15.75" x14ac:dyDescent="0.25">
      <c r="A86" s="15" t="s">
        <v>124</v>
      </c>
      <c r="B86" s="29" t="s">
        <v>103</v>
      </c>
      <c r="C86" s="16">
        <v>36274.89</v>
      </c>
    </row>
    <row r="87" spans="1:3" s="8" customFormat="1" ht="15.75" x14ac:dyDescent="0.25">
      <c r="A87" s="15" t="s">
        <v>141</v>
      </c>
      <c r="B87" s="29" t="s">
        <v>142</v>
      </c>
      <c r="C87" s="16">
        <v>0</v>
      </c>
    </row>
    <row r="88" spans="1:3" s="8" customFormat="1" ht="22.5" customHeight="1" x14ac:dyDescent="0.25">
      <c r="A88" s="3">
        <v>4300</v>
      </c>
      <c r="B88" s="29" t="s">
        <v>125</v>
      </c>
      <c r="C88" s="5">
        <f>C89+C92</f>
        <v>22282.649999999998</v>
      </c>
    </row>
    <row r="89" spans="1:3" s="8" customFormat="1" ht="20.100000000000001" customHeight="1" x14ac:dyDescent="0.25">
      <c r="A89" s="9">
        <v>4310</v>
      </c>
      <c r="B89" s="29" t="s">
        <v>126</v>
      </c>
      <c r="C89" s="11">
        <f>C90</f>
        <v>22282.05</v>
      </c>
    </row>
    <row r="90" spans="1:3" s="8" customFormat="1" ht="40.5" customHeight="1" x14ac:dyDescent="0.25">
      <c r="A90" s="12">
        <v>4311</v>
      </c>
      <c r="B90" s="29" t="s">
        <v>127</v>
      </c>
      <c r="C90" s="14">
        <f>C91</f>
        <v>22282.05</v>
      </c>
    </row>
    <row r="91" spans="1:3" s="8" customFormat="1" ht="20.100000000000001" customHeight="1" x14ac:dyDescent="0.25">
      <c r="A91" s="15" t="s">
        <v>128</v>
      </c>
      <c r="B91" s="29" t="s">
        <v>129</v>
      </c>
      <c r="C91" s="16">
        <v>22282.05</v>
      </c>
    </row>
    <row r="92" spans="1:3" s="8" customFormat="1" ht="20.100000000000001" customHeight="1" x14ac:dyDescent="0.25">
      <c r="A92" s="9">
        <v>4390</v>
      </c>
      <c r="B92" s="29" t="s">
        <v>130</v>
      </c>
      <c r="C92" s="11">
        <f>C93</f>
        <v>0.6</v>
      </c>
    </row>
    <row r="93" spans="1:3" s="8" customFormat="1" ht="40.5" customHeight="1" x14ac:dyDescent="0.25">
      <c r="A93" s="12">
        <v>4399</v>
      </c>
      <c r="B93" s="29" t="s">
        <v>130</v>
      </c>
      <c r="C93" s="11">
        <f>SUM(C94:C98)</f>
        <v>0.6</v>
      </c>
    </row>
    <row r="94" spans="1:3" s="8" customFormat="1" ht="40.5" customHeight="1" x14ac:dyDescent="0.25">
      <c r="A94" s="15" t="s">
        <v>139</v>
      </c>
      <c r="B94" s="29" t="s">
        <v>140</v>
      </c>
      <c r="C94" s="16">
        <v>0.6</v>
      </c>
    </row>
    <row r="95" spans="1:3" s="8" customFormat="1" ht="40.5" customHeight="1" x14ac:dyDescent="0.25">
      <c r="A95" s="15" t="s">
        <v>131</v>
      </c>
      <c r="B95" s="29" t="s">
        <v>132</v>
      </c>
      <c r="C95" s="16">
        <v>0</v>
      </c>
    </row>
    <row r="96" spans="1:3" s="8" customFormat="1" ht="24" customHeight="1" x14ac:dyDescent="0.25">
      <c r="A96" s="15" t="s">
        <v>133</v>
      </c>
      <c r="B96" s="29" t="s">
        <v>134</v>
      </c>
      <c r="C96" s="16">
        <v>0</v>
      </c>
    </row>
    <row r="97" spans="1:3" s="8" customFormat="1" ht="28.5" customHeight="1" x14ac:dyDescent="0.25">
      <c r="A97" s="15" t="s">
        <v>135</v>
      </c>
      <c r="B97" s="29" t="s">
        <v>136</v>
      </c>
      <c r="C97" s="16">
        <v>0</v>
      </c>
    </row>
    <row r="98" spans="1:3" s="8" customFormat="1" ht="28.5" customHeight="1" x14ac:dyDescent="0.25">
      <c r="A98" s="15" t="s">
        <v>137</v>
      </c>
      <c r="B98" s="29" t="s">
        <v>138</v>
      </c>
      <c r="C98" s="16">
        <v>0</v>
      </c>
    </row>
  </sheetData>
  <mergeCells count="3">
    <mergeCell ref="A3:C3"/>
    <mergeCell ref="A4:C4"/>
    <mergeCell ref="A5:C5"/>
  </mergeCells>
  <printOptions horizont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INGRESOS JULIO 2026</vt:lpstr>
      <vt:lpstr>INGRESOS JULIO 2026 (2)</vt:lpstr>
      <vt:lpstr>'INGRESOS JULIO 2026'!Títulos_a_imprimir</vt:lpstr>
      <vt:lpstr>'INGRESOS JULIO 2026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TesoreriaF1</dc:creator>
  <cp:lastModifiedBy>KARLA GISELLE</cp:lastModifiedBy>
  <cp:lastPrinted>2026-09-08T20:00:28Z</cp:lastPrinted>
  <dcterms:created xsi:type="dcterms:W3CDTF">2024-09-10T00:56:04Z</dcterms:created>
  <dcterms:modified xsi:type="dcterms:W3CDTF">2026-09-08T20:00:32Z</dcterms:modified>
</cp:coreProperties>
</file>