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OBJETO DEL GASTO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1" l="1"/>
  <c r="H79" i="1"/>
  <c r="G79" i="1"/>
  <c r="F79" i="1"/>
  <c r="E79" i="1"/>
  <c r="D79" i="1"/>
  <c r="I78" i="1"/>
  <c r="H78" i="1"/>
  <c r="G78" i="1"/>
  <c r="F78" i="1"/>
  <c r="E78" i="1"/>
  <c r="D78" i="1"/>
  <c r="I77" i="1"/>
  <c r="H77" i="1"/>
  <c r="G77" i="1"/>
  <c r="F77" i="1"/>
  <c r="E77" i="1"/>
  <c r="D77" i="1"/>
  <c r="I76" i="1"/>
  <c r="H76" i="1"/>
  <c r="G76" i="1"/>
  <c r="F76" i="1"/>
  <c r="E76" i="1"/>
  <c r="D76" i="1"/>
  <c r="I75" i="1"/>
  <c r="H75" i="1"/>
  <c r="G75" i="1"/>
  <c r="F75" i="1"/>
  <c r="E75" i="1"/>
  <c r="D75" i="1"/>
  <c r="I74" i="1"/>
  <c r="H74" i="1"/>
  <c r="G74" i="1"/>
  <c r="F74" i="1"/>
  <c r="E74" i="1"/>
  <c r="D74" i="1"/>
  <c r="I73" i="1"/>
  <c r="H73" i="1"/>
  <c r="G73" i="1"/>
  <c r="F73" i="1"/>
  <c r="E73" i="1"/>
  <c r="D73" i="1"/>
  <c r="I72" i="1"/>
  <c r="H72" i="1"/>
  <c r="G72" i="1"/>
  <c r="F72" i="1"/>
  <c r="E72" i="1"/>
  <c r="D72" i="1"/>
  <c r="I71" i="1"/>
  <c r="H71" i="1"/>
  <c r="G71" i="1"/>
  <c r="F71" i="1"/>
  <c r="E71" i="1"/>
  <c r="D71" i="1"/>
  <c r="I70" i="1"/>
  <c r="H70" i="1"/>
  <c r="G70" i="1"/>
  <c r="F70" i="1"/>
  <c r="E70" i="1"/>
  <c r="D70" i="1"/>
  <c r="I69" i="1"/>
  <c r="H69" i="1"/>
  <c r="G69" i="1"/>
  <c r="F69" i="1"/>
  <c r="E69" i="1"/>
  <c r="D69" i="1"/>
  <c r="I68" i="1"/>
  <c r="H68" i="1"/>
  <c r="G68" i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I65" i="1"/>
  <c r="H65" i="1"/>
  <c r="G65" i="1"/>
  <c r="F65" i="1"/>
  <c r="E65" i="1"/>
  <c r="D65" i="1"/>
  <c r="I64" i="1"/>
  <c r="H64" i="1"/>
  <c r="G64" i="1"/>
  <c r="F64" i="1"/>
  <c r="E64" i="1"/>
  <c r="D64" i="1"/>
  <c r="I63" i="1"/>
  <c r="H63" i="1"/>
  <c r="G63" i="1"/>
  <c r="F63" i="1"/>
  <c r="E63" i="1"/>
  <c r="D63" i="1"/>
  <c r="I62" i="1"/>
  <c r="H62" i="1"/>
  <c r="G62" i="1"/>
  <c r="F62" i="1"/>
  <c r="E62" i="1"/>
  <c r="D62" i="1"/>
  <c r="I61" i="1"/>
  <c r="H61" i="1"/>
  <c r="G61" i="1"/>
  <c r="F61" i="1"/>
  <c r="E61" i="1"/>
  <c r="D61" i="1"/>
  <c r="I60" i="1"/>
  <c r="H60" i="1"/>
  <c r="G60" i="1"/>
  <c r="F60" i="1"/>
  <c r="E60" i="1"/>
  <c r="D60" i="1"/>
  <c r="I59" i="1"/>
  <c r="H59" i="1"/>
  <c r="G59" i="1"/>
  <c r="F59" i="1"/>
  <c r="E59" i="1"/>
  <c r="D59" i="1"/>
  <c r="I58" i="1"/>
  <c r="H58" i="1"/>
  <c r="G58" i="1"/>
  <c r="F58" i="1"/>
  <c r="E58" i="1"/>
  <c r="D58" i="1"/>
  <c r="I57" i="1"/>
  <c r="H57" i="1"/>
  <c r="H56" i="1" s="1"/>
  <c r="G57" i="1"/>
  <c r="F57" i="1"/>
  <c r="E57" i="1"/>
  <c r="E56" i="1" s="1"/>
  <c r="D57" i="1"/>
  <c r="D56" i="1" s="1"/>
  <c r="I56" i="1"/>
  <c r="G56" i="1"/>
  <c r="F56" i="1"/>
  <c r="I55" i="1"/>
  <c r="H55" i="1"/>
  <c r="G55" i="1"/>
  <c r="F55" i="1"/>
  <c r="E55" i="1"/>
  <c r="D55" i="1"/>
  <c r="I54" i="1"/>
  <c r="H54" i="1"/>
  <c r="G54" i="1"/>
  <c r="F54" i="1"/>
  <c r="E54" i="1"/>
  <c r="D54" i="1"/>
  <c r="I53" i="1"/>
  <c r="H53" i="1"/>
  <c r="G53" i="1"/>
  <c r="F53" i="1"/>
  <c r="E53" i="1"/>
  <c r="D53" i="1"/>
  <c r="I52" i="1"/>
  <c r="H52" i="1"/>
  <c r="G52" i="1"/>
  <c r="F52" i="1"/>
  <c r="E52" i="1"/>
  <c r="D52" i="1"/>
  <c r="I51" i="1"/>
  <c r="H51" i="1"/>
  <c r="G51" i="1"/>
  <c r="F51" i="1"/>
  <c r="E51" i="1"/>
  <c r="D51" i="1"/>
  <c r="I50" i="1"/>
  <c r="H50" i="1"/>
  <c r="G50" i="1"/>
  <c r="F50" i="1"/>
  <c r="E50" i="1"/>
  <c r="D50" i="1"/>
  <c r="I49" i="1"/>
  <c r="H49" i="1"/>
  <c r="G49" i="1"/>
  <c r="F49" i="1"/>
  <c r="E49" i="1"/>
  <c r="D49" i="1"/>
  <c r="I48" i="1"/>
  <c r="H48" i="1"/>
  <c r="G48" i="1"/>
  <c r="F48" i="1"/>
  <c r="E48" i="1"/>
  <c r="D48" i="1"/>
  <c r="I47" i="1"/>
  <c r="H47" i="1"/>
  <c r="G47" i="1"/>
  <c r="F47" i="1"/>
  <c r="E47" i="1"/>
  <c r="D47" i="1"/>
  <c r="I46" i="1"/>
  <c r="H46" i="1"/>
  <c r="G46" i="1"/>
  <c r="F46" i="1"/>
  <c r="E46" i="1"/>
  <c r="D46" i="1"/>
  <c r="I45" i="1"/>
  <c r="H45" i="1"/>
  <c r="G45" i="1"/>
  <c r="F45" i="1"/>
  <c r="E45" i="1"/>
  <c r="D45" i="1"/>
  <c r="I44" i="1"/>
  <c r="H44" i="1"/>
  <c r="G44" i="1"/>
  <c r="F44" i="1"/>
  <c r="E44" i="1"/>
  <c r="D44" i="1"/>
  <c r="I43" i="1"/>
  <c r="H43" i="1"/>
  <c r="G43" i="1"/>
  <c r="F43" i="1"/>
  <c r="E43" i="1"/>
  <c r="D43" i="1"/>
  <c r="I42" i="1"/>
  <c r="H42" i="1"/>
  <c r="G42" i="1"/>
  <c r="F42" i="1"/>
  <c r="E42" i="1"/>
  <c r="D42" i="1"/>
  <c r="I41" i="1"/>
  <c r="H41" i="1"/>
  <c r="G41" i="1"/>
  <c r="F41" i="1"/>
  <c r="E41" i="1"/>
  <c r="D41" i="1"/>
  <c r="I40" i="1"/>
  <c r="H40" i="1"/>
  <c r="G40" i="1"/>
  <c r="F40" i="1"/>
  <c r="E40" i="1"/>
  <c r="D40" i="1"/>
  <c r="I39" i="1"/>
  <c r="H39" i="1"/>
  <c r="G39" i="1"/>
  <c r="F39" i="1"/>
  <c r="E39" i="1"/>
  <c r="D39" i="1"/>
  <c r="I38" i="1"/>
  <c r="H38" i="1"/>
  <c r="G38" i="1"/>
  <c r="F38" i="1"/>
  <c r="E38" i="1"/>
  <c r="D38" i="1"/>
  <c r="I37" i="1"/>
  <c r="H37" i="1"/>
  <c r="G37" i="1"/>
  <c r="F37" i="1"/>
  <c r="E37" i="1"/>
  <c r="D37" i="1"/>
  <c r="I36" i="1"/>
  <c r="H36" i="1"/>
  <c r="G36" i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I33" i="1"/>
  <c r="H33" i="1"/>
  <c r="G33" i="1"/>
  <c r="F33" i="1"/>
  <c r="E33" i="1"/>
  <c r="D33" i="1"/>
  <c r="I32" i="1"/>
  <c r="H32" i="1"/>
  <c r="G32" i="1"/>
  <c r="F32" i="1"/>
  <c r="E32" i="1"/>
  <c r="D32" i="1"/>
  <c r="I31" i="1"/>
  <c r="H31" i="1"/>
  <c r="G31" i="1"/>
  <c r="F31" i="1"/>
  <c r="E31" i="1"/>
  <c r="D31" i="1"/>
  <c r="I30" i="1"/>
  <c r="H30" i="1"/>
  <c r="G30" i="1"/>
  <c r="F30" i="1"/>
  <c r="E30" i="1"/>
  <c r="D30" i="1"/>
  <c r="I29" i="1"/>
  <c r="H29" i="1"/>
  <c r="G29" i="1"/>
  <c r="F29" i="1"/>
  <c r="E29" i="1"/>
  <c r="D29" i="1"/>
  <c r="I28" i="1"/>
  <c r="H28" i="1"/>
  <c r="G28" i="1"/>
  <c r="F28" i="1"/>
  <c r="E28" i="1"/>
  <c r="D28" i="1"/>
  <c r="I27" i="1"/>
  <c r="H27" i="1"/>
  <c r="G27" i="1"/>
  <c r="F27" i="1"/>
  <c r="E27" i="1"/>
  <c r="D27" i="1"/>
  <c r="I26" i="1"/>
  <c r="H26" i="1"/>
  <c r="G26" i="1"/>
  <c r="F26" i="1"/>
  <c r="E26" i="1"/>
  <c r="D26" i="1"/>
  <c r="I25" i="1"/>
  <c r="H25" i="1"/>
  <c r="G25" i="1"/>
  <c r="F25" i="1"/>
  <c r="E25" i="1"/>
  <c r="D25" i="1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F16" i="1" s="1"/>
  <c r="E17" i="1"/>
  <c r="D17" i="1"/>
  <c r="I16" i="1"/>
  <c r="H16" i="1"/>
  <c r="G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  <c r="I11" i="1"/>
  <c r="H11" i="1"/>
  <c r="G11" i="1"/>
  <c r="F11" i="1"/>
  <c r="E11" i="1"/>
  <c r="D11" i="1"/>
  <c r="I10" i="1"/>
  <c r="H10" i="1"/>
  <c r="G10" i="1"/>
  <c r="F10" i="1"/>
  <c r="E10" i="1"/>
  <c r="D10" i="1"/>
  <c r="I9" i="1"/>
  <c r="H9" i="1"/>
  <c r="G9" i="1"/>
  <c r="F9" i="1"/>
  <c r="E9" i="1"/>
  <c r="D9" i="1"/>
  <c r="I8" i="1"/>
  <c r="I80" i="1" s="1"/>
  <c r="H8" i="1"/>
  <c r="H80" i="1" s="1"/>
  <c r="G8" i="1"/>
  <c r="G80" i="1" s="1"/>
  <c r="F8" i="1"/>
  <c r="E8" i="1"/>
  <c r="E80" i="1" s="1"/>
  <c r="D8" i="1"/>
  <c r="D80" i="1" s="1"/>
  <c r="F80" i="1" l="1"/>
</calcChain>
</file>

<file path=xl/sharedStrings.xml><?xml version="1.0" encoding="utf-8"?>
<sst xmlns="http://schemas.openxmlformats.org/spreadsheetml/2006/main" count="85" uniqueCount="85">
  <si>
    <t>INSTITUTO ESTATAL DE EDUCACIÓN PARA ADULTOS</t>
  </si>
  <si>
    <t>ESTADO ANALÍTICO DEL EJERCICIO DEL PRESUPUESTO DE EGRESOS</t>
  </si>
  <si>
    <t>CLASIFICACIÓN POR OBJETO DEL GASTO (CAPÍTULO Y CONCEPTO)</t>
  </si>
  <si>
    <t>DEL 01 DE ENERO AL 30 DE JUNIO DEL 2026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</si>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</sst>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4" fontId="0" fillId="0" borderId="17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0" fillId="0" borderId="0" xfId="0" applyNumberFormat="1" applyFo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81</xdr:row>
      <xdr:rowOff>66675</xdr:rowOff>
    </xdr:from>
    <xdr:to>
      <xdr:col>2</xdr:col>
      <xdr:colOff>2981326</xdr:colOff>
      <xdr:row>87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00100" y="15868650"/>
          <a:ext cx="3495676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+mn-lt"/>
              <a:cs typeface="Calibri"/>
            </a:rPr>
            <a:t>Prof.</a:t>
          </a:r>
          <a:r>
            <a:rPr lang="es-MX" sz="1200" b="0" i="0" strike="noStrike" baseline="0">
              <a:solidFill>
                <a:srgbClr val="000000"/>
              </a:solidFill>
              <a:latin typeface="+mn-lt"/>
              <a:cs typeface="Calibri"/>
            </a:rPr>
            <a:t> José Luis Castro Castillo</a:t>
          </a:r>
          <a:endParaRPr lang="es-MX" sz="1200" b="0" i="0" strike="noStrike">
            <a:solidFill>
              <a:srgbClr val="000000"/>
            </a:solidFill>
            <a:latin typeface="+mn-lt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</xdr:colOff>
      <xdr:row>81</xdr:row>
      <xdr:rowOff>38100</xdr:rowOff>
    </xdr:from>
    <xdr:to>
      <xdr:col>8</xdr:col>
      <xdr:colOff>876300</xdr:colOff>
      <xdr:row>87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029700" y="15840075"/>
          <a:ext cx="29432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3667125</xdr:colOff>
      <xdr:row>82</xdr:row>
      <xdr:rowOff>85725</xdr:rowOff>
    </xdr:from>
    <xdr:to>
      <xdr:col>5</xdr:col>
      <xdr:colOff>238125</xdr:colOff>
      <xdr:row>88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981575" y="16078200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2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2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/>
      <sheetData sheetId="1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</sheetData>
      <sheetData sheetId="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D41">
            <v>50788078</v>
          </cell>
          <cell r="E41">
            <v>0</v>
          </cell>
          <cell r="F41">
            <v>50788078</v>
          </cell>
          <cell r="G41">
            <v>26889385</v>
          </cell>
          <cell r="H41">
            <v>26889385</v>
          </cell>
          <cell r="I41">
            <v>23898693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</sheetData>
      <sheetData sheetId="3">
        <row r="10">
          <cell r="D10">
            <v>19423042.350000001</v>
          </cell>
          <cell r="E10">
            <v>0</v>
          </cell>
          <cell r="F10">
            <v>19423042.350000001</v>
          </cell>
          <cell r="G10">
            <v>9421014.6099999994</v>
          </cell>
          <cell r="H10">
            <v>9421014.6099999994</v>
          </cell>
          <cell r="I10">
            <v>10002027.740000002</v>
          </cell>
        </row>
        <row r="11">
          <cell r="D11">
            <v>1693004</v>
          </cell>
          <cell r="E11">
            <v>4033.31</v>
          </cell>
          <cell r="F11">
            <v>1697037.31</v>
          </cell>
          <cell r="G11">
            <v>778033.31</v>
          </cell>
          <cell r="H11">
            <v>778033.31</v>
          </cell>
          <cell r="I11">
            <v>919004</v>
          </cell>
        </row>
        <row r="12">
          <cell r="D12">
            <v>4570611.9000000004</v>
          </cell>
          <cell r="E12">
            <v>0</v>
          </cell>
          <cell r="F12">
            <v>4570611.9000000004</v>
          </cell>
          <cell r="G12">
            <v>822029.13</v>
          </cell>
          <cell r="H12">
            <v>822029.13</v>
          </cell>
          <cell r="I12">
            <v>3748582.7700000005</v>
          </cell>
        </row>
        <row r="13">
          <cell r="D13">
            <v>5831187.5000000009</v>
          </cell>
          <cell r="E13">
            <v>310.64999999999998</v>
          </cell>
          <cell r="F13">
            <v>5831498.1500000013</v>
          </cell>
          <cell r="G13">
            <v>2847632.6500000004</v>
          </cell>
          <cell r="H13">
            <v>2847632.6500000004</v>
          </cell>
          <cell r="I13">
            <v>2983865.5000000009</v>
          </cell>
        </row>
        <row r="14">
          <cell r="D14">
            <v>30569363.849999998</v>
          </cell>
          <cell r="E14">
            <v>0</v>
          </cell>
          <cell r="F14">
            <v>30569363.849999998</v>
          </cell>
          <cell r="G14">
            <v>12089438.09</v>
          </cell>
          <cell r="H14">
            <v>12089438.09</v>
          </cell>
          <cell r="I14">
            <v>18479925.759999998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D16">
            <v>2462800.4</v>
          </cell>
          <cell r="E16">
            <v>-4343.96</v>
          </cell>
          <cell r="F16">
            <v>2458456.44</v>
          </cell>
          <cell r="G16">
            <v>456747.8</v>
          </cell>
          <cell r="H16">
            <v>456747.8</v>
          </cell>
          <cell r="I16">
            <v>2001708.64</v>
          </cell>
        </row>
        <row r="18">
          <cell r="D18">
            <v>1056000</v>
          </cell>
          <cell r="E18">
            <v>-318699.87999999995</v>
          </cell>
          <cell r="F18">
            <v>737300.12000000011</v>
          </cell>
          <cell r="G18">
            <v>248524.90999999997</v>
          </cell>
          <cell r="H18">
            <v>248524.90999999997</v>
          </cell>
          <cell r="I18">
            <v>488775.21000000014</v>
          </cell>
        </row>
        <row r="19">
          <cell r="D19">
            <v>70959</v>
          </cell>
          <cell r="E19">
            <v>-5985.85</v>
          </cell>
          <cell r="F19">
            <v>64973.15</v>
          </cell>
          <cell r="G19">
            <v>34610.5</v>
          </cell>
          <cell r="H19">
            <v>34610.5</v>
          </cell>
          <cell r="I19">
            <v>30362.65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68300</v>
          </cell>
          <cell r="E21">
            <v>29089.019999999997</v>
          </cell>
          <cell r="F21">
            <v>97389.01999999999</v>
          </cell>
          <cell r="G21">
            <v>50798.559999999998</v>
          </cell>
          <cell r="H21">
            <v>50798.559999999998</v>
          </cell>
          <cell r="I21">
            <v>46590.459999999992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D23">
            <v>3795460</v>
          </cell>
          <cell r="E23">
            <v>85764.95</v>
          </cell>
          <cell r="F23">
            <v>3881224.95</v>
          </cell>
          <cell r="G23">
            <v>1418417.11</v>
          </cell>
          <cell r="H23">
            <v>1418417.11</v>
          </cell>
          <cell r="I23">
            <v>2462807.84</v>
          </cell>
        </row>
        <row r="24">
          <cell r="D24">
            <v>7800</v>
          </cell>
          <cell r="E24">
            <v>-2684</v>
          </cell>
          <cell r="F24">
            <v>5116</v>
          </cell>
          <cell r="G24">
            <v>916.01</v>
          </cell>
          <cell r="H24">
            <v>916.01</v>
          </cell>
          <cell r="I24">
            <v>4199.99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82800</v>
          </cell>
          <cell r="E26">
            <v>531.81000000000131</v>
          </cell>
          <cell r="F26">
            <v>83331.81</v>
          </cell>
          <cell r="G26">
            <v>39915.85</v>
          </cell>
          <cell r="H26">
            <v>39915.85</v>
          </cell>
          <cell r="I26">
            <v>43415.96</v>
          </cell>
        </row>
        <row r="28">
          <cell r="D28">
            <v>1345600</v>
          </cell>
          <cell r="E28">
            <v>-104767.92</v>
          </cell>
          <cell r="F28">
            <v>1240832.08</v>
          </cell>
          <cell r="G28">
            <v>489277.74</v>
          </cell>
          <cell r="H28">
            <v>489277.74</v>
          </cell>
          <cell r="I28">
            <v>751554.34000000008</v>
          </cell>
        </row>
        <row r="29">
          <cell r="D29">
            <v>15430996</v>
          </cell>
          <cell r="E29">
            <v>4583.2300000000005</v>
          </cell>
          <cell r="F29">
            <v>15435579.23</v>
          </cell>
          <cell r="G29">
            <v>7189783.9800000004</v>
          </cell>
          <cell r="H29">
            <v>7189783.9800000004</v>
          </cell>
          <cell r="I29">
            <v>8245795.25</v>
          </cell>
        </row>
        <row r="30">
          <cell r="D30">
            <v>5517268</v>
          </cell>
          <cell r="E30">
            <v>225924.05</v>
          </cell>
          <cell r="F30">
            <v>5743192.0499999998</v>
          </cell>
          <cell r="G30">
            <v>2744274.7199999997</v>
          </cell>
          <cell r="H30">
            <v>2744274.7199999997</v>
          </cell>
          <cell r="I30">
            <v>2998917.33</v>
          </cell>
        </row>
        <row r="31">
          <cell r="D31">
            <v>379200</v>
          </cell>
          <cell r="E31">
            <v>-4288.67</v>
          </cell>
          <cell r="F31">
            <v>374911.33</v>
          </cell>
          <cell r="G31">
            <v>267144.72000000003</v>
          </cell>
          <cell r="H31">
            <v>267144.72000000003</v>
          </cell>
          <cell r="I31">
            <v>107766.60999999999</v>
          </cell>
        </row>
        <row r="32">
          <cell r="D32">
            <v>1061500</v>
          </cell>
          <cell r="E32">
            <v>10954.210000000001</v>
          </cell>
          <cell r="F32">
            <v>1072454.21</v>
          </cell>
          <cell r="G32">
            <v>543012.22000000009</v>
          </cell>
          <cell r="H32">
            <v>543012.22000000009</v>
          </cell>
          <cell r="I32">
            <v>529441.98999999987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712000</v>
          </cell>
          <cell r="E34">
            <v>29243.57</v>
          </cell>
          <cell r="F34">
            <v>741243.57</v>
          </cell>
          <cell r="G34">
            <v>249632.65</v>
          </cell>
          <cell r="H34">
            <v>249632.65</v>
          </cell>
          <cell r="I34">
            <v>491610.91999999993</v>
          </cell>
        </row>
        <row r="35">
          <cell r="D35">
            <v>357800</v>
          </cell>
          <cell r="E35">
            <v>183550.81</v>
          </cell>
          <cell r="F35">
            <v>541350.81000000006</v>
          </cell>
          <cell r="G35">
            <v>366327.44</v>
          </cell>
          <cell r="H35">
            <v>366327.44</v>
          </cell>
          <cell r="I35">
            <v>175023.37000000005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D41">
            <v>16131607</v>
          </cell>
          <cell r="E41">
            <v>0</v>
          </cell>
          <cell r="F41">
            <v>16131607</v>
          </cell>
          <cell r="G41">
            <v>4629400</v>
          </cell>
          <cell r="H41">
            <v>4629400</v>
          </cell>
          <cell r="I41">
            <v>11502207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M123"/>
  <sheetViews>
    <sheetView tabSelected="1" workbookViewId="0">
      <selection activeCell="D92" sqref="A92:XFD125"/>
    </sheetView>
  </sheetViews>
  <sheetFormatPr baseColWidth="10" defaultRowHeight="15" x14ac:dyDescent="0.25"/>
  <cols>
    <col min="1" max="1" width="11.42578125" style="1"/>
    <col min="2" max="2" width="8.28515625" style="1" customWidth="1"/>
    <col min="3" max="3" width="68.140625" style="1" customWidth="1"/>
    <col min="4" max="9" width="15.7109375" style="1" customWidth="1"/>
    <col min="10" max="11" width="11.42578125" style="1"/>
    <col min="12" max="13" width="13.7109375" style="1" bestFit="1" customWidth="1"/>
    <col min="14" max="16384" width="11.42578125" style="1"/>
  </cols>
  <sheetData>
    <row r="1" spans="2:9" ht="15.75" thickBot="1" x14ac:dyDescent="0.3"/>
    <row r="2" spans="2:9" ht="18" customHeight="1" x14ac:dyDescent="0.25">
      <c r="B2" s="2" t="s">
        <v>0</v>
      </c>
      <c r="C2" s="3"/>
      <c r="D2" s="3"/>
      <c r="E2" s="3"/>
      <c r="F2" s="3"/>
      <c r="G2" s="3"/>
      <c r="H2" s="3"/>
      <c r="I2" s="4"/>
    </row>
    <row r="3" spans="2:9" ht="18" customHeight="1" x14ac:dyDescent="0.25">
      <c r="B3" s="5" t="s">
        <v>1</v>
      </c>
      <c r="C3" s="6"/>
      <c r="D3" s="6"/>
      <c r="E3" s="6"/>
      <c r="F3" s="6"/>
      <c r="G3" s="6"/>
      <c r="H3" s="6"/>
      <c r="I3" s="7"/>
    </row>
    <row r="4" spans="2:9" ht="18" customHeight="1" x14ac:dyDescent="0.25">
      <c r="B4" s="5" t="s">
        <v>2</v>
      </c>
      <c r="C4" s="6"/>
      <c r="D4" s="6"/>
      <c r="E4" s="6"/>
      <c r="F4" s="6"/>
      <c r="G4" s="6"/>
      <c r="H4" s="6"/>
      <c r="I4" s="7"/>
    </row>
    <row r="5" spans="2:9" ht="18" customHeight="1" thickBot="1" x14ac:dyDescent="0.3">
      <c r="B5" s="8" t="s">
        <v>3</v>
      </c>
      <c r="C5" s="9"/>
      <c r="D5" s="9"/>
      <c r="E5" s="9"/>
      <c r="F5" s="9"/>
      <c r="G5" s="9"/>
      <c r="H5" s="9"/>
      <c r="I5" s="10"/>
    </row>
    <row r="6" spans="2:9" ht="15.75" thickBot="1" x14ac:dyDescent="0.3">
      <c r="B6" s="11" t="s">
        <v>4</v>
      </c>
      <c r="C6" s="12"/>
      <c r="D6" s="13" t="s">
        <v>5</v>
      </c>
      <c r="E6" s="14"/>
      <c r="F6" s="14"/>
      <c r="G6" s="14"/>
      <c r="H6" s="15"/>
      <c r="I6" s="16" t="s">
        <v>6</v>
      </c>
    </row>
    <row r="7" spans="2:9" ht="30.75" thickBot="1" x14ac:dyDescent="0.3">
      <c r="B7" s="17"/>
      <c r="C7" s="18"/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20"/>
    </row>
    <row r="8" spans="2:9" ht="15" customHeight="1" x14ac:dyDescent="0.25">
      <c r="B8" s="21" t="s">
        <v>12</v>
      </c>
      <c r="C8" s="22"/>
      <c r="D8" s="23">
        <f>SUM(D9:D15)</f>
        <v>64550009.999999993</v>
      </c>
      <c r="E8" s="23">
        <f>SUM(E9:E15)</f>
        <v>0</v>
      </c>
      <c r="F8" s="23">
        <f t="shared" ref="F8:I8" si="0">SUM(F9:F15)</f>
        <v>64550010</v>
      </c>
      <c r="G8" s="23">
        <f t="shared" si="0"/>
        <v>26414895.59</v>
      </c>
      <c r="H8" s="23">
        <f t="shared" si="0"/>
        <v>26414895.59</v>
      </c>
      <c r="I8" s="23">
        <f t="shared" si="0"/>
        <v>38135114.409999996</v>
      </c>
    </row>
    <row r="9" spans="2:9" ht="15" customHeight="1" x14ac:dyDescent="0.25">
      <c r="B9" s="24"/>
      <c r="C9" s="25" t="s">
        <v>13</v>
      </c>
      <c r="D9" s="26">
        <f>+'[1]ANALITICO AP.EST.2026'!D10+'[1]ANALITICO R-11'!D10+'[1]ANALITICO R-33'!D10</f>
        <v>19423042.350000001</v>
      </c>
      <c r="E9" s="26">
        <f>+'[1]ANALITICO AP.EST.2026'!E10+'[1]ANALITICO R-11'!E10+'[1]ANALITICO R-33'!E10</f>
        <v>0</v>
      </c>
      <c r="F9" s="26">
        <f>+'[1]ANALITICO AP.EST.2026'!F10+'[1]ANALITICO R-11'!F10+'[1]ANALITICO R-33'!F10</f>
        <v>19423042.350000001</v>
      </c>
      <c r="G9" s="26">
        <f>+'[1]ANALITICO AP.EST.2026'!G10+'[1]ANALITICO R-11'!G10+'[1]ANALITICO R-33'!G10</f>
        <v>9421014.6099999994</v>
      </c>
      <c r="H9" s="26">
        <f>+'[1]ANALITICO AP.EST.2026'!H10+'[1]ANALITICO R-11'!H10+'[1]ANALITICO R-33'!H10</f>
        <v>9421014.6099999994</v>
      </c>
      <c r="I9" s="26">
        <f>+'[1]ANALITICO AP.EST.2026'!I10+'[1]ANALITICO R-11'!I10+'[1]ANALITICO R-33'!I10</f>
        <v>10002027.740000002</v>
      </c>
    </row>
    <row r="10" spans="2:9" ht="15" customHeight="1" x14ac:dyDescent="0.25">
      <c r="B10" s="24"/>
      <c r="C10" s="25" t="s">
        <v>14</v>
      </c>
      <c r="D10" s="26">
        <f>+'[1]ANALITICO AP.EST.2026'!D11+'[1]ANALITICO R-11'!D11+'[1]ANALITICO R-33'!D11</f>
        <v>1693004</v>
      </c>
      <c r="E10" s="26">
        <f>+'[1]ANALITICO AP.EST.2026'!E11+'[1]ANALITICO R-11'!E11+'[1]ANALITICO R-33'!E11</f>
        <v>4033.31</v>
      </c>
      <c r="F10" s="26">
        <f>+'[1]ANALITICO AP.EST.2026'!F11+'[1]ANALITICO R-11'!F11+'[1]ANALITICO R-33'!F11</f>
        <v>1697037.31</v>
      </c>
      <c r="G10" s="26">
        <f>+'[1]ANALITICO AP.EST.2026'!G11+'[1]ANALITICO R-11'!G11+'[1]ANALITICO R-33'!G11</f>
        <v>778033.31</v>
      </c>
      <c r="H10" s="26">
        <f>+'[1]ANALITICO AP.EST.2026'!H11+'[1]ANALITICO R-11'!H11+'[1]ANALITICO R-33'!H11</f>
        <v>778033.31</v>
      </c>
      <c r="I10" s="26">
        <f>+'[1]ANALITICO AP.EST.2026'!I11+'[1]ANALITICO R-11'!I11+'[1]ANALITICO R-33'!I11</f>
        <v>919004</v>
      </c>
    </row>
    <row r="11" spans="2:9" ht="15" customHeight="1" x14ac:dyDescent="0.25">
      <c r="B11" s="24"/>
      <c r="C11" s="25" t="s">
        <v>15</v>
      </c>
      <c r="D11" s="26">
        <f>+'[1]ANALITICO AP.EST.2026'!D12+'[1]ANALITICO R-11'!D12+'[1]ANALITICO R-33'!D12</f>
        <v>4570611.9000000004</v>
      </c>
      <c r="E11" s="26">
        <f>+'[1]ANALITICO AP.EST.2026'!E12+'[1]ANALITICO R-11'!E12+'[1]ANALITICO R-33'!E12</f>
        <v>0</v>
      </c>
      <c r="F11" s="26">
        <f>+'[1]ANALITICO AP.EST.2026'!F12+'[1]ANALITICO R-11'!F12+'[1]ANALITICO R-33'!F12</f>
        <v>4570611.9000000004</v>
      </c>
      <c r="G11" s="26">
        <f>+'[1]ANALITICO AP.EST.2026'!G12+'[1]ANALITICO R-11'!G12+'[1]ANALITICO R-33'!G12</f>
        <v>822029.13</v>
      </c>
      <c r="H11" s="26">
        <f>+'[1]ANALITICO AP.EST.2026'!H12+'[1]ANALITICO R-11'!H12+'[1]ANALITICO R-33'!H12</f>
        <v>822029.13</v>
      </c>
      <c r="I11" s="26">
        <f>+'[1]ANALITICO AP.EST.2026'!I12+'[1]ANALITICO R-11'!I12+'[1]ANALITICO R-33'!I12</f>
        <v>3748582.7700000005</v>
      </c>
    </row>
    <row r="12" spans="2:9" ht="15" customHeight="1" x14ac:dyDescent="0.25">
      <c r="B12" s="24"/>
      <c r="C12" s="25" t="s">
        <v>16</v>
      </c>
      <c r="D12" s="26">
        <f>+'[1]ANALITICO AP.EST.2026'!D13+'[1]ANALITICO R-11'!D13+'[1]ANALITICO R-33'!D13</f>
        <v>5831187.5000000009</v>
      </c>
      <c r="E12" s="26">
        <f>+'[1]ANALITICO AP.EST.2026'!E13+'[1]ANALITICO R-11'!E13+'[1]ANALITICO R-33'!E13</f>
        <v>310.64999999999998</v>
      </c>
      <c r="F12" s="26">
        <f>+'[1]ANALITICO AP.EST.2026'!F13+'[1]ANALITICO R-11'!F13+'[1]ANALITICO R-33'!F13</f>
        <v>5831498.1500000013</v>
      </c>
      <c r="G12" s="26">
        <f>+'[1]ANALITICO AP.EST.2026'!G13+'[1]ANALITICO R-11'!G13+'[1]ANALITICO R-33'!G13</f>
        <v>2847632.6500000004</v>
      </c>
      <c r="H12" s="26">
        <f>+'[1]ANALITICO AP.EST.2026'!H13+'[1]ANALITICO R-11'!H13+'[1]ANALITICO R-33'!H13</f>
        <v>2847632.6500000004</v>
      </c>
      <c r="I12" s="26">
        <f>+'[1]ANALITICO AP.EST.2026'!I13+'[1]ANALITICO R-11'!I13+'[1]ANALITICO R-33'!I13</f>
        <v>2983865.5000000009</v>
      </c>
    </row>
    <row r="13" spans="2:9" ht="15" customHeight="1" x14ac:dyDescent="0.25">
      <c r="B13" s="24"/>
      <c r="C13" s="25" t="s">
        <v>17</v>
      </c>
      <c r="D13" s="26">
        <f>+'[1]ANALITICO AP.EST.2026'!D14+'[1]ANALITICO R-11'!D14+'[1]ANALITICO R-33'!D14</f>
        <v>30569363.849999998</v>
      </c>
      <c r="E13" s="26">
        <f>+'[1]ANALITICO AP.EST.2026'!E14+'[1]ANALITICO R-11'!E14+'[1]ANALITICO R-33'!E14</f>
        <v>0</v>
      </c>
      <c r="F13" s="26">
        <f>+'[1]ANALITICO AP.EST.2026'!F14+'[1]ANALITICO R-11'!F14+'[1]ANALITICO R-33'!F14</f>
        <v>30569363.849999998</v>
      </c>
      <c r="G13" s="26">
        <f>+'[1]ANALITICO AP.EST.2026'!G14+'[1]ANALITICO R-11'!G14+'[1]ANALITICO R-33'!G14</f>
        <v>12089438.09</v>
      </c>
      <c r="H13" s="26">
        <f>+'[1]ANALITICO AP.EST.2026'!H14+'[1]ANALITICO R-11'!H14+'[1]ANALITICO R-33'!H14</f>
        <v>12089438.09</v>
      </c>
      <c r="I13" s="26">
        <f>+'[1]ANALITICO AP.EST.2026'!I14+'[1]ANALITICO R-11'!I14+'[1]ANALITICO R-33'!I14</f>
        <v>18479925.759999998</v>
      </c>
    </row>
    <row r="14" spans="2:9" ht="15" customHeight="1" x14ac:dyDescent="0.25">
      <c r="B14" s="24"/>
      <c r="C14" s="25" t="s">
        <v>18</v>
      </c>
      <c r="D14" s="26">
        <f>+'[1]ANALITICO AP.EST.2026'!D15+'[1]ANALITICO R-11'!D15+'[1]ANALITICO R-33'!D15</f>
        <v>0</v>
      </c>
      <c r="E14" s="26">
        <f>+'[1]ANALITICO AP.EST.2026'!E15+'[1]ANALITICO R-11'!E15+'[1]ANALITICO R-33'!E15</f>
        <v>0</v>
      </c>
      <c r="F14" s="26">
        <f>+'[1]ANALITICO AP.EST.2026'!F15+'[1]ANALITICO R-11'!F15+'[1]ANALITICO R-33'!F15</f>
        <v>0</v>
      </c>
      <c r="G14" s="26">
        <f>+'[1]ANALITICO AP.EST.2026'!G15+'[1]ANALITICO R-11'!G15+'[1]ANALITICO R-33'!G15</f>
        <v>0</v>
      </c>
      <c r="H14" s="26">
        <f>+'[1]ANALITICO AP.EST.2026'!H15+'[1]ANALITICO R-11'!H15+'[1]ANALITICO R-33'!H15</f>
        <v>0</v>
      </c>
      <c r="I14" s="26">
        <f>+'[1]ANALITICO AP.EST.2026'!I15+'[1]ANALITICO R-11'!I15+'[1]ANALITICO R-33'!I15</f>
        <v>0</v>
      </c>
    </row>
    <row r="15" spans="2:9" ht="15" customHeight="1" x14ac:dyDescent="0.25">
      <c r="B15" s="24"/>
      <c r="C15" s="25" t="s">
        <v>19</v>
      </c>
      <c r="D15" s="26">
        <f>+'[1]ANALITICO AP.EST.2026'!D16+'[1]ANALITICO R-11'!D16+'[1]ANALITICO R-33'!D16</f>
        <v>2462800.4</v>
      </c>
      <c r="E15" s="26">
        <f>+'[1]ANALITICO AP.EST.2026'!E16+'[1]ANALITICO R-11'!E16+'[1]ANALITICO R-33'!E16</f>
        <v>-4343.96</v>
      </c>
      <c r="F15" s="26">
        <f>+'[1]ANALITICO AP.EST.2026'!F16+'[1]ANALITICO R-11'!F16+'[1]ANALITICO R-33'!F16</f>
        <v>2458456.44</v>
      </c>
      <c r="G15" s="26">
        <f>+'[1]ANALITICO AP.EST.2026'!G16+'[1]ANALITICO R-11'!G16+'[1]ANALITICO R-33'!G16</f>
        <v>456747.8</v>
      </c>
      <c r="H15" s="26">
        <f>+'[1]ANALITICO AP.EST.2026'!H16+'[1]ANALITICO R-11'!H16+'[1]ANALITICO R-33'!H16</f>
        <v>456747.8</v>
      </c>
      <c r="I15" s="26">
        <f>+'[1]ANALITICO AP.EST.2026'!I16+'[1]ANALITICO R-11'!I16+'[1]ANALITICO R-33'!I16</f>
        <v>2001708.64</v>
      </c>
    </row>
    <row r="16" spans="2:9" ht="15" customHeight="1" x14ac:dyDescent="0.25">
      <c r="B16" s="27" t="s">
        <v>20</v>
      </c>
      <c r="C16" s="28"/>
      <c r="D16" s="23">
        <f>SUM(D17:D25)</f>
        <v>5081319</v>
      </c>
      <c r="E16" s="23">
        <f t="shared" ref="E16:H16" si="1">SUM(E17:E25)</f>
        <v>-211983.9499999999</v>
      </c>
      <c r="F16" s="23">
        <f>SUM(F17:F25)</f>
        <v>4869335.05</v>
      </c>
      <c r="G16" s="23">
        <f t="shared" si="1"/>
        <v>1793182.9400000002</v>
      </c>
      <c r="H16" s="23">
        <f t="shared" si="1"/>
        <v>1793182.9400000002</v>
      </c>
      <c r="I16" s="23">
        <f>SUM(I17:I25)</f>
        <v>3076152.1100000003</v>
      </c>
    </row>
    <row r="17" spans="2:9" ht="15" customHeight="1" x14ac:dyDescent="0.25">
      <c r="B17" s="24"/>
      <c r="C17" s="25" t="s">
        <v>21</v>
      </c>
      <c r="D17" s="26">
        <f>+'[1]ANALITICO AP.EST.2026'!D18+'[1]ANALITICO R-11'!D18+'[1]ANALITICO R-33'!D18</f>
        <v>1056000</v>
      </c>
      <c r="E17" s="26">
        <f>+'[1]ANALITICO AP.EST.2026'!E18+'[1]ANALITICO R-11'!E18+'[1]ANALITICO R-33'!E18</f>
        <v>-318699.87999999995</v>
      </c>
      <c r="F17" s="26">
        <f>+'[1]ANALITICO AP.EST.2026'!F18+'[1]ANALITICO R-11'!F18+'[1]ANALITICO R-33'!F18</f>
        <v>737300.12000000011</v>
      </c>
      <c r="G17" s="26">
        <f>+'[1]ANALITICO AP.EST.2026'!G18+'[1]ANALITICO R-11'!G18+'[1]ANALITICO R-33'!G18</f>
        <v>248524.90999999997</v>
      </c>
      <c r="H17" s="26">
        <f>+'[1]ANALITICO AP.EST.2026'!H18+'[1]ANALITICO R-11'!H18+'[1]ANALITICO R-33'!H18</f>
        <v>248524.90999999997</v>
      </c>
      <c r="I17" s="26">
        <f>+'[1]ANALITICO AP.EST.2026'!I18+'[1]ANALITICO R-11'!I18+'[1]ANALITICO R-33'!I18</f>
        <v>488775.21000000014</v>
      </c>
    </row>
    <row r="18" spans="2:9" ht="15" customHeight="1" x14ac:dyDescent="0.25">
      <c r="B18" s="24"/>
      <c r="C18" s="25" t="s">
        <v>22</v>
      </c>
      <c r="D18" s="26">
        <f>+'[1]ANALITICO AP.EST.2026'!D19+'[1]ANALITICO R-11'!D19+'[1]ANALITICO R-33'!D19</f>
        <v>70959</v>
      </c>
      <c r="E18" s="26">
        <f>+'[1]ANALITICO AP.EST.2026'!E19+'[1]ANALITICO R-11'!E19+'[1]ANALITICO R-33'!E19</f>
        <v>-5985.85</v>
      </c>
      <c r="F18" s="26">
        <f>+'[1]ANALITICO AP.EST.2026'!F19+'[1]ANALITICO R-11'!F19+'[1]ANALITICO R-33'!F19</f>
        <v>64973.15</v>
      </c>
      <c r="G18" s="26">
        <f>+'[1]ANALITICO AP.EST.2026'!G19+'[1]ANALITICO R-11'!G19+'[1]ANALITICO R-33'!G19</f>
        <v>34610.5</v>
      </c>
      <c r="H18" s="26">
        <f>+'[1]ANALITICO AP.EST.2026'!H19+'[1]ANALITICO R-11'!H19+'[1]ANALITICO R-33'!H19</f>
        <v>34610.5</v>
      </c>
      <c r="I18" s="26">
        <f>+'[1]ANALITICO AP.EST.2026'!I19+'[1]ANALITICO R-11'!I19+'[1]ANALITICO R-33'!I19</f>
        <v>30362.65</v>
      </c>
    </row>
    <row r="19" spans="2:9" ht="15" customHeight="1" x14ac:dyDescent="0.25">
      <c r="B19" s="24"/>
      <c r="C19" s="25" t="s">
        <v>23</v>
      </c>
      <c r="D19" s="26">
        <f>+'[1]ANALITICO AP.EST.2026'!D20+'[1]ANALITICO R-11'!D20+'[1]ANALITICO R-33'!D20</f>
        <v>0</v>
      </c>
      <c r="E19" s="26">
        <f>+'[1]ANALITICO AP.EST.2026'!E20+'[1]ANALITICO R-11'!E20+'[1]ANALITICO R-33'!E20</f>
        <v>0</v>
      </c>
      <c r="F19" s="26">
        <f>+'[1]ANALITICO AP.EST.2026'!F20+'[1]ANALITICO R-11'!F20+'[1]ANALITICO R-33'!F20</f>
        <v>0</v>
      </c>
      <c r="G19" s="26">
        <f>+'[1]ANALITICO AP.EST.2026'!G20+'[1]ANALITICO R-11'!G20+'[1]ANALITICO R-33'!G20</f>
        <v>0</v>
      </c>
      <c r="H19" s="26">
        <f>+'[1]ANALITICO AP.EST.2026'!H20+'[1]ANALITICO R-11'!H20+'[1]ANALITICO R-33'!H20</f>
        <v>0</v>
      </c>
      <c r="I19" s="26">
        <f>+'[1]ANALITICO AP.EST.2026'!I20+'[1]ANALITICO R-11'!I20+'[1]ANALITICO R-33'!I20</f>
        <v>0</v>
      </c>
    </row>
    <row r="20" spans="2:9" ht="15" customHeight="1" x14ac:dyDescent="0.25">
      <c r="B20" s="24"/>
      <c r="C20" s="25" t="s">
        <v>24</v>
      </c>
      <c r="D20" s="26">
        <f>+'[1]ANALITICO AP.EST.2026'!D21+'[1]ANALITICO R-11'!D21+'[1]ANALITICO R-33'!D21</f>
        <v>68300</v>
      </c>
      <c r="E20" s="26">
        <f>+'[1]ANALITICO AP.EST.2026'!E21+'[1]ANALITICO R-11'!E21+'[1]ANALITICO R-33'!E21</f>
        <v>29089.019999999997</v>
      </c>
      <c r="F20" s="26">
        <f>+'[1]ANALITICO AP.EST.2026'!F21+'[1]ANALITICO R-11'!F21+'[1]ANALITICO R-33'!F21</f>
        <v>97389.01999999999</v>
      </c>
      <c r="G20" s="26">
        <f>+'[1]ANALITICO AP.EST.2026'!G21+'[1]ANALITICO R-11'!G21+'[1]ANALITICO R-33'!G21</f>
        <v>50798.559999999998</v>
      </c>
      <c r="H20" s="26">
        <f>+'[1]ANALITICO AP.EST.2026'!H21+'[1]ANALITICO R-11'!H21+'[1]ANALITICO R-33'!H21</f>
        <v>50798.559999999998</v>
      </c>
      <c r="I20" s="26">
        <f>+'[1]ANALITICO AP.EST.2026'!I21+'[1]ANALITICO R-11'!I21+'[1]ANALITICO R-33'!I21</f>
        <v>46590.459999999992</v>
      </c>
    </row>
    <row r="21" spans="2:9" ht="15" customHeight="1" x14ac:dyDescent="0.25">
      <c r="B21" s="24"/>
      <c r="C21" s="25" t="s">
        <v>25</v>
      </c>
      <c r="D21" s="26">
        <f>+'[1]ANALITICO AP.EST.2026'!D22+'[1]ANALITICO R-11'!D22+'[1]ANALITICO R-33'!D22</f>
        <v>0</v>
      </c>
      <c r="E21" s="26">
        <f>+'[1]ANALITICO AP.EST.2026'!E22+'[1]ANALITICO R-11'!E22+'[1]ANALITICO R-33'!E22</f>
        <v>0</v>
      </c>
      <c r="F21" s="26">
        <f>+'[1]ANALITICO AP.EST.2026'!F22+'[1]ANALITICO R-11'!F22+'[1]ANALITICO R-33'!F22</f>
        <v>0</v>
      </c>
      <c r="G21" s="26">
        <f>+'[1]ANALITICO AP.EST.2026'!G22+'[1]ANALITICO R-11'!G22+'[1]ANALITICO R-33'!G22</f>
        <v>0</v>
      </c>
      <c r="H21" s="26">
        <f>+'[1]ANALITICO AP.EST.2026'!H22+'[1]ANALITICO R-11'!H22+'[1]ANALITICO R-33'!H22</f>
        <v>0</v>
      </c>
      <c r="I21" s="26">
        <f>+'[1]ANALITICO AP.EST.2026'!I22+'[1]ANALITICO R-11'!I22+'[1]ANALITICO R-33'!I22</f>
        <v>0</v>
      </c>
    </row>
    <row r="22" spans="2:9" ht="15" customHeight="1" x14ac:dyDescent="0.25">
      <c r="B22" s="24"/>
      <c r="C22" s="25" t="s">
        <v>26</v>
      </c>
      <c r="D22" s="26">
        <f>+'[1]ANALITICO AP.EST.2026'!D23+'[1]ANALITICO R-11'!D23+'[1]ANALITICO R-33'!D23</f>
        <v>3795460</v>
      </c>
      <c r="E22" s="26">
        <f>+'[1]ANALITICO AP.EST.2026'!E23+'[1]ANALITICO R-11'!E23+'[1]ANALITICO R-33'!E23</f>
        <v>85764.95</v>
      </c>
      <c r="F22" s="26">
        <f>+'[1]ANALITICO AP.EST.2026'!F23+'[1]ANALITICO R-11'!F23+'[1]ANALITICO R-33'!F23</f>
        <v>3881224.95</v>
      </c>
      <c r="G22" s="26">
        <f>+'[1]ANALITICO AP.EST.2026'!G23+'[1]ANALITICO R-11'!G23+'[1]ANALITICO R-33'!G23</f>
        <v>1418417.11</v>
      </c>
      <c r="H22" s="26">
        <f>+'[1]ANALITICO AP.EST.2026'!H23+'[1]ANALITICO R-11'!H23+'[1]ANALITICO R-33'!H23</f>
        <v>1418417.11</v>
      </c>
      <c r="I22" s="26">
        <f>+'[1]ANALITICO AP.EST.2026'!I23+'[1]ANALITICO R-11'!I23+'[1]ANALITICO R-33'!I23</f>
        <v>2462807.84</v>
      </c>
    </row>
    <row r="23" spans="2:9" ht="15" customHeight="1" x14ac:dyDescent="0.25">
      <c r="B23" s="24"/>
      <c r="C23" s="25" t="s">
        <v>27</v>
      </c>
      <c r="D23" s="26">
        <f>+'[1]ANALITICO AP.EST.2026'!D24+'[1]ANALITICO R-11'!D24+'[1]ANALITICO R-33'!D24</f>
        <v>7800</v>
      </c>
      <c r="E23" s="26">
        <f>+'[1]ANALITICO AP.EST.2026'!E24+'[1]ANALITICO R-11'!E24+'[1]ANALITICO R-33'!E24</f>
        <v>-2684</v>
      </c>
      <c r="F23" s="26">
        <f>+'[1]ANALITICO AP.EST.2026'!F24+'[1]ANALITICO R-11'!F24+'[1]ANALITICO R-33'!F24</f>
        <v>5116</v>
      </c>
      <c r="G23" s="26">
        <f>+'[1]ANALITICO AP.EST.2026'!G24+'[1]ANALITICO R-11'!G24+'[1]ANALITICO R-33'!G24</f>
        <v>916.01</v>
      </c>
      <c r="H23" s="26">
        <f>+'[1]ANALITICO AP.EST.2026'!H24+'[1]ANALITICO R-11'!H24+'[1]ANALITICO R-33'!H24</f>
        <v>916.01</v>
      </c>
      <c r="I23" s="26">
        <f>+'[1]ANALITICO AP.EST.2026'!I24+'[1]ANALITICO R-11'!I24+'[1]ANALITICO R-33'!I24</f>
        <v>4199.99</v>
      </c>
    </row>
    <row r="24" spans="2:9" ht="15" customHeight="1" x14ac:dyDescent="0.25">
      <c r="B24" s="24"/>
      <c r="C24" s="25" t="s">
        <v>28</v>
      </c>
      <c r="D24" s="26">
        <f>+'[1]ANALITICO AP.EST.2026'!D25+'[1]ANALITICO R-11'!D25+'[1]ANALITICO R-33'!D25</f>
        <v>0</v>
      </c>
      <c r="E24" s="26">
        <f>+'[1]ANALITICO AP.EST.2026'!E25+'[1]ANALITICO R-11'!E25+'[1]ANALITICO R-33'!E25</f>
        <v>0</v>
      </c>
      <c r="F24" s="26">
        <f>+'[1]ANALITICO AP.EST.2026'!F25+'[1]ANALITICO R-11'!F25+'[1]ANALITICO R-33'!F25</f>
        <v>0</v>
      </c>
      <c r="G24" s="26">
        <f>+'[1]ANALITICO AP.EST.2026'!G25+'[1]ANALITICO R-11'!G25+'[1]ANALITICO R-33'!G25</f>
        <v>0</v>
      </c>
      <c r="H24" s="26">
        <f>+'[1]ANALITICO AP.EST.2026'!H25+'[1]ANALITICO R-11'!H25+'[1]ANALITICO R-33'!H25</f>
        <v>0</v>
      </c>
      <c r="I24" s="26">
        <f>+'[1]ANALITICO AP.EST.2026'!I25+'[1]ANALITICO R-11'!I25+'[1]ANALITICO R-33'!I25</f>
        <v>0</v>
      </c>
    </row>
    <row r="25" spans="2:9" ht="15" customHeight="1" x14ac:dyDescent="0.25">
      <c r="B25" s="24"/>
      <c r="C25" s="25" t="s">
        <v>29</v>
      </c>
      <c r="D25" s="26">
        <f>+'[1]ANALITICO AP.EST.2026'!D26+'[1]ANALITICO R-11'!D26+'[1]ANALITICO R-33'!D26</f>
        <v>82800</v>
      </c>
      <c r="E25" s="26">
        <f>+'[1]ANALITICO AP.EST.2026'!E26+'[1]ANALITICO R-11'!E26+'[1]ANALITICO R-33'!E26</f>
        <v>531.81000000000131</v>
      </c>
      <c r="F25" s="26">
        <f>+'[1]ANALITICO AP.EST.2026'!F26+'[1]ANALITICO R-11'!F26+'[1]ANALITICO R-33'!F26</f>
        <v>83331.81</v>
      </c>
      <c r="G25" s="26">
        <f>+'[1]ANALITICO AP.EST.2026'!G26+'[1]ANALITICO R-11'!G26+'[1]ANALITICO R-33'!G26</f>
        <v>39915.85</v>
      </c>
      <c r="H25" s="26">
        <f>+'[1]ANALITICO AP.EST.2026'!H26+'[1]ANALITICO R-11'!H26+'[1]ANALITICO R-33'!H26</f>
        <v>39915.85</v>
      </c>
      <c r="I25" s="26">
        <f>+'[1]ANALITICO AP.EST.2026'!I26+'[1]ANALITICO R-11'!I26+'[1]ANALITICO R-33'!I26</f>
        <v>43415.96</v>
      </c>
    </row>
    <row r="26" spans="2:9" ht="15" customHeight="1" x14ac:dyDescent="0.25">
      <c r="B26" s="27" t="s">
        <v>30</v>
      </c>
      <c r="C26" s="28"/>
      <c r="D26" s="23">
        <f>SUM(D27:D35)</f>
        <v>24804364</v>
      </c>
      <c r="E26" s="23">
        <f t="shared" ref="E26:F26" si="2">SUM(E27:E35)</f>
        <v>345199.28</v>
      </c>
      <c r="F26" s="23">
        <f t="shared" si="2"/>
        <v>25149563.279999997</v>
      </c>
      <c r="G26" s="23">
        <f>SUM(G27:G35)</f>
        <v>11849453.470000003</v>
      </c>
      <c r="H26" s="23">
        <f t="shared" ref="H26" si="3">SUM(H27:H35)</f>
        <v>11849453.470000003</v>
      </c>
      <c r="I26" s="23">
        <f>SUM(I27:I35)</f>
        <v>13300109.809999999</v>
      </c>
    </row>
    <row r="27" spans="2:9" ht="15" customHeight="1" x14ac:dyDescent="0.25">
      <c r="B27" s="24"/>
      <c r="C27" s="25" t="s">
        <v>31</v>
      </c>
      <c r="D27" s="26">
        <f>+'[1]ANALITICO AP.EST.2026'!D28+'[1]ANALITICO R-11'!D28+'[1]ANALITICO R-33'!D28</f>
        <v>1345600</v>
      </c>
      <c r="E27" s="26">
        <f>+'[1]ANALITICO AP.EST.2026'!E28+'[1]ANALITICO R-11'!E28+'[1]ANALITICO R-33'!E28</f>
        <v>-104767.92</v>
      </c>
      <c r="F27" s="26">
        <f>+'[1]ANALITICO AP.EST.2026'!F28+'[1]ANALITICO R-11'!F28+'[1]ANALITICO R-33'!F28</f>
        <v>1240832.08</v>
      </c>
      <c r="G27" s="26">
        <f>+'[1]ANALITICO AP.EST.2026'!G28+'[1]ANALITICO R-11'!G28+'[1]ANALITICO R-33'!G28</f>
        <v>489277.74</v>
      </c>
      <c r="H27" s="26">
        <f>+'[1]ANALITICO AP.EST.2026'!H28+'[1]ANALITICO R-11'!H28+'[1]ANALITICO R-33'!H28</f>
        <v>489277.74</v>
      </c>
      <c r="I27" s="26">
        <f>+'[1]ANALITICO AP.EST.2026'!I28+'[1]ANALITICO R-11'!I28+'[1]ANALITICO R-33'!I28</f>
        <v>751554.34000000008</v>
      </c>
    </row>
    <row r="28" spans="2:9" ht="15" customHeight="1" x14ac:dyDescent="0.25">
      <c r="B28" s="24"/>
      <c r="C28" s="25" t="s">
        <v>32</v>
      </c>
      <c r="D28" s="26">
        <f>+'[1]ANALITICO AP.EST.2026'!D29+'[1]ANALITICO R-11'!D29+'[1]ANALITICO R-33'!D29</f>
        <v>15430996</v>
      </c>
      <c r="E28" s="26">
        <f>+'[1]ANALITICO AP.EST.2026'!E29+'[1]ANALITICO R-11'!E29+'[1]ANALITICO R-33'!E29</f>
        <v>4583.2300000000005</v>
      </c>
      <c r="F28" s="26">
        <f>+'[1]ANALITICO AP.EST.2026'!F29+'[1]ANALITICO R-11'!F29+'[1]ANALITICO R-33'!F29</f>
        <v>15435579.23</v>
      </c>
      <c r="G28" s="26">
        <f>+'[1]ANALITICO AP.EST.2026'!G29+'[1]ANALITICO R-11'!G29+'[1]ANALITICO R-33'!G29</f>
        <v>7189783.9800000004</v>
      </c>
      <c r="H28" s="26">
        <f>+'[1]ANALITICO AP.EST.2026'!H29+'[1]ANALITICO R-11'!H29+'[1]ANALITICO R-33'!H29</f>
        <v>7189783.9800000004</v>
      </c>
      <c r="I28" s="26">
        <f>+'[1]ANALITICO AP.EST.2026'!I29+'[1]ANALITICO R-11'!I29+'[1]ANALITICO R-33'!I29</f>
        <v>8245795.25</v>
      </c>
    </row>
    <row r="29" spans="2:9" ht="15" customHeight="1" x14ac:dyDescent="0.25">
      <c r="B29" s="24"/>
      <c r="C29" s="25" t="s">
        <v>33</v>
      </c>
      <c r="D29" s="26">
        <f>+'[1]ANALITICO AP.EST.2026'!D30+'[1]ANALITICO R-11'!D30+'[1]ANALITICO R-33'!D30</f>
        <v>5517268</v>
      </c>
      <c r="E29" s="26">
        <f>+'[1]ANALITICO AP.EST.2026'!E30+'[1]ANALITICO R-11'!E30+'[1]ANALITICO R-33'!E30</f>
        <v>225924.05</v>
      </c>
      <c r="F29" s="26">
        <f>+'[1]ANALITICO AP.EST.2026'!F30+'[1]ANALITICO R-11'!F30+'[1]ANALITICO R-33'!F30</f>
        <v>5743192.0499999998</v>
      </c>
      <c r="G29" s="26">
        <f>+'[1]ANALITICO AP.EST.2026'!G30+'[1]ANALITICO R-11'!G30+'[1]ANALITICO R-33'!G30</f>
        <v>2744274.7199999997</v>
      </c>
      <c r="H29" s="26">
        <f>+'[1]ANALITICO AP.EST.2026'!H30+'[1]ANALITICO R-11'!H30+'[1]ANALITICO R-33'!H30</f>
        <v>2744274.7199999997</v>
      </c>
      <c r="I29" s="26">
        <f>+'[1]ANALITICO AP.EST.2026'!I30+'[1]ANALITICO R-11'!I30+'[1]ANALITICO R-33'!I30</f>
        <v>2998917.33</v>
      </c>
    </row>
    <row r="30" spans="2:9" ht="15" customHeight="1" x14ac:dyDescent="0.25">
      <c r="B30" s="24"/>
      <c r="C30" s="25" t="s">
        <v>34</v>
      </c>
      <c r="D30" s="26">
        <f>+'[1]ANALITICO AP.EST.2026'!D31+'[1]ANALITICO R-11'!D31+'[1]ANALITICO R-33'!D31</f>
        <v>379200</v>
      </c>
      <c r="E30" s="26">
        <f>+'[1]ANALITICO AP.EST.2026'!E31+'[1]ANALITICO R-11'!E31+'[1]ANALITICO R-33'!E31</f>
        <v>-4288.67</v>
      </c>
      <c r="F30" s="26">
        <f>+'[1]ANALITICO AP.EST.2026'!F31+'[1]ANALITICO R-11'!F31+'[1]ANALITICO R-33'!F31</f>
        <v>374911.33</v>
      </c>
      <c r="G30" s="26">
        <f>+'[1]ANALITICO AP.EST.2026'!G31+'[1]ANALITICO R-11'!G31+'[1]ANALITICO R-33'!G31</f>
        <v>267144.72000000003</v>
      </c>
      <c r="H30" s="26">
        <f>+'[1]ANALITICO AP.EST.2026'!H31+'[1]ANALITICO R-11'!H31+'[1]ANALITICO R-33'!H31</f>
        <v>267144.72000000003</v>
      </c>
      <c r="I30" s="26">
        <f>+'[1]ANALITICO AP.EST.2026'!I31+'[1]ANALITICO R-11'!I31+'[1]ANALITICO R-33'!I31</f>
        <v>107766.60999999999</v>
      </c>
    </row>
    <row r="31" spans="2:9" ht="15" customHeight="1" x14ac:dyDescent="0.25">
      <c r="B31" s="24"/>
      <c r="C31" s="25" t="s">
        <v>35</v>
      </c>
      <c r="D31" s="26">
        <f>+'[1]ANALITICO AP.EST.2026'!D32+'[1]ANALITICO R-11'!D32+'[1]ANALITICO R-33'!D32</f>
        <v>1061500</v>
      </c>
      <c r="E31" s="26">
        <f>+'[1]ANALITICO AP.EST.2026'!E32+'[1]ANALITICO R-11'!E32+'[1]ANALITICO R-33'!E32</f>
        <v>10954.210000000001</v>
      </c>
      <c r="F31" s="26">
        <f>+'[1]ANALITICO AP.EST.2026'!F32+'[1]ANALITICO R-11'!F32+'[1]ANALITICO R-33'!F32</f>
        <v>1072454.21</v>
      </c>
      <c r="G31" s="26">
        <f>+'[1]ANALITICO AP.EST.2026'!G32+'[1]ANALITICO R-11'!G32+'[1]ANALITICO R-33'!G32</f>
        <v>543012.22000000009</v>
      </c>
      <c r="H31" s="26">
        <f>+'[1]ANALITICO AP.EST.2026'!H32+'[1]ANALITICO R-11'!H32+'[1]ANALITICO R-33'!H32</f>
        <v>543012.22000000009</v>
      </c>
      <c r="I31" s="26">
        <f>+'[1]ANALITICO AP.EST.2026'!I32+'[1]ANALITICO R-11'!I32+'[1]ANALITICO R-33'!I32</f>
        <v>529441.98999999987</v>
      </c>
    </row>
    <row r="32" spans="2:9" ht="15" customHeight="1" x14ac:dyDescent="0.25">
      <c r="B32" s="24"/>
      <c r="C32" s="25" t="s">
        <v>36</v>
      </c>
      <c r="D32" s="26">
        <f>+'[1]ANALITICO AP.EST.2026'!D33+'[1]ANALITICO R-11'!D33+'[1]ANALITICO R-33'!D33</f>
        <v>0</v>
      </c>
      <c r="E32" s="26">
        <f>+'[1]ANALITICO AP.EST.2026'!E33+'[1]ANALITICO R-11'!E33+'[1]ANALITICO R-33'!E33</f>
        <v>0</v>
      </c>
      <c r="F32" s="26">
        <f>+'[1]ANALITICO AP.EST.2026'!F33+'[1]ANALITICO R-11'!F33+'[1]ANALITICO R-33'!F33</f>
        <v>0</v>
      </c>
      <c r="G32" s="26">
        <f>+'[1]ANALITICO AP.EST.2026'!G33+'[1]ANALITICO R-11'!G33+'[1]ANALITICO R-33'!G33</f>
        <v>0</v>
      </c>
      <c r="H32" s="26">
        <f>+'[1]ANALITICO AP.EST.2026'!H33+'[1]ANALITICO R-11'!H33+'[1]ANALITICO R-33'!H33</f>
        <v>0</v>
      </c>
      <c r="I32" s="26">
        <f>+'[1]ANALITICO AP.EST.2026'!I33+'[1]ANALITICO R-11'!I33+'[1]ANALITICO R-33'!I33</f>
        <v>0</v>
      </c>
    </row>
    <row r="33" spans="2:9" ht="15" customHeight="1" x14ac:dyDescent="0.25">
      <c r="B33" s="24"/>
      <c r="C33" s="25" t="s">
        <v>37</v>
      </c>
      <c r="D33" s="26">
        <f>+'[1]ANALITICO AP.EST.2026'!D34+'[1]ANALITICO R-11'!D34+'[1]ANALITICO R-33'!D34</f>
        <v>712000</v>
      </c>
      <c r="E33" s="26">
        <f>+'[1]ANALITICO AP.EST.2026'!E34+'[1]ANALITICO R-11'!E34+'[1]ANALITICO R-33'!E34</f>
        <v>29243.57</v>
      </c>
      <c r="F33" s="26">
        <f>+'[1]ANALITICO AP.EST.2026'!F34+'[1]ANALITICO R-11'!F34+'[1]ANALITICO R-33'!F34</f>
        <v>741243.57</v>
      </c>
      <c r="G33" s="26">
        <f>+'[1]ANALITICO AP.EST.2026'!G34+'[1]ANALITICO R-11'!G34+'[1]ANALITICO R-33'!G34</f>
        <v>249632.65</v>
      </c>
      <c r="H33" s="26">
        <f>+'[1]ANALITICO AP.EST.2026'!H34+'[1]ANALITICO R-11'!H34+'[1]ANALITICO R-33'!H34</f>
        <v>249632.65</v>
      </c>
      <c r="I33" s="26">
        <f>+'[1]ANALITICO AP.EST.2026'!I34+'[1]ANALITICO R-11'!I34+'[1]ANALITICO R-33'!I34</f>
        <v>491610.91999999993</v>
      </c>
    </row>
    <row r="34" spans="2:9" ht="15" customHeight="1" x14ac:dyDescent="0.25">
      <c r="B34" s="24"/>
      <c r="C34" s="25" t="s">
        <v>38</v>
      </c>
      <c r="D34" s="26">
        <f>+'[1]ANALITICO AP.EST.2026'!D35+'[1]ANALITICO R-11'!D35+'[1]ANALITICO R-33'!D35</f>
        <v>357800</v>
      </c>
      <c r="E34" s="26">
        <f>+'[1]ANALITICO AP.EST.2026'!E35+'[1]ANALITICO R-11'!E35+'[1]ANALITICO R-33'!E35</f>
        <v>183550.81</v>
      </c>
      <c r="F34" s="26">
        <f>+'[1]ANALITICO AP.EST.2026'!F35+'[1]ANALITICO R-11'!F35+'[1]ANALITICO R-33'!F35</f>
        <v>541350.81000000006</v>
      </c>
      <c r="G34" s="26">
        <f>+'[1]ANALITICO AP.EST.2026'!G35+'[1]ANALITICO R-11'!G35+'[1]ANALITICO R-33'!G35</f>
        <v>366327.44</v>
      </c>
      <c r="H34" s="26">
        <f>+'[1]ANALITICO AP.EST.2026'!H35+'[1]ANALITICO R-11'!H35+'[1]ANALITICO R-33'!H35</f>
        <v>366327.44</v>
      </c>
      <c r="I34" s="26">
        <f>+'[1]ANALITICO AP.EST.2026'!I35+'[1]ANALITICO R-11'!I35+'[1]ANALITICO R-33'!I35</f>
        <v>175023.37000000005</v>
      </c>
    </row>
    <row r="35" spans="2:9" ht="15" customHeight="1" x14ac:dyDescent="0.25">
      <c r="B35" s="24"/>
      <c r="C35" s="25" t="s">
        <v>39</v>
      </c>
      <c r="D35" s="26">
        <f>+'[1]ANALITICO AP.EST.2026'!D36+'[1]ANALITICO R-11'!D36+'[1]ANALITICO R-33'!D36</f>
        <v>0</v>
      </c>
      <c r="E35" s="26">
        <f>+'[1]ANALITICO AP.EST.2026'!E36+'[1]ANALITICO R-11'!E36+'[1]ANALITICO R-33'!E36</f>
        <v>0</v>
      </c>
      <c r="F35" s="26">
        <f>+'[1]ANALITICO AP.EST.2026'!F36+'[1]ANALITICO R-11'!F36+'[1]ANALITICO R-33'!F36</f>
        <v>0</v>
      </c>
      <c r="G35" s="26">
        <f>+'[1]ANALITICO AP.EST.2026'!G36+'[1]ANALITICO R-11'!G36+'[1]ANALITICO R-33'!G36</f>
        <v>0</v>
      </c>
      <c r="H35" s="26">
        <f>+'[1]ANALITICO AP.EST.2026'!H36+'[1]ANALITICO R-11'!H36+'[1]ANALITICO R-33'!H36</f>
        <v>0</v>
      </c>
      <c r="I35" s="26">
        <f>+'[1]ANALITICO AP.EST.2026'!I36+'[1]ANALITICO R-11'!I36+'[1]ANALITICO R-33'!I36</f>
        <v>0</v>
      </c>
    </row>
    <row r="36" spans="2:9" ht="15" customHeight="1" x14ac:dyDescent="0.25">
      <c r="B36" s="27" t="s">
        <v>40</v>
      </c>
      <c r="C36" s="28"/>
      <c r="D36" s="23">
        <f>SUM(D37:D45)</f>
        <v>66919685</v>
      </c>
      <c r="E36" s="23">
        <f>SUM(E37:E45)</f>
        <v>0</v>
      </c>
      <c r="F36" s="23">
        <f t="shared" ref="F36:G36" si="4">SUM(F37:F45)</f>
        <v>66919685</v>
      </c>
      <c r="G36" s="23">
        <f t="shared" si="4"/>
        <v>31518785</v>
      </c>
      <c r="H36" s="23">
        <f>SUM(H37:H45)</f>
        <v>31518785</v>
      </c>
      <c r="I36" s="23">
        <f t="shared" ref="I36" si="5">SUM(I37:I45)</f>
        <v>35400900</v>
      </c>
    </row>
    <row r="37" spans="2:9" ht="15" customHeight="1" x14ac:dyDescent="0.25">
      <c r="B37" s="24"/>
      <c r="C37" s="25" t="s">
        <v>41</v>
      </c>
      <c r="D37" s="26">
        <f>+'[1]ANALITICO R-11'!D38+'[1]ANALITICO R-33'!D38</f>
        <v>0</v>
      </c>
      <c r="E37" s="26">
        <f>+'[1]ANALITICO R-11'!E38+'[1]ANALITICO R-33'!E38</f>
        <v>0</v>
      </c>
      <c r="F37" s="26">
        <f>+'[1]ANALITICO R-11'!F38+'[1]ANALITICO R-33'!F38</f>
        <v>0</v>
      </c>
      <c r="G37" s="26">
        <f>+'[1]ANALITICO R-11'!G38+'[1]ANALITICO R-33'!G38</f>
        <v>0</v>
      </c>
      <c r="H37" s="26">
        <f>+'[1]ANALITICO R-11'!H38+'[1]ANALITICO R-33'!H38</f>
        <v>0</v>
      </c>
      <c r="I37" s="26">
        <f>+'[1]ANALITICO R-11'!I38+'[1]ANALITICO R-33'!I38</f>
        <v>0</v>
      </c>
    </row>
    <row r="38" spans="2:9" ht="15" customHeight="1" x14ac:dyDescent="0.25">
      <c r="B38" s="24"/>
      <c r="C38" s="25" t="s">
        <v>42</v>
      </c>
      <c r="D38" s="26">
        <f>+'[1]ANALITICO R-11'!D39+'[1]ANALITICO R-33'!D39</f>
        <v>0</v>
      </c>
      <c r="E38" s="26">
        <f>+'[1]ANALITICO R-11'!E39+'[1]ANALITICO R-33'!E39</f>
        <v>0</v>
      </c>
      <c r="F38" s="26">
        <f>+'[1]ANALITICO R-11'!F39+'[1]ANALITICO R-33'!F39</f>
        <v>0</v>
      </c>
      <c r="G38" s="26">
        <f>+'[1]ANALITICO R-11'!G39+'[1]ANALITICO R-33'!G39</f>
        <v>0</v>
      </c>
      <c r="H38" s="26">
        <f>+'[1]ANALITICO R-11'!H39+'[1]ANALITICO R-33'!H39</f>
        <v>0</v>
      </c>
      <c r="I38" s="26">
        <f>+'[1]ANALITICO R-11'!I39+'[1]ANALITICO R-33'!I39</f>
        <v>0</v>
      </c>
    </row>
    <row r="39" spans="2:9" ht="15" customHeight="1" x14ac:dyDescent="0.25">
      <c r="B39" s="24"/>
      <c r="C39" s="25" t="s">
        <v>43</v>
      </c>
      <c r="D39" s="26">
        <f>+'[1]ANALITICO R-11'!D40+'[1]ANALITICO R-33'!D40</f>
        <v>0</v>
      </c>
      <c r="E39" s="26">
        <f>+'[1]ANALITICO R-11'!E40+'[1]ANALITICO R-33'!E40</f>
        <v>0</v>
      </c>
      <c r="F39" s="26">
        <f>+'[1]ANALITICO R-11'!F40+'[1]ANALITICO R-33'!F40</f>
        <v>0</v>
      </c>
      <c r="G39" s="26">
        <f>+'[1]ANALITICO R-11'!G40+'[1]ANALITICO R-33'!G40</f>
        <v>0</v>
      </c>
      <c r="H39" s="26">
        <f>+'[1]ANALITICO R-11'!H40+'[1]ANALITICO R-33'!H40</f>
        <v>0</v>
      </c>
      <c r="I39" s="26">
        <f>+'[1]ANALITICO R-11'!I40+'[1]ANALITICO R-33'!I40</f>
        <v>0</v>
      </c>
    </row>
    <row r="40" spans="2:9" ht="15" customHeight="1" x14ac:dyDescent="0.25">
      <c r="B40" s="24"/>
      <c r="C40" s="25" t="s">
        <v>44</v>
      </c>
      <c r="D40" s="26">
        <f>+'[1]ANALITICO AP.EST.2026'!D41+'[1]ANALITICO R-11'!D41+'[1]ANALITICO R-33'!D41</f>
        <v>66919685</v>
      </c>
      <c r="E40" s="26">
        <f>+'[1]ANALITICO AP.EST.2026'!E41+'[1]ANALITICO R-11'!E41+'[1]ANALITICO R-33'!E41</f>
        <v>0</v>
      </c>
      <c r="F40" s="26">
        <f>+'[1]ANALITICO AP.EST.2026'!F41+'[1]ANALITICO R-11'!F41+'[1]ANALITICO R-33'!F41</f>
        <v>66919685</v>
      </c>
      <c r="G40" s="26">
        <f>+'[1]ANALITICO AP.EST.2026'!G41+'[1]ANALITICO R-11'!G41+'[1]ANALITICO R-33'!G41</f>
        <v>31518785</v>
      </c>
      <c r="H40" s="26">
        <f>+'[1]ANALITICO AP.EST.2026'!H41+'[1]ANALITICO R-11'!H41+'[1]ANALITICO R-33'!H41</f>
        <v>31518785</v>
      </c>
      <c r="I40" s="26">
        <f>+'[1]ANALITICO AP.EST.2026'!I41+'[1]ANALITICO R-11'!I41+'[1]ANALITICO R-33'!I41</f>
        <v>35400900</v>
      </c>
    </row>
    <row r="41" spans="2:9" ht="15" customHeight="1" x14ac:dyDescent="0.25">
      <c r="B41" s="24"/>
      <c r="C41" s="25" t="s">
        <v>45</v>
      </c>
      <c r="D41" s="26">
        <f>+'[1]ANALITICO R-11'!D42+'[1]ANALITICO R-33'!D42</f>
        <v>0</v>
      </c>
      <c r="E41" s="26">
        <f>+'[1]ANALITICO R-11'!E42+'[1]ANALITICO R-33'!E42</f>
        <v>0</v>
      </c>
      <c r="F41" s="26">
        <f>+'[1]ANALITICO R-11'!F42+'[1]ANALITICO R-33'!F42</f>
        <v>0</v>
      </c>
      <c r="G41" s="26">
        <f>+'[1]ANALITICO R-11'!G42+'[1]ANALITICO R-33'!G42</f>
        <v>0</v>
      </c>
      <c r="H41" s="26">
        <f>+'[1]ANALITICO R-11'!H42+'[1]ANALITICO R-33'!H42</f>
        <v>0</v>
      </c>
      <c r="I41" s="26">
        <f>+'[1]ANALITICO R-11'!I42+'[1]ANALITICO R-33'!I42</f>
        <v>0</v>
      </c>
    </row>
    <row r="42" spans="2:9" ht="15" customHeight="1" x14ac:dyDescent="0.25">
      <c r="B42" s="24"/>
      <c r="C42" s="25" t="s">
        <v>46</v>
      </c>
      <c r="D42" s="26">
        <f>+'[1]ANALITICO R-11'!D43+'[1]ANALITICO R-33'!D43</f>
        <v>0</v>
      </c>
      <c r="E42" s="26">
        <f>+'[1]ANALITICO R-11'!E43+'[1]ANALITICO R-33'!E43</f>
        <v>0</v>
      </c>
      <c r="F42" s="26">
        <f>+'[1]ANALITICO R-11'!F43+'[1]ANALITICO R-33'!F43</f>
        <v>0</v>
      </c>
      <c r="G42" s="26">
        <f>+'[1]ANALITICO R-11'!G43+'[1]ANALITICO R-33'!G43</f>
        <v>0</v>
      </c>
      <c r="H42" s="26">
        <f>+'[1]ANALITICO R-11'!H43+'[1]ANALITICO R-33'!H43</f>
        <v>0</v>
      </c>
      <c r="I42" s="26">
        <f>+'[1]ANALITICO R-11'!I43+'[1]ANALITICO R-33'!I43</f>
        <v>0</v>
      </c>
    </row>
    <row r="43" spans="2:9" ht="15" customHeight="1" x14ac:dyDescent="0.25">
      <c r="B43" s="24"/>
      <c r="C43" s="25" t="s">
        <v>47</v>
      </c>
      <c r="D43" s="26">
        <f>+'[1]ANALITICO R-11'!D44+'[1]ANALITICO R-33'!D44</f>
        <v>0</v>
      </c>
      <c r="E43" s="26">
        <f>+'[1]ANALITICO R-11'!E44+'[1]ANALITICO R-33'!E44</f>
        <v>0</v>
      </c>
      <c r="F43" s="26">
        <f>+'[1]ANALITICO R-11'!F44+'[1]ANALITICO R-33'!F44</f>
        <v>0</v>
      </c>
      <c r="G43" s="26">
        <f>+'[1]ANALITICO R-11'!G44+'[1]ANALITICO R-33'!G44</f>
        <v>0</v>
      </c>
      <c r="H43" s="26">
        <f>+'[1]ANALITICO R-11'!H44+'[1]ANALITICO R-33'!H44</f>
        <v>0</v>
      </c>
      <c r="I43" s="26">
        <f>+'[1]ANALITICO R-11'!I44+'[1]ANALITICO R-33'!I44</f>
        <v>0</v>
      </c>
    </row>
    <row r="44" spans="2:9" ht="15" customHeight="1" x14ac:dyDescent="0.25">
      <c r="B44" s="24"/>
      <c r="C44" s="25" t="s">
        <v>48</v>
      </c>
      <c r="D44" s="26">
        <f>+'[1]ANALITICO R-11'!D45+'[1]ANALITICO R-33'!D45</f>
        <v>0</v>
      </c>
      <c r="E44" s="26">
        <f>+'[1]ANALITICO R-11'!E45+'[1]ANALITICO R-33'!E45</f>
        <v>0</v>
      </c>
      <c r="F44" s="26">
        <f>+'[1]ANALITICO R-11'!F45+'[1]ANALITICO R-33'!F45</f>
        <v>0</v>
      </c>
      <c r="G44" s="26">
        <f>+'[1]ANALITICO R-11'!G45+'[1]ANALITICO R-33'!G45</f>
        <v>0</v>
      </c>
      <c r="H44" s="26">
        <f>+'[1]ANALITICO R-11'!H45+'[1]ANALITICO R-33'!H45</f>
        <v>0</v>
      </c>
      <c r="I44" s="26">
        <f>+'[1]ANALITICO R-11'!I45+'[1]ANALITICO R-33'!I45</f>
        <v>0</v>
      </c>
    </row>
    <row r="45" spans="2:9" ht="15" customHeight="1" x14ac:dyDescent="0.25">
      <c r="B45" s="24"/>
      <c r="C45" s="25" t="s">
        <v>49</v>
      </c>
      <c r="D45" s="26">
        <f>+'[1]ANALITICO R-11'!D46+'[1]ANALITICO R-33'!D46</f>
        <v>0</v>
      </c>
      <c r="E45" s="26">
        <f>+'[1]ANALITICO R-11'!E46+'[1]ANALITICO R-33'!E46</f>
        <v>0</v>
      </c>
      <c r="F45" s="26">
        <f>+'[1]ANALITICO R-11'!F46+'[1]ANALITICO R-33'!F46</f>
        <v>0</v>
      </c>
      <c r="G45" s="26">
        <f>+'[1]ANALITICO R-11'!G46+'[1]ANALITICO R-33'!G46</f>
        <v>0</v>
      </c>
      <c r="H45" s="26">
        <f>+'[1]ANALITICO R-11'!H46+'[1]ANALITICO R-33'!H46</f>
        <v>0</v>
      </c>
      <c r="I45" s="26">
        <f>+'[1]ANALITICO R-11'!I46+'[1]ANALITICO R-33'!I46</f>
        <v>0</v>
      </c>
    </row>
    <row r="46" spans="2:9" ht="15" customHeight="1" x14ac:dyDescent="0.25">
      <c r="B46" s="27" t="s">
        <v>50</v>
      </c>
      <c r="C46" s="28"/>
      <c r="D46" s="23">
        <f>SUM(D47:D55)</f>
        <v>0</v>
      </c>
      <c r="E46" s="23">
        <f>SUM(E47:E55)</f>
        <v>0</v>
      </c>
      <c r="F46" s="23">
        <f>SUM(F47:F55)</f>
        <v>0</v>
      </c>
      <c r="G46" s="23">
        <f>SUM(G47:G55)</f>
        <v>0</v>
      </c>
      <c r="H46" s="23">
        <f t="shared" ref="H46:I46" si="6">SUM(H47:H55)</f>
        <v>0</v>
      </c>
      <c r="I46" s="23">
        <f t="shared" si="6"/>
        <v>0</v>
      </c>
    </row>
    <row r="47" spans="2:9" ht="15" customHeight="1" x14ac:dyDescent="0.25">
      <c r="B47" s="24"/>
      <c r="C47" s="25" t="s">
        <v>51</v>
      </c>
      <c r="D47" s="26">
        <f>+'[1]ANALITICO R-11'!D48+'[1]ANALITICO R-33'!D48</f>
        <v>0</v>
      </c>
      <c r="E47" s="26">
        <f>+'[1]ANALITICO R-11'!E48+'[1]ANALITICO R-33'!E48</f>
        <v>0</v>
      </c>
      <c r="F47" s="26">
        <f>+'[1]ANALITICO R-11'!F48+'[1]ANALITICO R-33'!F48</f>
        <v>0</v>
      </c>
      <c r="G47" s="26">
        <f>+'[1]ANALITICO R-11'!G48+'[1]ANALITICO R-33'!G48</f>
        <v>0</v>
      </c>
      <c r="H47" s="26">
        <f>+'[1]ANALITICO R-11'!H48+'[1]ANALITICO R-33'!H48</f>
        <v>0</v>
      </c>
      <c r="I47" s="26">
        <f>+'[1]ANALITICO R-11'!I48+'[1]ANALITICO R-33'!I48</f>
        <v>0</v>
      </c>
    </row>
    <row r="48" spans="2:9" ht="15" customHeight="1" x14ac:dyDescent="0.25">
      <c r="B48" s="24"/>
      <c r="C48" s="25" t="s">
        <v>52</v>
      </c>
      <c r="D48" s="26">
        <f>+'[1]ANALITICO R-11'!D49+'[1]ANALITICO R-33'!D49</f>
        <v>0</v>
      </c>
      <c r="E48" s="26">
        <f>+'[1]ANALITICO R-11'!E49+'[1]ANALITICO R-33'!E49</f>
        <v>0</v>
      </c>
      <c r="F48" s="26">
        <f>+'[1]ANALITICO R-11'!F49+'[1]ANALITICO R-33'!F49</f>
        <v>0</v>
      </c>
      <c r="G48" s="26">
        <f>+'[1]ANALITICO R-11'!G49+'[1]ANALITICO R-33'!G49</f>
        <v>0</v>
      </c>
      <c r="H48" s="26">
        <f>+'[1]ANALITICO R-11'!H49+'[1]ANALITICO R-33'!H49</f>
        <v>0</v>
      </c>
      <c r="I48" s="26">
        <f>+'[1]ANALITICO R-11'!I49+'[1]ANALITICO R-33'!I49</f>
        <v>0</v>
      </c>
    </row>
    <row r="49" spans="2:9" ht="15" customHeight="1" x14ac:dyDescent="0.25">
      <c r="B49" s="24"/>
      <c r="C49" s="25" t="s">
        <v>53</v>
      </c>
      <c r="D49" s="26">
        <f>+'[1]ANALITICO R-11'!D50+'[1]ANALITICO R-33'!D50</f>
        <v>0</v>
      </c>
      <c r="E49" s="26">
        <f>+'[1]ANALITICO R-11'!E50+'[1]ANALITICO R-33'!E50</f>
        <v>0</v>
      </c>
      <c r="F49" s="26">
        <f>+'[1]ANALITICO R-11'!F50+'[1]ANALITICO R-33'!F50</f>
        <v>0</v>
      </c>
      <c r="G49" s="26">
        <f>+'[1]ANALITICO R-11'!G50+'[1]ANALITICO R-33'!G50</f>
        <v>0</v>
      </c>
      <c r="H49" s="26">
        <f>+'[1]ANALITICO R-11'!H50+'[1]ANALITICO R-33'!H50</f>
        <v>0</v>
      </c>
      <c r="I49" s="26">
        <f>+'[1]ANALITICO R-11'!I50+'[1]ANALITICO R-33'!I50</f>
        <v>0</v>
      </c>
    </row>
    <row r="50" spans="2:9" ht="15" customHeight="1" x14ac:dyDescent="0.25">
      <c r="B50" s="24"/>
      <c r="C50" s="25" t="s">
        <v>54</v>
      </c>
      <c r="D50" s="26">
        <f>+'[1]ANALITICO R-11'!D51+'[1]ANALITICO R-33'!D51</f>
        <v>0</v>
      </c>
      <c r="E50" s="26">
        <f>+'[1]ANALITICO R-11'!E51+'[1]ANALITICO R-33'!E51</f>
        <v>0</v>
      </c>
      <c r="F50" s="26">
        <f>+'[1]ANALITICO R-11'!F51+'[1]ANALITICO R-33'!F51</f>
        <v>0</v>
      </c>
      <c r="G50" s="26">
        <f>+'[1]ANALITICO R-11'!G51+'[1]ANALITICO R-33'!G51</f>
        <v>0</v>
      </c>
      <c r="H50" s="26">
        <f>+'[1]ANALITICO R-11'!H51+'[1]ANALITICO R-33'!H51</f>
        <v>0</v>
      </c>
      <c r="I50" s="26">
        <f>+'[1]ANALITICO R-11'!I51+'[1]ANALITICO R-33'!I51</f>
        <v>0</v>
      </c>
    </row>
    <row r="51" spans="2:9" ht="15" customHeight="1" x14ac:dyDescent="0.25">
      <c r="B51" s="24"/>
      <c r="C51" s="25" t="s">
        <v>55</v>
      </c>
      <c r="D51" s="26">
        <f>+'[1]ANALITICO R-11'!D52+'[1]ANALITICO R-33'!D52</f>
        <v>0</v>
      </c>
      <c r="E51" s="26">
        <f>+'[1]ANALITICO R-11'!E52+'[1]ANALITICO R-33'!E52</f>
        <v>0</v>
      </c>
      <c r="F51" s="26">
        <f>+'[1]ANALITICO R-11'!F52+'[1]ANALITICO R-33'!F52</f>
        <v>0</v>
      </c>
      <c r="G51" s="26">
        <f>+'[1]ANALITICO R-11'!G52+'[1]ANALITICO R-33'!G52</f>
        <v>0</v>
      </c>
      <c r="H51" s="26">
        <f>+'[1]ANALITICO R-11'!H52+'[1]ANALITICO R-33'!H52</f>
        <v>0</v>
      </c>
      <c r="I51" s="26">
        <f>+'[1]ANALITICO R-11'!I52+'[1]ANALITICO R-33'!I52</f>
        <v>0</v>
      </c>
    </row>
    <row r="52" spans="2:9" ht="15" customHeight="1" x14ac:dyDescent="0.25">
      <c r="B52" s="24"/>
      <c r="C52" s="25" t="s">
        <v>56</v>
      </c>
      <c r="D52" s="26">
        <f>+'[1]ANALITICO R-11'!D53+'[1]ANALITICO R-33'!D53</f>
        <v>0</v>
      </c>
      <c r="E52" s="26">
        <f>+'[1]ANALITICO R-11'!E53+'[1]ANALITICO R-33'!E53</f>
        <v>0</v>
      </c>
      <c r="F52" s="26">
        <f>+'[1]ANALITICO R-11'!F53+'[1]ANALITICO R-33'!F53</f>
        <v>0</v>
      </c>
      <c r="G52" s="26">
        <f>+'[1]ANALITICO R-11'!G53+'[1]ANALITICO R-33'!G53</f>
        <v>0</v>
      </c>
      <c r="H52" s="26">
        <f>+'[1]ANALITICO R-11'!H53+'[1]ANALITICO R-33'!H53</f>
        <v>0</v>
      </c>
      <c r="I52" s="26">
        <f>+'[1]ANALITICO R-11'!I53+'[1]ANALITICO R-33'!I53</f>
        <v>0</v>
      </c>
    </row>
    <row r="53" spans="2:9" ht="15" customHeight="1" x14ac:dyDescent="0.25">
      <c r="B53" s="24"/>
      <c r="C53" s="25" t="s">
        <v>57</v>
      </c>
      <c r="D53" s="26">
        <f>+'[1]ANALITICO R-11'!D54+'[1]ANALITICO R-33'!D54</f>
        <v>0</v>
      </c>
      <c r="E53" s="26">
        <f>+'[1]ANALITICO R-11'!E54+'[1]ANALITICO R-33'!E54</f>
        <v>0</v>
      </c>
      <c r="F53" s="26">
        <f>+'[1]ANALITICO R-11'!F54+'[1]ANALITICO R-33'!F54</f>
        <v>0</v>
      </c>
      <c r="G53" s="26">
        <f>+'[1]ANALITICO R-11'!G54+'[1]ANALITICO R-33'!G54</f>
        <v>0</v>
      </c>
      <c r="H53" s="26">
        <f>+'[1]ANALITICO R-11'!H54+'[1]ANALITICO R-33'!H54</f>
        <v>0</v>
      </c>
      <c r="I53" s="26">
        <f>+'[1]ANALITICO R-11'!I54+'[1]ANALITICO R-33'!I54</f>
        <v>0</v>
      </c>
    </row>
    <row r="54" spans="2:9" ht="15" customHeight="1" x14ac:dyDescent="0.25">
      <c r="B54" s="24"/>
      <c r="C54" s="25" t="s">
        <v>58</v>
      </c>
      <c r="D54" s="26">
        <f>+'[1]ANALITICO R-11'!D55+'[1]ANALITICO R-33'!D55</f>
        <v>0</v>
      </c>
      <c r="E54" s="26">
        <f>+'[1]ANALITICO R-11'!E55+'[1]ANALITICO R-33'!E55</f>
        <v>0</v>
      </c>
      <c r="F54" s="26">
        <f>+'[1]ANALITICO R-11'!F55+'[1]ANALITICO R-33'!F55</f>
        <v>0</v>
      </c>
      <c r="G54" s="26">
        <f>+'[1]ANALITICO R-11'!G55+'[1]ANALITICO R-33'!G55</f>
        <v>0</v>
      </c>
      <c r="H54" s="26">
        <f>+'[1]ANALITICO R-11'!H55+'[1]ANALITICO R-33'!H55</f>
        <v>0</v>
      </c>
      <c r="I54" s="26">
        <f>+'[1]ANALITICO R-11'!I55+'[1]ANALITICO R-33'!I55</f>
        <v>0</v>
      </c>
    </row>
    <row r="55" spans="2:9" ht="15" customHeight="1" x14ac:dyDescent="0.25">
      <c r="B55" s="24"/>
      <c r="C55" s="25" t="s">
        <v>59</v>
      </c>
      <c r="D55" s="26">
        <f>+'[1]ANALITICO R-11'!D56+'[1]ANALITICO R-33'!D56</f>
        <v>0</v>
      </c>
      <c r="E55" s="26">
        <f>+'[1]ANALITICO R-11'!E56+'[1]ANALITICO R-33'!E56</f>
        <v>0</v>
      </c>
      <c r="F55" s="26">
        <f>+'[1]ANALITICO R-11'!F56+'[1]ANALITICO R-33'!F56</f>
        <v>0</v>
      </c>
      <c r="G55" s="26">
        <f>+'[1]ANALITICO R-11'!G56+'[1]ANALITICO R-33'!G56</f>
        <v>0</v>
      </c>
      <c r="H55" s="26">
        <f>+'[1]ANALITICO R-11'!H56+'[1]ANALITICO R-33'!H56</f>
        <v>0</v>
      </c>
      <c r="I55" s="26">
        <f>+'[1]ANALITICO R-11'!I56+'[1]ANALITICO R-33'!I56</f>
        <v>0</v>
      </c>
    </row>
    <row r="56" spans="2:9" ht="15" customHeight="1" x14ac:dyDescent="0.25">
      <c r="B56" s="27" t="s">
        <v>60</v>
      </c>
      <c r="C56" s="28"/>
      <c r="D56" s="23">
        <f t="shared" ref="D56:I56" si="7">SUM(D57:D59)</f>
        <v>0</v>
      </c>
      <c r="E56" s="23">
        <f t="shared" si="7"/>
        <v>0</v>
      </c>
      <c r="F56" s="23">
        <f t="shared" si="7"/>
        <v>0</v>
      </c>
      <c r="G56" s="23">
        <f t="shared" si="7"/>
        <v>0</v>
      </c>
      <c r="H56" s="23">
        <f t="shared" si="7"/>
        <v>0</v>
      </c>
      <c r="I56" s="23">
        <f t="shared" si="7"/>
        <v>0</v>
      </c>
    </row>
    <row r="57" spans="2:9" ht="15" customHeight="1" x14ac:dyDescent="0.25">
      <c r="B57" s="24"/>
      <c r="C57" s="25" t="s">
        <v>61</v>
      </c>
      <c r="D57" s="26">
        <f>+'[1]ANALITICO R-11'!D58+'[1]ANALITICO R-33'!D58</f>
        <v>0</v>
      </c>
      <c r="E57" s="26">
        <f>+'[1]ANALITICO R-11'!E58+'[1]ANALITICO R-33'!E58</f>
        <v>0</v>
      </c>
      <c r="F57" s="26">
        <f>+'[1]ANALITICO R-11'!F58+'[1]ANALITICO R-33'!F58</f>
        <v>0</v>
      </c>
      <c r="G57" s="26">
        <f>+'[1]ANALITICO R-11'!G58+'[1]ANALITICO R-33'!G58</f>
        <v>0</v>
      </c>
      <c r="H57" s="26">
        <f>+'[1]ANALITICO R-11'!H58+'[1]ANALITICO R-33'!H58</f>
        <v>0</v>
      </c>
      <c r="I57" s="26">
        <f>+'[1]ANALITICO R-11'!I58+'[1]ANALITICO R-33'!I58</f>
        <v>0</v>
      </c>
    </row>
    <row r="58" spans="2:9" ht="15" customHeight="1" x14ac:dyDescent="0.25">
      <c r="B58" s="24"/>
      <c r="C58" s="25" t="s">
        <v>62</v>
      </c>
      <c r="D58" s="26">
        <f>+'[1]ANALITICO R-11'!D59+'[1]ANALITICO R-33'!D59</f>
        <v>0</v>
      </c>
      <c r="E58" s="26">
        <f>+'[1]ANALITICO R-11'!E59+'[1]ANALITICO R-33'!E59</f>
        <v>0</v>
      </c>
      <c r="F58" s="26">
        <f>+'[1]ANALITICO R-11'!F59+'[1]ANALITICO R-33'!F59</f>
        <v>0</v>
      </c>
      <c r="G58" s="26">
        <f>+'[1]ANALITICO R-11'!G59+'[1]ANALITICO R-33'!G59</f>
        <v>0</v>
      </c>
      <c r="H58" s="26">
        <f>+'[1]ANALITICO R-11'!H59+'[1]ANALITICO R-33'!H59</f>
        <v>0</v>
      </c>
      <c r="I58" s="26">
        <f>+'[1]ANALITICO R-11'!I59+'[1]ANALITICO R-33'!I59</f>
        <v>0</v>
      </c>
    </row>
    <row r="59" spans="2:9" ht="15" customHeight="1" x14ac:dyDescent="0.25">
      <c r="B59" s="24"/>
      <c r="C59" s="25" t="s">
        <v>63</v>
      </c>
      <c r="D59" s="26">
        <f>+'[1]ANALITICO R-11'!D60+'[1]ANALITICO R-33'!D60</f>
        <v>0</v>
      </c>
      <c r="E59" s="26">
        <f>+'[1]ANALITICO R-11'!E60+'[1]ANALITICO R-33'!E60</f>
        <v>0</v>
      </c>
      <c r="F59" s="26">
        <f>+'[1]ANALITICO R-11'!F60+'[1]ANALITICO R-33'!F60</f>
        <v>0</v>
      </c>
      <c r="G59" s="26">
        <f>+'[1]ANALITICO R-11'!G60+'[1]ANALITICO R-33'!G60</f>
        <v>0</v>
      </c>
      <c r="H59" s="26">
        <f>+'[1]ANALITICO R-11'!H60+'[1]ANALITICO R-33'!H60</f>
        <v>0</v>
      </c>
      <c r="I59" s="26">
        <f>+'[1]ANALITICO R-11'!I60+'[1]ANALITICO R-33'!I60</f>
        <v>0</v>
      </c>
    </row>
    <row r="60" spans="2:9" ht="15" customHeight="1" x14ac:dyDescent="0.25">
      <c r="B60" s="27" t="s">
        <v>64</v>
      </c>
      <c r="C60" s="28"/>
      <c r="D60" s="23">
        <f>SUM(D61:D67)</f>
        <v>0</v>
      </c>
      <c r="E60" s="23">
        <f>SUM(E61:E67)</f>
        <v>0</v>
      </c>
      <c r="F60" s="23">
        <f>SUM(F61:F67)</f>
        <v>0</v>
      </c>
      <c r="G60" s="23">
        <f>SUM(G61:G67)</f>
        <v>0</v>
      </c>
      <c r="H60" s="23">
        <f t="shared" ref="H60" si="8">SUM(H61:H67)</f>
        <v>0</v>
      </c>
      <c r="I60" s="23">
        <f>SUM(I61:I67)</f>
        <v>0</v>
      </c>
    </row>
    <row r="61" spans="2:9" ht="15" customHeight="1" x14ac:dyDescent="0.25">
      <c r="B61" s="24"/>
      <c r="C61" s="25" t="s">
        <v>65</v>
      </c>
      <c r="D61" s="26">
        <f>+'[1]ANALITICO R-11'!D62+'[1]ANALITICO R-33'!D62</f>
        <v>0</v>
      </c>
      <c r="E61" s="26">
        <f>+'[1]ANALITICO R-11'!E62+'[1]ANALITICO R-33'!E62</f>
        <v>0</v>
      </c>
      <c r="F61" s="26">
        <f>+'[1]ANALITICO R-11'!F62+'[1]ANALITICO R-33'!F62</f>
        <v>0</v>
      </c>
      <c r="G61" s="26">
        <f>+'[1]ANALITICO R-11'!G62+'[1]ANALITICO R-33'!G62</f>
        <v>0</v>
      </c>
      <c r="H61" s="26">
        <f>+'[1]ANALITICO R-11'!H62+'[1]ANALITICO R-33'!H62</f>
        <v>0</v>
      </c>
      <c r="I61" s="26">
        <f>+'[1]ANALITICO R-11'!I62+'[1]ANALITICO R-33'!I62</f>
        <v>0</v>
      </c>
    </row>
    <row r="62" spans="2:9" ht="15" customHeight="1" x14ac:dyDescent="0.25">
      <c r="B62" s="24"/>
      <c r="C62" s="25" t="s">
        <v>66</v>
      </c>
      <c r="D62" s="26">
        <f>+'[1]ANALITICO R-11'!D63+'[1]ANALITICO R-33'!D63</f>
        <v>0</v>
      </c>
      <c r="E62" s="26">
        <f>+'[1]ANALITICO R-11'!E63+'[1]ANALITICO R-33'!E63</f>
        <v>0</v>
      </c>
      <c r="F62" s="26">
        <f>+'[1]ANALITICO R-11'!F63+'[1]ANALITICO R-33'!F63</f>
        <v>0</v>
      </c>
      <c r="G62" s="26">
        <f>+'[1]ANALITICO R-11'!G63+'[1]ANALITICO R-33'!G63</f>
        <v>0</v>
      </c>
      <c r="H62" s="26">
        <f>+'[1]ANALITICO R-11'!H63+'[1]ANALITICO R-33'!H63</f>
        <v>0</v>
      </c>
      <c r="I62" s="26">
        <f>+'[1]ANALITICO R-11'!I63+'[1]ANALITICO R-33'!I63</f>
        <v>0</v>
      </c>
    </row>
    <row r="63" spans="2:9" ht="15" customHeight="1" x14ac:dyDescent="0.25">
      <c r="B63" s="24"/>
      <c r="C63" s="25" t="s">
        <v>67</v>
      </c>
      <c r="D63" s="26">
        <f>+'[1]ANALITICO R-11'!D64+'[1]ANALITICO R-33'!D64</f>
        <v>0</v>
      </c>
      <c r="E63" s="26">
        <f>+'[1]ANALITICO R-11'!E64+'[1]ANALITICO R-33'!E64</f>
        <v>0</v>
      </c>
      <c r="F63" s="26">
        <f>+'[1]ANALITICO R-11'!F64+'[1]ANALITICO R-33'!F64</f>
        <v>0</v>
      </c>
      <c r="G63" s="26">
        <f>+'[1]ANALITICO R-11'!G64+'[1]ANALITICO R-33'!G64</f>
        <v>0</v>
      </c>
      <c r="H63" s="26">
        <f>+'[1]ANALITICO R-11'!H64+'[1]ANALITICO R-33'!H64</f>
        <v>0</v>
      </c>
      <c r="I63" s="26">
        <f>+'[1]ANALITICO R-11'!I64+'[1]ANALITICO R-33'!I64</f>
        <v>0</v>
      </c>
    </row>
    <row r="64" spans="2:9" ht="15" customHeight="1" x14ac:dyDescent="0.25">
      <c r="B64" s="24"/>
      <c r="C64" s="25" t="s">
        <v>68</v>
      </c>
      <c r="D64" s="26">
        <f>+'[1]ANALITICO R-11'!D65+'[1]ANALITICO R-33'!D65</f>
        <v>0</v>
      </c>
      <c r="E64" s="26">
        <f>+'[1]ANALITICO R-11'!E65+'[1]ANALITICO R-33'!E65</f>
        <v>0</v>
      </c>
      <c r="F64" s="26">
        <f>+'[1]ANALITICO R-11'!F65+'[1]ANALITICO R-33'!F65</f>
        <v>0</v>
      </c>
      <c r="G64" s="26">
        <f>+'[1]ANALITICO R-11'!G65+'[1]ANALITICO R-33'!G65</f>
        <v>0</v>
      </c>
      <c r="H64" s="26">
        <f>+'[1]ANALITICO R-11'!H65+'[1]ANALITICO R-33'!H65</f>
        <v>0</v>
      </c>
      <c r="I64" s="26">
        <f>+'[1]ANALITICO R-11'!I65+'[1]ANALITICO R-33'!I65</f>
        <v>0</v>
      </c>
    </row>
    <row r="65" spans="2:9" ht="15" customHeight="1" x14ac:dyDescent="0.25">
      <c r="B65" s="24"/>
      <c r="C65" s="25" t="s">
        <v>69</v>
      </c>
      <c r="D65" s="26">
        <f>+'[1]ANALITICO R-11'!D66+'[1]ANALITICO R-33'!D66</f>
        <v>0</v>
      </c>
      <c r="E65" s="26">
        <f>+'[1]ANALITICO R-11'!E66+'[1]ANALITICO R-33'!E66</f>
        <v>0</v>
      </c>
      <c r="F65" s="26">
        <f>+'[1]ANALITICO R-11'!F66+'[1]ANALITICO R-33'!F66</f>
        <v>0</v>
      </c>
      <c r="G65" s="26">
        <f>+'[1]ANALITICO R-11'!G66+'[1]ANALITICO R-33'!G66</f>
        <v>0</v>
      </c>
      <c r="H65" s="26">
        <f>+'[1]ANALITICO R-11'!H66+'[1]ANALITICO R-33'!H66</f>
        <v>0</v>
      </c>
      <c r="I65" s="26">
        <f>+'[1]ANALITICO R-11'!I66+'[1]ANALITICO R-33'!I66</f>
        <v>0</v>
      </c>
    </row>
    <row r="66" spans="2:9" ht="15" customHeight="1" x14ac:dyDescent="0.25">
      <c r="B66" s="24"/>
      <c r="C66" s="25" t="s">
        <v>70</v>
      </c>
      <c r="D66" s="26">
        <f>+'[1]ANALITICO R-11'!D67+'[1]ANALITICO R-33'!D67</f>
        <v>0</v>
      </c>
      <c r="E66" s="26">
        <f>+'[1]ANALITICO R-11'!E67+'[1]ANALITICO R-33'!E67</f>
        <v>0</v>
      </c>
      <c r="F66" s="26">
        <f>+'[1]ANALITICO R-11'!F67+'[1]ANALITICO R-33'!F67</f>
        <v>0</v>
      </c>
      <c r="G66" s="26">
        <f>+'[1]ANALITICO R-11'!G67+'[1]ANALITICO R-33'!G67</f>
        <v>0</v>
      </c>
      <c r="H66" s="26">
        <f>+'[1]ANALITICO R-11'!H67+'[1]ANALITICO R-33'!H67</f>
        <v>0</v>
      </c>
      <c r="I66" s="26">
        <f>+'[1]ANALITICO R-11'!I67+'[1]ANALITICO R-33'!I67</f>
        <v>0</v>
      </c>
    </row>
    <row r="67" spans="2:9" ht="15" customHeight="1" x14ac:dyDescent="0.25">
      <c r="B67" s="24"/>
      <c r="C67" s="25" t="s">
        <v>71</v>
      </c>
      <c r="D67" s="26">
        <f>+'[1]ANALITICO R-11'!D68+'[1]ANALITICO R-33'!D68</f>
        <v>0</v>
      </c>
      <c r="E67" s="26">
        <f>+'[1]ANALITICO R-11'!E68+'[1]ANALITICO R-33'!E68</f>
        <v>0</v>
      </c>
      <c r="F67" s="26">
        <f>+'[1]ANALITICO R-11'!F68+'[1]ANALITICO R-33'!F68</f>
        <v>0</v>
      </c>
      <c r="G67" s="26">
        <f>+'[1]ANALITICO R-11'!G68+'[1]ANALITICO R-33'!G68</f>
        <v>0</v>
      </c>
      <c r="H67" s="26">
        <f>+'[1]ANALITICO R-11'!H68+'[1]ANALITICO R-33'!H68</f>
        <v>0</v>
      </c>
      <c r="I67" s="26">
        <f>+'[1]ANALITICO R-11'!I68+'[1]ANALITICO R-33'!I68</f>
        <v>0</v>
      </c>
    </row>
    <row r="68" spans="2:9" ht="15" customHeight="1" x14ac:dyDescent="0.25">
      <c r="B68" s="27" t="s">
        <v>72</v>
      </c>
      <c r="C68" s="28"/>
      <c r="D68" s="23">
        <f>SUM(D69:D71)</f>
        <v>0</v>
      </c>
      <c r="E68" s="23">
        <f t="shared" ref="E68:F68" si="9">SUM(E69:E71)</f>
        <v>0</v>
      </c>
      <c r="F68" s="23">
        <f t="shared" si="9"/>
        <v>0</v>
      </c>
      <c r="G68" s="23">
        <f>SUM(G69:G71)</f>
        <v>0</v>
      </c>
      <c r="H68" s="23">
        <f>SUM(H69:H71)</f>
        <v>0</v>
      </c>
      <c r="I68" s="23">
        <f>SUM(I69:I71)</f>
        <v>0</v>
      </c>
    </row>
    <row r="69" spans="2:9" ht="15" customHeight="1" x14ac:dyDescent="0.25">
      <c r="B69" s="24"/>
      <c r="C69" s="25" t="s">
        <v>73</v>
      </c>
      <c r="D69" s="26">
        <f>+'[1]ANALITICO R-11'!D70+'[1]ANALITICO R-33'!D70</f>
        <v>0</v>
      </c>
      <c r="E69" s="26">
        <f>+'[1]ANALITICO R-11'!E70+'[1]ANALITICO R-33'!E70</f>
        <v>0</v>
      </c>
      <c r="F69" s="26">
        <f>+'[1]ANALITICO R-11'!F70+'[1]ANALITICO R-33'!F70</f>
        <v>0</v>
      </c>
      <c r="G69" s="26">
        <f>+'[1]ANALITICO R-11'!G70+'[1]ANALITICO R-33'!G70</f>
        <v>0</v>
      </c>
      <c r="H69" s="26">
        <f>+'[1]ANALITICO R-11'!H70+'[1]ANALITICO R-33'!H70</f>
        <v>0</v>
      </c>
      <c r="I69" s="26">
        <f>+'[1]ANALITICO R-11'!I70+'[1]ANALITICO R-33'!I70</f>
        <v>0</v>
      </c>
    </row>
    <row r="70" spans="2:9" ht="15" customHeight="1" x14ac:dyDescent="0.25">
      <c r="B70" s="24"/>
      <c r="C70" s="25" t="s">
        <v>74</v>
      </c>
      <c r="D70" s="26">
        <f>+'[1]ANALITICO R-11'!D71+'[1]ANALITICO R-33'!D71</f>
        <v>0</v>
      </c>
      <c r="E70" s="26">
        <f>+'[1]ANALITICO R-11'!E71+'[1]ANALITICO R-33'!E71</f>
        <v>0</v>
      </c>
      <c r="F70" s="26">
        <f>+'[1]ANALITICO R-11'!F71+'[1]ANALITICO R-33'!F71</f>
        <v>0</v>
      </c>
      <c r="G70" s="26">
        <f>+'[1]ANALITICO R-11'!G71+'[1]ANALITICO R-33'!G71</f>
        <v>0</v>
      </c>
      <c r="H70" s="26">
        <f>+'[1]ANALITICO R-11'!H71+'[1]ANALITICO R-33'!H71</f>
        <v>0</v>
      </c>
      <c r="I70" s="26">
        <f>+'[1]ANALITICO R-11'!I71+'[1]ANALITICO R-33'!I71</f>
        <v>0</v>
      </c>
    </row>
    <row r="71" spans="2:9" ht="15" customHeight="1" x14ac:dyDescent="0.25">
      <c r="B71" s="24"/>
      <c r="C71" s="25" t="s">
        <v>75</v>
      </c>
      <c r="D71" s="26">
        <f>+'[1]ANALITICO R-11'!D72+'[1]ANALITICO R-33'!D72</f>
        <v>0</v>
      </c>
      <c r="E71" s="26">
        <f>+'[1]ANALITICO R-11'!E72+'[1]ANALITICO R-33'!E72</f>
        <v>0</v>
      </c>
      <c r="F71" s="26">
        <f>+'[1]ANALITICO R-11'!F72+'[1]ANALITICO R-33'!F72</f>
        <v>0</v>
      </c>
      <c r="G71" s="26">
        <f>+'[1]ANALITICO R-11'!G72+'[1]ANALITICO R-33'!G72</f>
        <v>0</v>
      </c>
      <c r="H71" s="26">
        <f>+'[1]ANALITICO R-11'!H72+'[1]ANALITICO R-33'!H72</f>
        <v>0</v>
      </c>
      <c r="I71" s="26">
        <f>+'[1]ANALITICO R-11'!I72+'[1]ANALITICO R-33'!I72</f>
        <v>0</v>
      </c>
    </row>
    <row r="72" spans="2:9" ht="15" customHeight="1" x14ac:dyDescent="0.25">
      <c r="B72" s="27" t="s">
        <v>76</v>
      </c>
      <c r="C72" s="28"/>
      <c r="D72" s="23">
        <f>SUM(D73:D79)</f>
        <v>0</v>
      </c>
      <c r="E72" s="23">
        <f>SUM(E73:E79)</f>
        <v>0</v>
      </c>
      <c r="F72" s="23">
        <f>SUM(F73:F79)</f>
        <v>0</v>
      </c>
      <c r="G72" s="23">
        <f>SUM(G73:G79)</f>
        <v>0</v>
      </c>
      <c r="H72" s="23">
        <f>SUM(H73:H79)</f>
        <v>0</v>
      </c>
      <c r="I72" s="23">
        <f t="shared" ref="I72" si="10">SUM(I73:I79)</f>
        <v>0</v>
      </c>
    </row>
    <row r="73" spans="2:9" ht="15" customHeight="1" x14ac:dyDescent="0.25">
      <c r="B73" s="24"/>
      <c r="C73" s="25" t="s">
        <v>77</v>
      </c>
      <c r="D73" s="26">
        <f>+'[1]ANALITICO R-11'!D74+'[1]ANALITICO R-33'!D74</f>
        <v>0</v>
      </c>
      <c r="E73" s="26">
        <f>+'[1]ANALITICO R-11'!E74+'[1]ANALITICO R-33'!E74</f>
        <v>0</v>
      </c>
      <c r="F73" s="26">
        <f>+'[1]ANALITICO R-11'!F74+'[1]ANALITICO R-33'!F74</f>
        <v>0</v>
      </c>
      <c r="G73" s="26">
        <f>+'[1]ANALITICO R-11'!G74+'[1]ANALITICO R-33'!G74</f>
        <v>0</v>
      </c>
      <c r="H73" s="26">
        <f>+'[1]ANALITICO R-11'!H74+'[1]ANALITICO R-33'!H74</f>
        <v>0</v>
      </c>
      <c r="I73" s="26">
        <f>+'[1]ANALITICO R-11'!I74+'[1]ANALITICO R-33'!I74</f>
        <v>0</v>
      </c>
    </row>
    <row r="74" spans="2:9" ht="15" customHeight="1" x14ac:dyDescent="0.25">
      <c r="B74" s="24"/>
      <c r="C74" s="25" t="s">
        <v>78</v>
      </c>
      <c r="D74" s="26">
        <f>+'[1]ANALITICO R-11'!D75+'[1]ANALITICO R-33'!D75</f>
        <v>0</v>
      </c>
      <c r="E74" s="26">
        <f>+'[1]ANALITICO R-11'!E75+'[1]ANALITICO R-33'!E75</f>
        <v>0</v>
      </c>
      <c r="F74" s="26">
        <f>+'[1]ANALITICO R-11'!F75+'[1]ANALITICO R-33'!F75</f>
        <v>0</v>
      </c>
      <c r="G74" s="26">
        <f>+'[1]ANALITICO R-11'!G75+'[1]ANALITICO R-33'!G75</f>
        <v>0</v>
      </c>
      <c r="H74" s="26">
        <f>+'[1]ANALITICO R-11'!H75+'[1]ANALITICO R-33'!H75</f>
        <v>0</v>
      </c>
      <c r="I74" s="26">
        <f>+'[1]ANALITICO R-11'!I75+'[1]ANALITICO R-33'!I75</f>
        <v>0</v>
      </c>
    </row>
    <row r="75" spans="2:9" ht="15" customHeight="1" x14ac:dyDescent="0.25">
      <c r="B75" s="24"/>
      <c r="C75" s="25" t="s">
        <v>79</v>
      </c>
      <c r="D75" s="26">
        <f>+'[1]ANALITICO R-11'!D76+'[1]ANALITICO R-33'!D76</f>
        <v>0</v>
      </c>
      <c r="E75" s="26">
        <f>+'[1]ANALITICO R-11'!E76+'[1]ANALITICO R-33'!E76</f>
        <v>0</v>
      </c>
      <c r="F75" s="26">
        <f>+'[1]ANALITICO R-11'!F76+'[1]ANALITICO R-33'!F76</f>
        <v>0</v>
      </c>
      <c r="G75" s="26">
        <f>+'[1]ANALITICO R-11'!G76+'[1]ANALITICO R-33'!G76</f>
        <v>0</v>
      </c>
      <c r="H75" s="26">
        <f>+'[1]ANALITICO R-11'!H76+'[1]ANALITICO R-33'!H76</f>
        <v>0</v>
      </c>
      <c r="I75" s="26">
        <f>+'[1]ANALITICO R-11'!I76+'[1]ANALITICO R-33'!I76</f>
        <v>0</v>
      </c>
    </row>
    <row r="76" spans="2:9" ht="15" customHeight="1" x14ac:dyDescent="0.25">
      <c r="B76" s="24"/>
      <c r="C76" s="25" t="s">
        <v>80</v>
      </c>
      <c r="D76" s="26">
        <f>+'[1]ANALITICO R-11'!D77</f>
        <v>0</v>
      </c>
      <c r="E76" s="26">
        <f>+'[1]ANALITICO R-11'!E77</f>
        <v>0</v>
      </c>
      <c r="F76" s="26">
        <f>+'[1]ANALITICO R-11'!F77</f>
        <v>0</v>
      </c>
      <c r="G76" s="26">
        <f>+'[1]ANALITICO R-11'!G77</f>
        <v>0</v>
      </c>
      <c r="H76" s="26">
        <f>+'[1]ANALITICO R-11'!H77</f>
        <v>0</v>
      </c>
      <c r="I76" s="26">
        <f>+'[1]ANALITICO R-11'!I77</f>
        <v>0</v>
      </c>
    </row>
    <row r="77" spans="2:9" ht="15" customHeight="1" x14ac:dyDescent="0.25">
      <c r="B77" s="24"/>
      <c r="C77" s="25" t="s">
        <v>81</v>
      </c>
      <c r="D77" s="26">
        <f>+'[1]ANALITICO R-11'!D78+'[1]ANALITICO R-33'!D78</f>
        <v>0</v>
      </c>
      <c r="E77" s="26">
        <f>+'[1]ANALITICO R-11'!E78+'[1]ANALITICO R-33'!E78</f>
        <v>0</v>
      </c>
      <c r="F77" s="26">
        <f>+'[1]ANALITICO R-11'!F78+'[1]ANALITICO R-33'!F78</f>
        <v>0</v>
      </c>
      <c r="G77" s="26">
        <f>+'[1]ANALITICO R-11'!G78+'[1]ANALITICO R-33'!G78</f>
        <v>0</v>
      </c>
      <c r="H77" s="26">
        <f>+'[1]ANALITICO R-11'!H78+'[1]ANALITICO R-33'!H78</f>
        <v>0</v>
      </c>
      <c r="I77" s="26">
        <f>+'[1]ANALITICO R-11'!I78+'[1]ANALITICO R-33'!I78</f>
        <v>0</v>
      </c>
    </row>
    <row r="78" spans="2:9" ht="15" customHeight="1" x14ac:dyDescent="0.25">
      <c r="B78" s="24"/>
      <c r="C78" s="25" t="s">
        <v>82</v>
      </c>
      <c r="D78" s="26">
        <f>+'[1]ANALITICO R-11'!D79+'[1]ANALITICO R-33'!D79</f>
        <v>0</v>
      </c>
      <c r="E78" s="26">
        <f>+'[1]ANALITICO R-11'!E79+'[1]ANALITICO R-33'!E79</f>
        <v>0</v>
      </c>
      <c r="F78" s="26">
        <f>+'[1]ANALITICO R-11'!F79+'[1]ANALITICO R-33'!F79</f>
        <v>0</v>
      </c>
      <c r="G78" s="26">
        <f>+'[1]ANALITICO R-11'!G79+'[1]ANALITICO R-33'!G79</f>
        <v>0</v>
      </c>
      <c r="H78" s="26">
        <f>+'[1]ANALITICO R-11'!H79+'[1]ANALITICO R-33'!H79</f>
        <v>0</v>
      </c>
      <c r="I78" s="26">
        <f>+'[1]ANALITICO R-11'!I79+'[1]ANALITICO R-33'!I79</f>
        <v>0</v>
      </c>
    </row>
    <row r="79" spans="2:9" ht="15" customHeight="1" thickBot="1" x14ac:dyDescent="0.3">
      <c r="B79" s="24"/>
      <c r="C79" s="25" t="s">
        <v>83</v>
      </c>
      <c r="D79" s="26">
        <f>+'[1]ANALITICO R-11'!D80+'[1]ANALITICO R-33'!D80</f>
        <v>0</v>
      </c>
      <c r="E79" s="26">
        <f>+'[1]ANALITICO R-11'!E80+'[1]ANALITICO R-33'!E80</f>
        <v>0</v>
      </c>
      <c r="F79" s="26">
        <f>+'[1]ANALITICO R-11'!F80+'[1]ANALITICO R-33'!F80</f>
        <v>0</v>
      </c>
      <c r="G79" s="26">
        <f>+'[1]ANALITICO R-11'!G80+'[1]ANALITICO R-33'!G80</f>
        <v>0</v>
      </c>
      <c r="H79" s="26">
        <f>+'[1]ANALITICO R-11'!H80+'[1]ANALITICO R-33'!H80</f>
        <v>0</v>
      </c>
      <c r="I79" s="26">
        <f>+'[1]ANALITICO R-11'!I80+'[1]ANALITICO R-33'!I80</f>
        <v>0</v>
      </c>
    </row>
    <row r="80" spans="2:9" ht="15" customHeight="1" thickBot="1" x14ac:dyDescent="0.3">
      <c r="B80" s="29"/>
      <c r="C80" s="30" t="s">
        <v>84</v>
      </c>
      <c r="D80" s="31">
        <f t="shared" ref="D80:I80" si="11">SUM(D8+D16+D26+D36+D46+D56+D68+D72)</f>
        <v>161355378</v>
      </c>
      <c r="E80" s="31">
        <f t="shared" si="11"/>
        <v>133215.33000000013</v>
      </c>
      <c r="F80" s="31">
        <f t="shared" si="11"/>
        <v>161488593.32999998</v>
      </c>
      <c r="G80" s="31">
        <f t="shared" si="11"/>
        <v>71576317</v>
      </c>
      <c r="H80" s="31">
        <f t="shared" si="11"/>
        <v>71576317</v>
      </c>
      <c r="I80" s="31">
        <f t="shared" si="11"/>
        <v>89912276.329999998</v>
      </c>
    </row>
    <row r="81" spans="4:13" x14ac:dyDescent="0.25">
      <c r="M81" s="32"/>
    </row>
    <row r="88" spans="4:13" x14ac:dyDescent="0.25">
      <c r="L88" s="32"/>
    </row>
    <row r="90" spans="4:13" x14ac:dyDescent="0.25">
      <c r="L90" s="32"/>
    </row>
    <row r="91" spans="4:13" x14ac:dyDescent="0.25">
      <c r="D91" s="32"/>
      <c r="E91" s="32"/>
      <c r="F91" s="32"/>
      <c r="L91" s="32"/>
    </row>
    <row r="93" spans="4:13" x14ac:dyDescent="0.25">
      <c r="D93" s="32"/>
      <c r="E93" s="32"/>
      <c r="F93" s="32"/>
      <c r="G93" s="32"/>
      <c r="H93" s="32"/>
      <c r="I93" s="32"/>
    </row>
    <row r="94" spans="4:13" x14ac:dyDescent="0.25">
      <c r="D94" s="32"/>
      <c r="E94" s="32"/>
      <c r="F94" s="32"/>
      <c r="G94" s="32"/>
      <c r="H94" s="32"/>
      <c r="I94" s="32"/>
    </row>
    <row r="97" spans="3:10" x14ac:dyDescent="0.25">
      <c r="C97" s="33"/>
      <c r="D97" s="32"/>
      <c r="E97" s="32"/>
      <c r="F97" s="32"/>
      <c r="G97" s="32"/>
      <c r="H97" s="32"/>
      <c r="I97" s="32"/>
    </row>
    <row r="98" spans="3:10" x14ac:dyDescent="0.25">
      <c r="C98" s="33"/>
      <c r="D98" s="32"/>
      <c r="E98" s="32"/>
      <c r="F98" s="32"/>
      <c r="G98" s="32"/>
      <c r="H98" s="32"/>
      <c r="I98" s="32"/>
    </row>
    <row r="99" spans="3:10" x14ac:dyDescent="0.25">
      <c r="C99" s="33"/>
      <c r="D99" s="32"/>
      <c r="E99" s="32"/>
      <c r="F99" s="32"/>
      <c r="G99" s="32"/>
      <c r="H99" s="32"/>
      <c r="I99" s="32"/>
    </row>
    <row r="100" spans="3:10" x14ac:dyDescent="0.25">
      <c r="C100" s="33"/>
      <c r="D100" s="32"/>
      <c r="E100" s="32"/>
      <c r="F100" s="32"/>
      <c r="G100" s="32"/>
      <c r="H100" s="32"/>
      <c r="I100" s="32"/>
    </row>
    <row r="101" spans="3:10" x14ac:dyDescent="0.25">
      <c r="C101" s="33"/>
      <c r="D101" s="32"/>
      <c r="E101" s="32"/>
      <c r="F101" s="32"/>
      <c r="G101" s="32"/>
      <c r="H101" s="32"/>
      <c r="I101" s="32"/>
    </row>
    <row r="102" spans="3:10" x14ac:dyDescent="0.25">
      <c r="C102" s="33"/>
      <c r="D102" s="32"/>
      <c r="E102" s="32"/>
      <c r="F102" s="32"/>
      <c r="G102" s="32"/>
      <c r="H102" s="32"/>
      <c r="I102" s="32"/>
    </row>
    <row r="103" spans="3:10" x14ac:dyDescent="0.25">
      <c r="C103" s="33"/>
      <c r="D103" s="32"/>
      <c r="E103" s="32"/>
      <c r="F103" s="32"/>
      <c r="G103" s="32"/>
      <c r="H103" s="32"/>
      <c r="I103" s="32"/>
      <c r="J103" s="32"/>
    </row>
    <row r="104" spans="3:10" x14ac:dyDescent="0.25">
      <c r="C104" s="33"/>
      <c r="D104" s="32"/>
      <c r="E104" s="32"/>
      <c r="F104" s="32"/>
      <c r="G104" s="32"/>
      <c r="H104" s="32"/>
      <c r="I104" s="32"/>
    </row>
    <row r="105" spans="3:10" x14ac:dyDescent="0.25">
      <c r="C105" s="33"/>
      <c r="D105" s="32"/>
      <c r="E105" s="32"/>
      <c r="F105" s="32"/>
      <c r="G105" s="32"/>
      <c r="H105" s="32"/>
      <c r="I105" s="32"/>
    </row>
    <row r="106" spans="3:10" x14ac:dyDescent="0.25">
      <c r="C106" s="33"/>
      <c r="D106" s="32"/>
      <c r="E106" s="32"/>
      <c r="F106" s="32"/>
      <c r="G106" s="32"/>
      <c r="H106" s="32"/>
      <c r="I106" s="32"/>
    </row>
    <row r="107" spans="3:10" x14ac:dyDescent="0.25">
      <c r="D107" s="32"/>
      <c r="E107" s="32"/>
      <c r="F107" s="32"/>
      <c r="G107" s="32"/>
      <c r="H107" s="32"/>
      <c r="I107" s="32"/>
    </row>
    <row r="109" spans="3:10" x14ac:dyDescent="0.25">
      <c r="D109" s="32"/>
      <c r="E109" s="32"/>
      <c r="F109" s="32"/>
      <c r="G109" s="32"/>
      <c r="H109" s="32"/>
      <c r="I109" s="32"/>
    </row>
    <row r="110" spans="3:10" x14ac:dyDescent="0.25">
      <c r="D110" s="32"/>
      <c r="E110" s="32"/>
      <c r="F110" s="32"/>
      <c r="G110" s="32"/>
      <c r="H110" s="32"/>
      <c r="I110" s="32"/>
    </row>
    <row r="111" spans="3:10" x14ac:dyDescent="0.25">
      <c r="D111" s="32"/>
      <c r="E111" s="32"/>
      <c r="F111" s="32"/>
      <c r="G111" s="32"/>
      <c r="H111" s="32"/>
      <c r="I111" s="32"/>
    </row>
    <row r="112" spans="3:10" x14ac:dyDescent="0.25">
      <c r="D112" s="32"/>
      <c r="E112" s="32"/>
      <c r="F112" s="32"/>
      <c r="G112" s="32"/>
      <c r="H112" s="32"/>
      <c r="I112" s="32"/>
    </row>
    <row r="113" spans="4:9" x14ac:dyDescent="0.25">
      <c r="D113" s="32"/>
      <c r="E113" s="32"/>
      <c r="F113" s="32"/>
      <c r="G113" s="32"/>
      <c r="H113" s="32"/>
      <c r="I113" s="32"/>
    </row>
    <row r="114" spans="4:9" x14ac:dyDescent="0.25">
      <c r="D114" s="32"/>
      <c r="E114" s="32"/>
      <c r="F114" s="32"/>
      <c r="G114" s="32"/>
      <c r="H114" s="32"/>
      <c r="I114" s="32"/>
    </row>
    <row r="115" spans="4:9" x14ac:dyDescent="0.25">
      <c r="D115" s="32"/>
      <c r="E115" s="32"/>
      <c r="F115" s="32"/>
      <c r="G115" s="32"/>
      <c r="H115" s="32"/>
      <c r="I115" s="32"/>
    </row>
    <row r="116" spans="4:9" x14ac:dyDescent="0.25">
      <c r="D116" s="32"/>
      <c r="E116" s="32"/>
      <c r="F116" s="32"/>
      <c r="G116" s="32"/>
      <c r="H116" s="32"/>
      <c r="I116" s="32"/>
    </row>
    <row r="117" spans="4:9" x14ac:dyDescent="0.25">
      <c r="D117" s="32"/>
      <c r="E117" s="32"/>
      <c r="F117" s="32"/>
      <c r="G117" s="32"/>
      <c r="H117" s="32"/>
      <c r="I117" s="32"/>
    </row>
    <row r="123" spans="4:9" x14ac:dyDescent="0.25">
      <c r="D123" s="32"/>
      <c r="E123" s="32"/>
      <c r="F123" s="32"/>
      <c r="G123" s="32"/>
      <c r="H123" s="32"/>
      <c r="I123" s="32"/>
    </row>
  </sheetData>
  <mergeCells count="16">
    <mergeCell ref="B60:C60"/>
    <mergeCell ref="B68:C68"/>
    <mergeCell ref="B72:C72"/>
    <mergeCell ref="B8:C8"/>
    <mergeCell ref="B16:C16"/>
    <mergeCell ref="B26:C26"/>
    <mergeCell ref="B36:C36"/>
    <mergeCell ref="B46:C46"/>
    <mergeCell ref="B56:C56"/>
    <mergeCell ref="B2:I2"/>
    <mergeCell ref="B3:I3"/>
    <mergeCell ref="B4:I4"/>
    <mergeCell ref="B5:I5"/>
    <mergeCell ref="B6:C7"/>
    <mergeCell ref="D6:H6"/>
    <mergeCell ref="I6:I7"/>
  </mergeCells>
  <printOptions horizontalCentered="1"/>
  <pageMargins left="0.70866141732283472" right="0.70866141732283472" top="0.74803149606299213" bottom="0.74803149606299213" header="0.31496062992125984" footer="0.31496062992125984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OBJETO DEL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2026-07-06T19:45:31Z</dcterms:created>
  <dcterms:modified xsi:type="dcterms:W3CDTF">2026-07-06T19:46:01Z</dcterms:modified>
</cp:coreProperties>
</file>