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wnloads\"/>
    </mc:Choice>
  </mc:AlternateContent>
  <bookViews>
    <workbookView xWindow="0" yWindow="0" windowWidth="28800" windowHeight="11610"/>
  </bookViews>
  <sheets>
    <sheet name="Hoja1" sheetId="1" r:id="rId1"/>
    <sheet name="Hoja2" sheetId="2" r:id="rId2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 l="1"/>
  <c r="J33" i="1"/>
  <c r="I33" i="1" l="1"/>
  <c r="I29" i="1"/>
  <c r="H29" i="1" l="1"/>
  <c r="H33" i="1"/>
  <c r="C29" i="1" l="1"/>
  <c r="C33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<sst xmlns="http://schemas.openxmlformats.org/spreadsheetml/2006/main" count="162" uniqueCount="39">
  <si>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</si>
  <si>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</si>
  <si>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</si>
  <si>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</si>
  <si>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</si>
  <si>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</si>
  <si>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</si>
  <si>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</si>
  <si>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</si>
  <si>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</si>
  <si>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</si>
  <si>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</si>
  <si>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</si>
  <si>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</si>
  <si>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</si>
  <si>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</si>
  <si>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</si>
  <si>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</si>
  <si>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</si>
  <si>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</si>
  <si>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</si>
  <si>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</si>
  <si>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</si>
  <si>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</si>
  <si>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</si>
  <si>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</si>
  <si>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</si>
  <si>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</si>
  <si>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</si>
  <si>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</si>
  <si>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</si>
  <si>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</si>
  <si>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</si>
  <si>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</si>
  <si>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</si>
  <si>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</si>
  <si>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</si>
  <si>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>ESTADÍSTICAS GENERADAS EN CUMPLIMIENTO A LAS FACULTADES, COMPETENCIAS Y/O FUNCIONES ÁREA COMERCIAL 2025</t>
  </si>
  <si>
    <t xml:space="preserve">Volúmenes de consumo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</si>
</sst>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b/>
      <sz val="16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5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7" borderId="3" xfId="0" applyFont="1" applyFill="1" applyBorder="1" applyAlignment="1">
      <alignment horizontal="center" wrapText="1" readingOrder="1"/>
    </xf>
    <xf numFmtId="17" fontId="7" fillId="7" borderId="2" xfId="0" applyNumberFormat="1" applyFont="1" applyFill="1" applyBorder="1" applyAlignment="1">
      <alignment horizontal="center"/>
    </xf>
    <xf numFmtId="17" fontId="8" fillId="7" borderId="2" xfId="0" applyNumberFormat="1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3" fontId="9" fillId="7" borderId="6" xfId="0" applyNumberFormat="1" applyFont="1" applyFill="1" applyBorder="1" applyAlignment="1">
      <alignment horizontal="center"/>
    </xf>
    <xf numFmtId="3" fontId="7" fillId="7" borderId="2" xfId="0" applyNumberFormat="1" applyFont="1" applyFill="1" applyBorder="1" applyAlignment="1">
      <alignment horizontal="center"/>
    </xf>
    <xf numFmtId="3" fontId="8" fillId="7" borderId="2" xfId="0" applyNumberFormat="1" applyFont="1" applyFill="1" applyBorder="1" applyAlignment="1">
      <alignment horizontal="center"/>
    </xf>
    <xf numFmtId="3" fontId="7" fillId="7" borderId="3" xfId="0" applyNumberFormat="1" applyFont="1" applyFill="1" applyBorder="1" applyAlignment="1">
      <alignment horizontal="center"/>
    </xf>
    <xf numFmtId="3" fontId="8" fillId="7" borderId="3" xfId="0" applyNumberFormat="1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3" fontId="15" fillId="4" borderId="0" xfId="0" applyNumberFormat="1" applyFont="1" applyFill="1" applyBorder="1" applyAlignment="1">
      <alignment horizontal="center"/>
    </xf>
    <xf numFmtId="0" fontId="14" fillId="6" borderId="0" xfId="2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wrapText="1" readingOrder="1"/>
    </xf>
    <xf numFmtId="0" fontId="10" fillId="7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7" borderId="2" xfId="0" applyFont="1" applyFill="1" applyBorder="1" applyAlignment="1">
      <alignment horizontal="center" vertical="center" wrapText="1" readingOrder="1"/>
    </xf>
    <xf numFmtId="0" fontId="10" fillId="7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13</xdr:col>
      <xdr:colOff>231068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topLeftCell="B1" zoomScale="110" zoomScaleNormal="110" workbookViewId="0">
      <selection activeCell="N26" sqref="N26"/>
    </sheetView>
  </sheetViews>
  <sheetFormatPr baseColWidth="10" defaultRowHeight="15" x14ac:dyDescent="0.25"/>
  <cols>
    <col min="1" max="1" width="2.140625" customWidth="1"/>
    <col min="2" max="2" width="16.28515625" customWidth="1"/>
    <col min="3" max="10" width="18.7109375" customWidth="1"/>
    <col min="11" max="13" width="15.85546875" customWidth="1"/>
    <col min="14" max="14" width="15.7109375" customWidth="1"/>
    <col min="16" max="29" width="11.42578125" style="37"/>
  </cols>
  <sheetData>
    <row r="7" spans="2:14" ht="28.5" customHeight="1" x14ac:dyDescent="0.25">
      <c r="B7" s="46" t="s">
        <v>37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2:14" ht="31.5" customHeight="1" x14ac:dyDescent="0.25"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9</v>
      </c>
      <c r="D11" s="9">
        <v>14</v>
      </c>
      <c r="E11" s="40">
        <v>9</v>
      </c>
      <c r="F11" s="10">
        <v>11</v>
      </c>
      <c r="G11" s="10">
        <v>10</v>
      </c>
      <c r="H11" s="10">
        <v>15</v>
      </c>
      <c r="I11" s="10">
        <v>16</v>
      </c>
      <c r="J11" s="10">
        <v>17</v>
      </c>
      <c r="K11" s="10">
        <v>18</v>
      </c>
      <c r="L11" s="10">
        <v>12</v>
      </c>
      <c r="M11" s="10">
        <v>10</v>
      </c>
      <c r="N11" s="11">
        <v>17</v>
      </c>
    </row>
    <row r="12" spans="2:14" x14ac:dyDescent="0.25">
      <c r="B12" s="15" t="s">
        <v>18</v>
      </c>
      <c r="C12" s="9">
        <v>21</v>
      </c>
      <c r="D12" s="9">
        <v>32</v>
      </c>
      <c r="E12" s="40">
        <v>23</v>
      </c>
      <c r="F12" s="10">
        <v>7</v>
      </c>
      <c r="G12" s="10">
        <v>22</v>
      </c>
      <c r="H12" s="10">
        <v>6</v>
      </c>
      <c r="I12" s="10">
        <v>12</v>
      </c>
      <c r="J12" s="10">
        <v>12</v>
      </c>
      <c r="K12" s="10">
        <v>2</v>
      </c>
      <c r="L12" s="10">
        <v>17</v>
      </c>
      <c r="M12" s="10">
        <v>20</v>
      </c>
      <c r="N12" s="11">
        <v>117</v>
      </c>
    </row>
    <row r="13" spans="2:14" ht="15.75" thickBot="1" x14ac:dyDescent="0.3">
      <c r="B13" s="16" t="s">
        <v>19</v>
      </c>
      <c r="C13" s="12">
        <v>61</v>
      </c>
      <c r="D13" s="12">
        <v>62</v>
      </c>
      <c r="E13" s="41">
        <v>66</v>
      </c>
      <c r="F13" s="13">
        <v>77</v>
      </c>
      <c r="G13" s="13">
        <v>56</v>
      </c>
      <c r="H13" s="13">
        <v>79</v>
      </c>
      <c r="I13" s="13">
        <v>77</v>
      </c>
      <c r="J13" s="13">
        <v>55</v>
      </c>
      <c r="K13" s="13">
        <v>82</v>
      </c>
      <c r="L13" s="13">
        <v>119</v>
      </c>
      <c r="M13" s="13">
        <v>76</v>
      </c>
      <c r="N13" s="14">
        <v>76</v>
      </c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7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8"/>
      <c r="C17" s="30">
        <f>SUM(C18:C21)</f>
        <v>54039</v>
      </c>
      <c r="D17" s="30">
        <f t="shared" ref="D17:N17" si="0">SUM(D18:D21)</f>
        <v>54114</v>
      </c>
      <c r="E17" s="30">
        <f t="shared" si="0"/>
        <v>54126</v>
      </c>
      <c r="F17" s="30">
        <f t="shared" si="0"/>
        <v>54190</v>
      </c>
      <c r="G17" s="30">
        <f t="shared" si="0"/>
        <v>54249</v>
      </c>
      <c r="H17" s="30">
        <f t="shared" si="0"/>
        <v>54295</v>
      </c>
      <c r="I17" s="30">
        <f t="shared" si="0"/>
        <v>54337</v>
      </c>
      <c r="J17" s="30">
        <f t="shared" si="0"/>
        <v>54384</v>
      </c>
      <c r="K17" s="30">
        <f t="shared" si="0"/>
        <v>54475</v>
      </c>
      <c r="L17" s="30">
        <f t="shared" si="0"/>
        <v>54586</v>
      </c>
      <c r="M17" s="30">
        <f t="shared" si="0"/>
        <v>54657</v>
      </c>
      <c r="N17" s="30">
        <f t="shared" si="0"/>
        <v>54713</v>
      </c>
    </row>
    <row r="18" spans="2:18" ht="15.75" thickTop="1" x14ac:dyDescent="0.25">
      <c r="B18" s="1" t="s">
        <v>2</v>
      </c>
      <c r="C18" s="2">
        <v>49130</v>
      </c>
      <c r="D18" s="2">
        <v>49191</v>
      </c>
      <c r="E18" s="42">
        <v>49188</v>
      </c>
      <c r="F18" s="2">
        <v>49235</v>
      </c>
      <c r="G18" s="2">
        <v>49280</v>
      </c>
      <c r="H18" s="2">
        <v>49315</v>
      </c>
      <c r="I18" s="2">
        <v>49328</v>
      </c>
      <c r="J18" s="2">
        <v>49352</v>
      </c>
      <c r="K18" s="2">
        <v>49421</v>
      </c>
      <c r="L18" s="2">
        <v>49494</v>
      </c>
      <c r="M18" s="2">
        <v>49553</v>
      </c>
      <c r="N18" s="2">
        <v>49596</v>
      </c>
    </row>
    <row r="19" spans="2:18" x14ac:dyDescent="0.25">
      <c r="B19" s="3" t="s">
        <v>3</v>
      </c>
      <c r="C19" s="4">
        <v>4148</v>
      </c>
      <c r="D19" s="4">
        <v>4165</v>
      </c>
      <c r="E19" s="43">
        <v>4176</v>
      </c>
      <c r="F19" s="4">
        <v>4190</v>
      </c>
      <c r="G19" s="4">
        <v>4205</v>
      </c>
      <c r="H19" s="4">
        <v>4214</v>
      </c>
      <c r="I19" s="4">
        <v>4244</v>
      </c>
      <c r="J19" s="4">
        <v>4269</v>
      </c>
      <c r="K19" s="4">
        <v>4295</v>
      </c>
      <c r="L19" s="4">
        <v>4330</v>
      </c>
      <c r="M19" s="4">
        <v>4336</v>
      </c>
      <c r="N19" s="4">
        <v>4343</v>
      </c>
    </row>
    <row r="20" spans="2:18" x14ac:dyDescent="0.25">
      <c r="B20" s="3" t="s">
        <v>4</v>
      </c>
      <c r="C20" s="4">
        <v>432</v>
      </c>
      <c r="D20" s="4">
        <v>430</v>
      </c>
      <c r="E20" s="43">
        <v>434</v>
      </c>
      <c r="F20" s="4">
        <v>437</v>
      </c>
      <c r="G20" s="4">
        <v>436</v>
      </c>
      <c r="H20" s="4">
        <v>438</v>
      </c>
      <c r="I20" s="4">
        <v>437</v>
      </c>
      <c r="J20" s="4">
        <v>435</v>
      </c>
      <c r="K20" s="4">
        <v>431</v>
      </c>
      <c r="L20" s="4">
        <v>433</v>
      </c>
      <c r="M20" s="4">
        <v>439</v>
      </c>
      <c r="N20" s="4">
        <v>444</v>
      </c>
    </row>
    <row r="21" spans="2:18" ht="15.75" thickBot="1" x14ac:dyDescent="0.3">
      <c r="B21" s="5" t="s">
        <v>5</v>
      </c>
      <c r="C21" s="6">
        <v>329</v>
      </c>
      <c r="D21" s="6">
        <v>328</v>
      </c>
      <c r="E21" s="44">
        <v>328</v>
      </c>
      <c r="F21" s="6">
        <v>328</v>
      </c>
      <c r="G21" s="6">
        <v>328</v>
      </c>
      <c r="H21" s="6">
        <v>328</v>
      </c>
      <c r="I21" s="6">
        <v>328</v>
      </c>
      <c r="J21" s="6">
        <v>328</v>
      </c>
      <c r="K21" s="6">
        <v>328</v>
      </c>
      <c r="L21" s="6">
        <v>329</v>
      </c>
      <c r="M21" s="6">
        <v>329</v>
      </c>
      <c r="N21" s="6">
        <v>330</v>
      </c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7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8"/>
      <c r="C25" s="6">
        <v>7462</v>
      </c>
      <c r="D25" s="6">
        <v>7696</v>
      </c>
      <c r="E25" s="6">
        <v>7920</v>
      </c>
      <c r="F25" s="6">
        <v>7953</v>
      </c>
      <c r="G25" s="6">
        <v>7953</v>
      </c>
      <c r="H25" s="6">
        <v>7586</v>
      </c>
      <c r="I25" s="6">
        <v>7725</v>
      </c>
      <c r="J25" s="6">
        <v>7636</v>
      </c>
      <c r="K25" s="6">
        <v>7772</v>
      </c>
      <c r="L25" s="6">
        <v>7721</v>
      </c>
      <c r="M25" s="6">
        <v>7945</v>
      </c>
      <c r="N25" s="6">
        <v>7880</v>
      </c>
    </row>
    <row r="26" spans="2:18" ht="15.75" thickTop="1" x14ac:dyDescent="0.25"/>
    <row r="27" spans="2:18" ht="19.5" thickBot="1" x14ac:dyDescent="0.45">
      <c r="B27" s="36" t="s">
        <v>38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7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8"/>
      <c r="C29" s="6">
        <f>745172+73483</f>
        <v>818655</v>
      </c>
      <c r="D29" s="6">
        <v>627336</v>
      </c>
      <c r="E29" s="6">
        <v>671614</v>
      </c>
      <c r="F29" s="6">
        <v>663931</v>
      </c>
      <c r="G29" s="6">
        <v>783225</v>
      </c>
      <c r="H29" s="6">
        <f>642400+62654</f>
        <v>705054</v>
      </c>
      <c r="I29" s="6">
        <f>673733+68111</f>
        <v>741844</v>
      </c>
      <c r="J29" s="6">
        <f>658038+67514</f>
        <v>725552</v>
      </c>
      <c r="K29" s="6">
        <v>697462</v>
      </c>
      <c r="L29" s="6">
        <v>782222</v>
      </c>
      <c r="M29" s="6">
        <v>637868</v>
      </c>
      <c r="N29" s="6">
        <v>676957</v>
      </c>
    </row>
    <row r="30" spans="2:18" ht="15.75" thickTop="1" x14ac:dyDescent="0.25"/>
    <row r="31" spans="2:18" ht="19.5" thickBot="1" x14ac:dyDescent="0.45">
      <c r="B31" s="51" t="s">
        <v>22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2:18" ht="15.75" thickTop="1" x14ac:dyDescent="0.25">
      <c r="B32" s="53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4"/>
      <c r="C33" s="21">
        <f>14287635.43+1163014.8</f>
        <v>15450650.23</v>
      </c>
      <c r="D33" s="25">
        <v>12138252.359999999</v>
      </c>
      <c r="E33" s="25">
        <v>12929177.23</v>
      </c>
      <c r="F33" s="25">
        <v>13188551.289999999</v>
      </c>
      <c r="G33" s="25">
        <v>14970399.119999999</v>
      </c>
      <c r="H33" s="25">
        <f>12538051.34+1045084.05</f>
        <v>13583135.390000001</v>
      </c>
      <c r="I33" s="21">
        <f>13526027.61+1117543.11</f>
        <v>14643570.719999999</v>
      </c>
      <c r="J33" s="21">
        <f>13052905.84+1156470.21</f>
        <v>14209376.050000001</v>
      </c>
      <c r="K33" s="21">
        <v>13645193.74</v>
      </c>
      <c r="L33" s="25">
        <v>15457216.859999999</v>
      </c>
      <c r="M33" s="21">
        <v>12512755.57</v>
      </c>
      <c r="N33" s="21">
        <v>13728879.77</v>
      </c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7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8"/>
      <c r="C37" s="6">
        <v>2732</v>
      </c>
      <c r="D37" s="6">
        <v>2676</v>
      </c>
      <c r="E37" s="6">
        <v>2827</v>
      </c>
      <c r="F37" s="6">
        <v>2740</v>
      </c>
      <c r="G37" s="6">
        <v>3250</v>
      </c>
      <c r="H37" s="6">
        <v>2735</v>
      </c>
      <c r="I37" s="6">
        <v>3656</v>
      </c>
      <c r="J37" s="6">
        <v>3619</v>
      </c>
      <c r="K37" s="6">
        <v>3336</v>
      </c>
      <c r="L37" s="6">
        <v>4202</v>
      </c>
      <c r="M37" s="6">
        <v>3089</v>
      </c>
      <c r="N37" s="6">
        <v>3710</v>
      </c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7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8"/>
      <c r="C41" s="6">
        <v>1407</v>
      </c>
      <c r="D41" s="6">
        <v>1365</v>
      </c>
      <c r="E41" s="6">
        <v>1687</v>
      </c>
      <c r="F41" s="6">
        <v>1699</v>
      </c>
      <c r="G41" s="6">
        <v>1643</v>
      </c>
      <c r="H41" s="6">
        <v>1247</v>
      </c>
      <c r="I41" s="6">
        <v>1784</v>
      </c>
      <c r="J41" s="6">
        <v>1705</v>
      </c>
      <c r="K41" s="6">
        <v>1773</v>
      </c>
      <c r="L41" s="6">
        <v>1898</v>
      </c>
      <c r="M41" s="6">
        <v>1437</v>
      </c>
      <c r="N41" s="6">
        <v>1456</v>
      </c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7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8"/>
      <c r="C45" s="6">
        <v>919</v>
      </c>
      <c r="D45" s="6">
        <v>797</v>
      </c>
      <c r="E45" s="6">
        <v>869</v>
      </c>
      <c r="F45" s="6">
        <v>1151</v>
      </c>
      <c r="G45" s="6">
        <v>892</v>
      </c>
      <c r="H45" s="6">
        <v>581</v>
      </c>
      <c r="I45" s="6">
        <v>920</v>
      </c>
      <c r="J45" s="6">
        <v>953</v>
      </c>
      <c r="K45" s="6">
        <v>969</v>
      </c>
      <c r="L45" s="6">
        <v>1084</v>
      </c>
      <c r="M45" s="6">
        <v>985</v>
      </c>
      <c r="N45" s="6">
        <v>905</v>
      </c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45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3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4"/>
      <c r="C49" s="21">
        <v>14179520.57</v>
      </c>
      <c r="D49" s="25">
        <v>12647397.76</v>
      </c>
      <c r="E49" s="25">
        <v>13432514.09</v>
      </c>
      <c r="F49" s="25">
        <v>13598371.07</v>
      </c>
      <c r="G49" s="25">
        <v>14287609.16</v>
      </c>
      <c r="H49" s="21">
        <v>14527979.66</v>
      </c>
      <c r="I49" s="25">
        <v>15006147.75</v>
      </c>
      <c r="J49" s="21">
        <v>13668477.91</v>
      </c>
      <c r="K49" s="21">
        <v>14323799.289999999</v>
      </c>
      <c r="L49" s="21">
        <v>14470297.49</v>
      </c>
      <c r="M49" s="21">
        <v>14111854.74</v>
      </c>
      <c r="N49" s="21">
        <v>14753503.439999999</v>
      </c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7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8"/>
      <c r="C53" s="6">
        <v>45581</v>
      </c>
      <c r="D53" s="6">
        <v>39557</v>
      </c>
      <c r="E53" s="6">
        <v>44338</v>
      </c>
      <c r="F53" s="6">
        <v>40980</v>
      </c>
      <c r="G53" s="6">
        <v>42348</v>
      </c>
      <c r="H53" s="6">
        <v>40748</v>
      </c>
      <c r="I53" s="6">
        <v>45318</v>
      </c>
      <c r="J53" s="6">
        <v>42330</v>
      </c>
      <c r="K53" s="6">
        <v>44060</v>
      </c>
      <c r="L53" s="6">
        <v>44210</v>
      </c>
      <c r="M53" s="6">
        <v>41273</v>
      </c>
      <c r="N53" s="6">
        <v>44451</v>
      </c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2" t="s">
        <v>31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9" ht="15.75" hidden="1" thickTop="1" x14ac:dyDescent="0.25">
      <c r="B56" s="49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50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Hoja1</vt:lpstr>
      <vt:lpstr>Hoja2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2026-01-07T16:19:45Z</dcterms:modified>
</cp:coreProperties>
</file>