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SEPTIEMBRE 2024\PRESUPUESTAL\"/>
    </mc:Choice>
  </mc:AlternateContent>
  <bookViews>
    <workbookView xWindow="0" yWindow="0" windowWidth="25200" windowHeight="11895"/>
  </bookViews>
  <sheets>
    <sheet name="FUENTE FINANCIAMIENTO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H19" i="1"/>
  <c r="G19" i="1"/>
  <c r="F19" i="1"/>
  <c r="E19" i="1"/>
  <c r="D19" i="1"/>
  <c r="I18" i="1"/>
  <c r="H18" i="1"/>
  <c r="G18" i="1"/>
  <c r="F18" i="1"/>
  <c r="E18" i="1"/>
  <c r="D18" i="1"/>
  <c r="I17" i="1"/>
  <c r="H17" i="1"/>
  <c r="G17" i="1"/>
  <c r="F17" i="1"/>
  <c r="E17" i="1"/>
  <c r="D17" i="1"/>
  <c r="I16" i="1"/>
  <c r="I15" i="1" s="1"/>
  <c r="H16" i="1"/>
  <c r="G16" i="1"/>
  <c r="F16" i="1"/>
  <c r="F15" i="1" s="1"/>
  <c r="E16" i="1"/>
  <c r="E15" i="1" s="1"/>
  <c r="D16" i="1"/>
  <c r="H15" i="1"/>
  <c r="G15" i="1"/>
  <c r="D15" i="1"/>
  <c r="I13" i="1"/>
  <c r="H13" i="1"/>
  <c r="G13" i="1"/>
  <c r="F13" i="1"/>
  <c r="E13" i="1"/>
  <c r="D13" i="1"/>
  <c r="I12" i="1"/>
  <c r="H12" i="1"/>
  <c r="G12" i="1"/>
  <c r="F12" i="1"/>
  <c r="E12" i="1"/>
  <c r="D12" i="1"/>
  <c r="I11" i="1"/>
  <c r="H11" i="1"/>
  <c r="G11" i="1"/>
  <c r="F11" i="1"/>
  <c r="E11" i="1"/>
  <c r="E9" i="1" s="1"/>
  <c r="D11" i="1"/>
  <c r="D9" i="1" s="1"/>
  <c r="D21" i="1" s="1"/>
  <c r="I10" i="1"/>
  <c r="H10" i="1"/>
  <c r="G10" i="1"/>
  <c r="G9" i="1" s="1"/>
  <c r="F10" i="1"/>
  <c r="F9" i="1" s="1"/>
  <c r="E10" i="1"/>
  <c r="D10" i="1"/>
  <c r="I9" i="1"/>
  <c r="H9" i="1"/>
  <c r="H21" i="1" s="1"/>
  <c r="B5" i="1"/>
  <c r="F21" i="1" l="1"/>
  <c r="G21" i="1"/>
  <c r="I21" i="1"/>
  <c r="E21" i="1"/>
</calcChain>
</file>

<file path=xl/sharedStrings.xml><?xml version="1.0" encoding="utf-8"?>
<sst xmlns="http://schemas.openxmlformats.org/spreadsheetml/2006/main" count="22" uniqueCount="18">
  <si>
    <t>INSTITUTO ESTATAL DE EDUCACIÓN PARA ADULTOS</t>
  </si>
  <si>
    <t>ESTADO ANALÍTICO DEL EJERCICIO DEL PRESUPUESTO DE EGRESOS</t>
  </si>
  <si>
    <t>FUENTE DE FINANCIAMIENTO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</si>
  <si>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</si>
  <si>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</si>
  <si>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</si>
  <si>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</si>
  <si>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</si>
  <si>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</si>
  <si>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</si>
  <si>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</si>
  <si>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Recurso Federal</t>
  </si>
  <si>
    <t>1000  Servicios Personales</t>
  </si>
  <si>
    <t>2000  Materiales y Suministros</t>
  </si>
  <si>
    <t>3000  Servicios Generales</t>
  </si>
  <si>
    <t>4000  Transferencias, Asignaciones, Subsidios y  Otras Ayudas</t>
  </si>
  <si>
    <t>Recurso Estatal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</si>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</sst>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Font="1"/>
    <xf numFmtId="0" fontId="2" fillId="2" borderId="14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justify" vertical="center" wrapText="1"/>
    </xf>
    <xf numFmtId="0" fontId="0" fillId="3" borderId="16" xfId="0" applyFont="1" applyFill="1" applyBorder="1" applyAlignment="1">
      <alignment horizontal="justify" vertical="center" wrapText="1"/>
    </xf>
    <xf numFmtId="4" fontId="2" fillId="3" borderId="16" xfId="0" applyNumberFormat="1" applyFont="1" applyFill="1" applyBorder="1" applyAlignment="1">
      <alignment horizontal="right" vertical="center" wrapText="1"/>
    </xf>
    <xf numFmtId="0" fontId="0" fillId="3" borderId="4" xfId="0" applyFont="1" applyFill="1" applyBorder="1" applyAlignment="1">
      <alignment horizontal="justify" vertical="center"/>
    </xf>
    <xf numFmtId="0" fontId="0" fillId="3" borderId="16" xfId="0" applyFont="1" applyFill="1" applyBorder="1" applyAlignment="1">
      <alignment horizontal="justify" vertical="center"/>
    </xf>
    <xf numFmtId="4" fontId="0" fillId="3" borderId="16" xfId="0" applyNumberFormat="1" applyFont="1" applyFill="1" applyBorder="1" applyAlignment="1">
      <alignment horizontal="right" vertical="center"/>
    </xf>
    <xf numFmtId="0" fontId="2" fillId="3" borderId="4" xfId="0" applyFont="1" applyFill="1" applyBorder="1" applyAlignment="1">
      <alignment horizontal="justify" vertical="center" wrapText="1"/>
    </xf>
    <xf numFmtId="4" fontId="0" fillId="3" borderId="16" xfId="0" applyNumberFormat="1" applyFont="1" applyFill="1" applyBorder="1" applyAlignment="1">
      <alignment horizontal="right" vertical="center" wrapText="1"/>
    </xf>
    <xf numFmtId="4" fontId="0" fillId="3" borderId="16" xfId="0" quotePrefix="1" applyNumberFormat="1" applyFont="1" applyFill="1" applyBorder="1" applyAlignment="1">
      <alignment horizontal="right" vertical="center" wrapText="1"/>
    </xf>
    <xf numFmtId="0" fontId="0" fillId="3" borderId="6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/>
    </xf>
    <xf numFmtId="0" fontId="2" fillId="3" borderId="6" xfId="0" applyFont="1" applyFill="1" applyBorder="1" applyAlignment="1">
      <alignment horizontal="justify" vertical="center"/>
    </xf>
    <xf numFmtId="0" fontId="2" fillId="3" borderId="14" xfId="0" applyFont="1" applyFill="1" applyBorder="1" applyAlignment="1">
      <alignment horizontal="justify" vertical="center"/>
    </xf>
    <xf numFmtId="4" fontId="2" fillId="3" borderId="14" xfId="0" applyNumberFormat="1" applyFont="1" applyFill="1" applyBorder="1" applyAlignment="1">
      <alignment horizontal="center" vertical="center"/>
    </xf>
    <xf numFmtId="0" fontId="2" fillId="0" borderId="0" xfId="0" applyFont="1"/>
    <xf numFmtId="4" fontId="0" fillId="0" borderId="0" xfId="0" applyNumberFormat="1" applyFont="1"/>
    <xf numFmtId="43" fontId="0" fillId="0" borderId="0" xfId="1" applyFont="1"/>
    <xf numFmtId="0" fontId="2" fillId="3" borderId="4" xfId="0" applyFont="1" applyFill="1" applyBorder="1" applyAlignment="1">
      <alignment horizontal="justify" vertical="center" wrapText="1"/>
    </xf>
    <xf numFmtId="0" fontId="2" fillId="3" borderId="5" xfId="0" applyFont="1" applyFill="1" applyBorder="1" applyAlignment="1">
      <alignment horizontal="justify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29</xdr:row>
      <xdr:rowOff>104774</xdr:rowOff>
    </xdr:from>
    <xdr:to>
      <xdr:col>2</xdr:col>
      <xdr:colOff>2314575</xdr:colOff>
      <xdr:row>32</xdr:row>
      <xdr:rowOff>190499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 txBox="1">
          <a:spLocks noChangeArrowheads="1"/>
        </xdr:cNvSpPr>
      </xdr:nvSpPr>
      <xdr:spPr bwMode="auto">
        <a:xfrm>
          <a:off x="885825" y="6115049"/>
          <a:ext cx="2571750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342900</xdr:colOff>
      <xdr:row>29</xdr:row>
      <xdr:rowOff>76200</xdr:rowOff>
    </xdr:from>
    <xdr:to>
      <xdr:col>8</xdr:col>
      <xdr:colOff>904875</xdr:colOff>
      <xdr:row>32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 txBox="1">
          <a:spLocks noChangeArrowheads="1"/>
        </xdr:cNvSpPr>
      </xdr:nvSpPr>
      <xdr:spPr bwMode="auto">
        <a:xfrm>
          <a:off x="8372475" y="608647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3267075</xdr:colOff>
      <xdr:row>27</xdr:row>
      <xdr:rowOff>76200</xdr:rowOff>
    </xdr:from>
    <xdr:to>
      <xdr:col>5</xdr:col>
      <xdr:colOff>638175</xdr:colOff>
      <xdr:row>32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 txBox="1">
          <a:spLocks noChangeArrowheads="1"/>
        </xdr:cNvSpPr>
      </xdr:nvSpPr>
      <xdr:spPr bwMode="auto">
        <a:xfrm>
          <a:off x="4410075" y="570547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30 DE SEPTIEMBRE DEL 2025</v>
          </cell>
          <cell r="C5"/>
          <cell r="D5"/>
          <cell r="E5"/>
          <cell r="F5"/>
          <cell r="G5"/>
          <cell r="H5"/>
          <cell r="I5"/>
        </row>
      </sheetData>
      <sheetData sheetId="1">
        <row r="9"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</row>
        <row r="17"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</row>
        <row r="27"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</row>
        <row r="37"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</row>
      </sheetData>
      <sheetData sheetId="2">
        <row r="9"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</row>
        <row r="17"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</row>
        <row r="27"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</row>
        <row r="37">
          <cell r="D37">
            <v>50788078</v>
          </cell>
          <cell r="E37">
            <v>0</v>
          </cell>
          <cell r="F37">
            <v>50788078</v>
          </cell>
          <cell r="G37">
            <v>47398890</v>
          </cell>
          <cell r="H37">
            <v>47398890</v>
          </cell>
          <cell r="I37">
            <v>3389188</v>
          </cell>
        </row>
      </sheetData>
      <sheetData sheetId="3">
        <row r="9">
          <cell r="D9">
            <v>61975367</v>
          </cell>
          <cell r="E9">
            <v>630970.56000000006</v>
          </cell>
          <cell r="F9">
            <v>62606337.56000001</v>
          </cell>
          <cell r="G9">
            <v>40822451.109999999</v>
          </cell>
          <cell r="H9">
            <v>40822451.109999999</v>
          </cell>
          <cell r="I9">
            <v>21783886.450000003</v>
          </cell>
        </row>
        <row r="17">
          <cell r="D17">
            <v>5303341</v>
          </cell>
          <cell r="E17">
            <v>449740.63</v>
          </cell>
          <cell r="F17">
            <v>5753081.6299999999</v>
          </cell>
          <cell r="G17">
            <v>4047488.64</v>
          </cell>
          <cell r="H17">
            <v>4047221.63</v>
          </cell>
          <cell r="I17">
            <v>1705592.99</v>
          </cell>
        </row>
        <row r="27">
          <cell r="D27">
            <v>23782342.899999999</v>
          </cell>
          <cell r="E27">
            <v>-270719.02</v>
          </cell>
          <cell r="F27">
            <v>23511623.879999999</v>
          </cell>
          <cell r="G27">
            <v>15805904.899999999</v>
          </cell>
          <cell r="H27">
            <v>15803959.899999999</v>
          </cell>
          <cell r="I27">
            <v>7705718.9800000004</v>
          </cell>
        </row>
        <row r="37">
          <cell r="D37">
            <v>15148397.1</v>
          </cell>
          <cell r="E37">
            <v>0</v>
          </cell>
          <cell r="F37">
            <v>15148397.1</v>
          </cell>
          <cell r="G37">
            <v>10187750</v>
          </cell>
          <cell r="H37">
            <v>10187750</v>
          </cell>
          <cell r="I37">
            <v>4960647.0999999996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I40"/>
  <sheetViews>
    <sheetView tabSelected="1" workbookViewId="0">
      <selection activeCell="C36" sqref="C36:I44"/>
    </sheetView>
  </sheetViews>
  <sheetFormatPr baseColWidth="10" defaultRowHeight="15" x14ac:dyDescent="0.25"/>
  <cols>
    <col min="1" max="1" width="11.42578125" style="1"/>
    <col min="2" max="2" width="5.7109375" style="1" customWidth="1"/>
    <col min="3" max="3" width="56.140625" style="1" customWidth="1"/>
    <col min="4" max="9" width="15.7109375" style="1" customWidth="1"/>
    <col min="10" max="16384" width="11.42578125" style="1"/>
  </cols>
  <sheetData>
    <row r="1" spans="2:9" ht="15.75" thickBot="1" x14ac:dyDescent="0.3"/>
    <row r="2" spans="2:9" ht="18" customHeight="1" x14ac:dyDescent="0.25">
      <c r="B2" s="22" t="s">
        <v>0</v>
      </c>
      <c r="C2" s="23"/>
      <c r="D2" s="23"/>
      <c r="E2" s="23"/>
      <c r="F2" s="23"/>
      <c r="G2" s="23"/>
      <c r="H2" s="23"/>
      <c r="I2" s="24"/>
    </row>
    <row r="3" spans="2:9" ht="18" customHeight="1" x14ac:dyDescent="0.25">
      <c r="B3" s="25" t="s">
        <v>1</v>
      </c>
      <c r="C3" s="26"/>
      <c r="D3" s="26"/>
      <c r="E3" s="26"/>
      <c r="F3" s="26"/>
      <c r="G3" s="26"/>
      <c r="H3" s="26"/>
      <c r="I3" s="27"/>
    </row>
    <row r="4" spans="2:9" ht="18" customHeight="1" x14ac:dyDescent="0.25">
      <c r="B4" s="25" t="s">
        <v>2</v>
      </c>
      <c r="C4" s="26"/>
      <c r="D4" s="26"/>
      <c r="E4" s="26"/>
      <c r="F4" s="26"/>
      <c r="G4" s="26"/>
      <c r="H4" s="26"/>
      <c r="I4" s="27"/>
    </row>
    <row r="5" spans="2:9" ht="18" customHeight="1" thickBot="1" x14ac:dyDescent="0.3">
      <c r="B5" s="28" t="str">
        <f>'[1]OBJETO DEL GASTO'!B5:I5</f>
        <v>DEL 01 DE ENERO AL 30 DE SEPTIEMBRE DEL 2025</v>
      </c>
      <c r="C5" s="29"/>
      <c r="D5" s="29"/>
      <c r="E5" s="29"/>
      <c r="F5" s="29"/>
      <c r="G5" s="29"/>
      <c r="H5" s="29"/>
      <c r="I5" s="30"/>
    </row>
    <row r="6" spans="2:9" ht="15.75" thickBot="1" x14ac:dyDescent="0.3">
      <c r="B6" s="22" t="s">
        <v>3</v>
      </c>
      <c r="C6" s="31"/>
      <c r="D6" s="33" t="s">
        <v>4</v>
      </c>
      <c r="E6" s="34"/>
      <c r="F6" s="34"/>
      <c r="G6" s="34"/>
      <c r="H6" s="35"/>
      <c r="I6" s="36" t="s">
        <v>5</v>
      </c>
    </row>
    <row r="7" spans="2:9" ht="30.75" thickBot="1" x14ac:dyDescent="0.3">
      <c r="B7" s="28"/>
      <c r="C7" s="32"/>
      <c r="D7" s="2" t="s">
        <v>6</v>
      </c>
      <c r="E7" s="2" t="s">
        <v>7</v>
      </c>
      <c r="F7" s="2" t="s">
        <v>8</v>
      </c>
      <c r="G7" s="2" t="s">
        <v>9</v>
      </c>
      <c r="H7" s="2" t="s">
        <v>10</v>
      </c>
      <c r="I7" s="37"/>
    </row>
    <row r="8" spans="2:9" ht="15.95" customHeight="1" x14ac:dyDescent="0.25">
      <c r="B8" s="3"/>
      <c r="C8" s="4"/>
      <c r="D8" s="4"/>
      <c r="E8" s="4"/>
      <c r="F8" s="4"/>
      <c r="G8" s="4"/>
      <c r="H8" s="4"/>
      <c r="I8" s="4"/>
    </row>
    <row r="9" spans="2:9" ht="15.95" customHeight="1" x14ac:dyDescent="0.25">
      <c r="B9" s="20" t="s">
        <v>11</v>
      </c>
      <c r="C9" s="21"/>
      <c r="D9" s="5">
        <f t="shared" ref="D9:I9" si="0">SUM(D10:D13)</f>
        <v>156997526</v>
      </c>
      <c r="E9" s="5">
        <f t="shared" si="0"/>
        <v>809992.16999999993</v>
      </c>
      <c r="F9" s="5">
        <f t="shared" si="0"/>
        <v>157807518.17000002</v>
      </c>
      <c r="G9" s="5">
        <f t="shared" si="0"/>
        <v>118262484.65000001</v>
      </c>
      <c r="H9" s="5">
        <f t="shared" si="0"/>
        <v>118260272.64</v>
      </c>
      <c r="I9" s="5">
        <f t="shared" si="0"/>
        <v>39545033.520000003</v>
      </c>
    </row>
    <row r="10" spans="2:9" ht="15.95" customHeight="1" x14ac:dyDescent="0.25">
      <c r="B10" s="6"/>
      <c r="C10" s="7" t="s">
        <v>12</v>
      </c>
      <c r="D10" s="8">
        <f>'[1]ANALITICO R-11'!D9+'[1]ANALITICO R-33'!D9</f>
        <v>61975367</v>
      </c>
      <c r="E10" s="8">
        <f>'[1]ANALITICO R-11'!E9+'[1]ANALITICO R-33'!E9</f>
        <v>630970.56000000006</v>
      </c>
      <c r="F10" s="8">
        <f>'[1]ANALITICO R-11'!F9+'[1]ANALITICO R-33'!F9</f>
        <v>62606337.56000001</v>
      </c>
      <c r="G10" s="8">
        <f>'[1]ANALITICO R-11'!G9+'[1]ANALITICO R-33'!G9</f>
        <v>40822451.109999999</v>
      </c>
      <c r="H10" s="8">
        <f>'[1]ANALITICO R-11'!H9+'[1]ANALITICO R-33'!H9</f>
        <v>40822451.109999999</v>
      </c>
      <c r="I10" s="8">
        <f>'[1]ANALITICO R-11'!I9+'[1]ANALITICO R-33'!I9</f>
        <v>21783886.450000003</v>
      </c>
    </row>
    <row r="11" spans="2:9" ht="15.95" customHeight="1" x14ac:dyDescent="0.25">
      <c r="B11" s="6"/>
      <c r="C11" s="7" t="s">
        <v>13</v>
      </c>
      <c r="D11" s="8">
        <f>'[1]ANALITICO R-11'!D17+'[1]ANALITICO R-33'!D17</f>
        <v>5303341</v>
      </c>
      <c r="E11" s="8">
        <f>'[1]ANALITICO R-11'!E17+'[1]ANALITICO R-33'!E17</f>
        <v>449740.63</v>
      </c>
      <c r="F11" s="8">
        <f>'[1]ANALITICO R-11'!F17+'[1]ANALITICO R-33'!F17</f>
        <v>5753081.6299999999</v>
      </c>
      <c r="G11" s="8">
        <f>'[1]ANALITICO R-11'!G17+'[1]ANALITICO R-33'!G17</f>
        <v>4047488.64</v>
      </c>
      <c r="H11" s="8">
        <f>'[1]ANALITICO R-11'!H17+'[1]ANALITICO R-33'!H17</f>
        <v>4047221.63</v>
      </c>
      <c r="I11" s="8">
        <f>'[1]ANALITICO R-11'!I17+'[1]ANALITICO R-33'!I17</f>
        <v>1705592.99</v>
      </c>
    </row>
    <row r="12" spans="2:9" ht="15.95" customHeight="1" x14ac:dyDescent="0.25">
      <c r="B12" s="6"/>
      <c r="C12" s="7" t="s">
        <v>14</v>
      </c>
      <c r="D12" s="8">
        <f>'[1]ANALITICO R-11'!D27+'[1]ANALITICO R-33'!D27</f>
        <v>23782342.899999999</v>
      </c>
      <c r="E12" s="8">
        <f>'[1]ANALITICO R-11'!E27+'[1]ANALITICO R-33'!E27</f>
        <v>-270719.02</v>
      </c>
      <c r="F12" s="8">
        <f>'[1]ANALITICO R-11'!F27+'[1]ANALITICO R-33'!F27</f>
        <v>23511623.879999999</v>
      </c>
      <c r="G12" s="8">
        <f>'[1]ANALITICO R-11'!G27+'[1]ANALITICO R-33'!G27</f>
        <v>15805904.899999999</v>
      </c>
      <c r="H12" s="8">
        <f>'[1]ANALITICO R-11'!H27+'[1]ANALITICO R-33'!H27</f>
        <v>15803959.899999999</v>
      </c>
      <c r="I12" s="8">
        <f>'[1]ANALITICO R-11'!I27+'[1]ANALITICO R-33'!I27</f>
        <v>7705718.9800000004</v>
      </c>
    </row>
    <row r="13" spans="2:9" x14ac:dyDescent="0.25">
      <c r="B13" s="6"/>
      <c r="C13" s="7" t="s">
        <v>15</v>
      </c>
      <c r="D13" s="8">
        <f>'[1]ANALITICO R-11'!D37+'[1]ANALITICO R-33'!D37</f>
        <v>65936475.100000001</v>
      </c>
      <c r="E13" s="8">
        <f>'[1]ANALITICO R-11'!E37+'[1]ANALITICO R-33'!E37</f>
        <v>0</v>
      </c>
      <c r="F13" s="8">
        <f>'[1]ANALITICO R-11'!F37+'[1]ANALITICO R-33'!F37</f>
        <v>65936475.100000001</v>
      </c>
      <c r="G13" s="8">
        <f>'[1]ANALITICO R-11'!G37+'[1]ANALITICO R-33'!G37</f>
        <v>57586640</v>
      </c>
      <c r="H13" s="8">
        <f>'[1]ANALITICO R-11'!H37+'[1]ANALITICO R-33'!H37</f>
        <v>57586640</v>
      </c>
      <c r="I13" s="8">
        <f>'[1]ANALITICO R-11'!I37+'[1]ANALITICO R-33'!I37</f>
        <v>8349835.0999999996</v>
      </c>
    </row>
    <row r="14" spans="2:9" ht="15.95" customHeight="1" x14ac:dyDescent="0.25">
      <c r="B14" s="6"/>
      <c r="C14" s="7"/>
      <c r="D14" s="4"/>
      <c r="E14" s="4"/>
      <c r="F14" s="4"/>
      <c r="G14" s="4"/>
      <c r="H14" s="4"/>
      <c r="I14" s="4"/>
    </row>
    <row r="15" spans="2:9" ht="15.95" customHeight="1" x14ac:dyDescent="0.25">
      <c r="B15" s="20" t="s">
        <v>16</v>
      </c>
      <c r="C15" s="21"/>
      <c r="D15" s="5">
        <f>SUM(D16:D19)</f>
        <v>0</v>
      </c>
      <c r="E15" s="5">
        <f t="shared" ref="E15:I15" si="1">SUM(E16:E19)</f>
        <v>0</v>
      </c>
      <c r="F15" s="5">
        <f t="shared" si="1"/>
        <v>0</v>
      </c>
      <c r="G15" s="5">
        <f t="shared" si="1"/>
        <v>0</v>
      </c>
      <c r="H15" s="5">
        <f t="shared" si="1"/>
        <v>0</v>
      </c>
      <c r="I15" s="5">
        <f t="shared" si="1"/>
        <v>0</v>
      </c>
    </row>
    <row r="16" spans="2:9" ht="15.95" customHeight="1" x14ac:dyDescent="0.25">
      <c r="B16" s="9"/>
      <c r="C16" s="7" t="s">
        <v>12</v>
      </c>
      <c r="D16" s="10">
        <f>+'[1]ANALITICO AP.EST.2025'!D9</f>
        <v>0</v>
      </c>
      <c r="E16" s="11">
        <f>+'[1]ANALITICO AP.EST.2025'!E9</f>
        <v>0</v>
      </c>
      <c r="F16" s="10">
        <f>+'[1]ANALITICO AP.EST.2025'!F9</f>
        <v>0</v>
      </c>
      <c r="G16" s="10">
        <f>+'[1]ANALITICO AP.EST.2025'!G9</f>
        <v>0</v>
      </c>
      <c r="H16" s="10">
        <f>+'[1]ANALITICO AP.EST.2025'!H9</f>
        <v>0</v>
      </c>
      <c r="I16" s="10">
        <f>+'[1]ANALITICO AP.EST.2025'!I9</f>
        <v>0</v>
      </c>
    </row>
    <row r="17" spans="2:9" ht="15.95" customHeight="1" x14ac:dyDescent="0.25">
      <c r="B17" s="6"/>
      <c r="C17" s="7" t="s">
        <v>13</v>
      </c>
      <c r="D17" s="8">
        <f>+'[1]ANALITICO AP.EST.2025'!D17</f>
        <v>0</v>
      </c>
      <c r="E17" s="8">
        <f>+'[1]ANALITICO AP.EST.2025'!E17</f>
        <v>0</v>
      </c>
      <c r="F17" s="8">
        <f>+'[1]ANALITICO AP.EST.2025'!F17</f>
        <v>0</v>
      </c>
      <c r="G17" s="8">
        <f>+'[1]ANALITICO AP.EST.2025'!G17</f>
        <v>0</v>
      </c>
      <c r="H17" s="8">
        <f>+'[1]ANALITICO AP.EST.2025'!H17</f>
        <v>0</v>
      </c>
      <c r="I17" s="8">
        <f>+'[1]ANALITICO AP.EST.2025'!I17</f>
        <v>0</v>
      </c>
    </row>
    <row r="18" spans="2:9" ht="15.95" customHeight="1" x14ac:dyDescent="0.25">
      <c r="B18" s="6"/>
      <c r="C18" s="7" t="s">
        <v>14</v>
      </c>
      <c r="D18" s="8">
        <f>+'[1]ANALITICO AP.EST.2025'!D27</f>
        <v>0</v>
      </c>
      <c r="E18" s="8">
        <f>+'[1]ANALITICO AP.EST.2025'!E27</f>
        <v>0</v>
      </c>
      <c r="F18" s="8">
        <f>+'[1]ANALITICO AP.EST.2025'!F27</f>
        <v>0</v>
      </c>
      <c r="G18" s="8">
        <f>+'[1]ANALITICO AP.EST.2025'!G27</f>
        <v>0</v>
      </c>
      <c r="H18" s="8">
        <f>+'[1]ANALITICO AP.EST.2025'!H27</f>
        <v>0</v>
      </c>
      <c r="I18" s="8">
        <f>+'[1]ANALITICO AP.EST.2025'!I27</f>
        <v>0</v>
      </c>
    </row>
    <row r="19" spans="2:9" ht="15.95" customHeight="1" x14ac:dyDescent="0.25">
      <c r="B19" s="6"/>
      <c r="C19" s="7" t="s">
        <v>15</v>
      </c>
      <c r="D19" s="8">
        <f>+'[1]ANALITICO AP.EST.2025'!D37</f>
        <v>0</v>
      </c>
      <c r="E19" s="8">
        <f>+'[1]ANALITICO AP.EST.2025'!E37</f>
        <v>0</v>
      </c>
      <c r="F19" s="8">
        <f>+'[1]ANALITICO AP.EST.2025'!F37</f>
        <v>0</v>
      </c>
      <c r="G19" s="8">
        <f>+'[1]ANALITICO AP.EST.2025'!G37</f>
        <v>0</v>
      </c>
      <c r="H19" s="8">
        <f>+'[1]ANALITICO AP.EST.2025'!H37</f>
        <v>0</v>
      </c>
      <c r="I19" s="8">
        <f>+'[1]ANALITICO AP.EST.2025'!I37</f>
        <v>0</v>
      </c>
    </row>
    <row r="20" spans="2:9" ht="15.95" customHeight="1" thickBot="1" x14ac:dyDescent="0.3">
      <c r="B20" s="12"/>
      <c r="C20" s="13"/>
      <c r="D20" s="13"/>
      <c r="E20" s="13"/>
      <c r="F20" s="13"/>
      <c r="G20" s="13"/>
      <c r="H20" s="13"/>
      <c r="I20" s="13"/>
    </row>
    <row r="21" spans="2:9" ht="15" customHeight="1" thickBot="1" x14ac:dyDescent="0.3">
      <c r="B21" s="14"/>
      <c r="C21" s="15" t="s">
        <v>17</v>
      </c>
      <c r="D21" s="16">
        <f>SUM(D9+D15)</f>
        <v>156997526</v>
      </c>
      <c r="E21" s="16">
        <f t="shared" ref="E21:I21" si="2">SUM(E9+E15)</f>
        <v>809992.16999999993</v>
      </c>
      <c r="F21" s="16">
        <f t="shared" si="2"/>
        <v>157807518.17000002</v>
      </c>
      <c r="G21" s="16">
        <f t="shared" si="2"/>
        <v>118262484.65000001</v>
      </c>
      <c r="H21" s="16">
        <f t="shared" si="2"/>
        <v>118260272.64</v>
      </c>
      <c r="I21" s="16">
        <f t="shared" si="2"/>
        <v>39545033.520000003</v>
      </c>
    </row>
    <row r="23" spans="2:9" x14ac:dyDescent="0.25">
      <c r="B23" s="17"/>
      <c r="D23" s="18"/>
      <c r="E23" s="18"/>
      <c r="F23" s="18"/>
      <c r="G23" s="18"/>
      <c r="H23" s="18"/>
      <c r="I23" s="18"/>
    </row>
    <row r="24" spans="2:9" x14ac:dyDescent="0.25">
      <c r="B24" s="17"/>
      <c r="D24" s="18"/>
      <c r="E24" s="18"/>
      <c r="F24" s="18"/>
      <c r="G24" s="18"/>
      <c r="H24" s="18"/>
      <c r="I24" s="18"/>
    </row>
    <row r="25" spans="2:9" x14ac:dyDescent="0.25">
      <c r="B25" s="17"/>
    </row>
    <row r="26" spans="2:9" x14ac:dyDescent="0.25">
      <c r="B26" s="17"/>
    </row>
    <row r="27" spans="2:9" x14ac:dyDescent="0.25">
      <c r="B27" s="17"/>
    </row>
    <row r="28" spans="2:9" x14ac:dyDescent="0.25">
      <c r="B28" s="17"/>
    </row>
    <row r="29" spans="2:9" x14ac:dyDescent="0.25">
      <c r="B29" s="17"/>
    </row>
    <row r="34" spans="4:9" customFormat="1" x14ac:dyDescent="0.25"/>
    <row r="35" spans="4:9" customFormat="1" x14ac:dyDescent="0.25"/>
    <row r="36" spans="4:9" customFormat="1" x14ac:dyDescent="0.25"/>
    <row r="38" spans="4:9" x14ac:dyDescent="0.25">
      <c r="D38" s="19"/>
      <c r="E38" s="19"/>
      <c r="F38" s="19"/>
      <c r="G38" s="19"/>
      <c r="H38" s="19"/>
      <c r="I38" s="19"/>
    </row>
    <row r="40" spans="4:9" x14ac:dyDescent="0.25">
      <c r="D40" s="18"/>
      <c r="E40" s="18"/>
      <c r="F40" s="18"/>
      <c r="G40" s="18"/>
      <c r="H40" s="18"/>
      <c r="I40" s="18"/>
    </row>
  </sheetData>
  <mergeCells count="9">
    <mergeCell ref="B9:C9"/>
    <mergeCell ref="B15:C15"/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FUENTE FINANCIAMIENTO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2025-10-06T16:44:45Z</dcterms:created>
  <dcterms:modified xsi:type="dcterms:W3CDTF">2025-10-06T17:11:46Z</dcterms:modified>
</cp:coreProperties>
</file>