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730" windowHeight="9630" activeTab="1"/>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44525"/>
</workbook>
</file>

<file path=xl/calcChain.xml><?xml version="1.0" encoding="utf-8"?>
<calcChain xmlns="http://schemas.openxmlformats.org/spreadsheetml/2006/main">
  <c r="B2" i="1" l="1"/>
  <c r="M10" i="1" l="1"/>
  <c r="M11" i="1"/>
  <c r="M12" i="1"/>
  <c r="M13" i="1"/>
  <c r="M14" i="1"/>
  <c r="M15" i="1"/>
  <c r="M16" i="1"/>
  <c r="M17" i="1"/>
  <c r="M18" i="1"/>
  <c r="M19" i="1"/>
  <c r="M20" i="1"/>
  <c r="M21" i="1"/>
  <c r="M22" i="1"/>
  <c r="M23" i="1"/>
  <c r="M24" i="1"/>
  <c r="M25" i="1"/>
  <c r="M26" i="1"/>
  <c r="M27" i="1"/>
  <c r="M28" i="1"/>
  <c r="M29" i="1"/>
  <c r="M30" i="1"/>
  <c r="M31" i="1"/>
  <c r="M32" i="1"/>
  <c r="M33" i="1"/>
  <c r="M34" i="1"/>
  <c r="M35" i="1"/>
  <c r="M36" i="1"/>
  <c r="M37" i="1"/>
  <c r="M38" i="1"/>
  <c r="M39" i="1"/>
  <c r="M40" i="1"/>
  <c r="M41" i="1"/>
  <c r="M42" i="1"/>
  <c r="M43" i="1"/>
  <c r="M44" i="1"/>
  <c r="L10" i="1"/>
  <c r="L11" i="1"/>
  <c r="L12" i="1"/>
  <c r="L13" i="1"/>
  <c r="L14" i="1"/>
  <c r="L15" i="1"/>
  <c r="L16" i="1"/>
  <c r="L17" i="1"/>
  <c r="L18" i="1"/>
  <c r="L19" i="1"/>
  <c r="L20" i="1"/>
  <c r="L21" i="1"/>
  <c r="L22" i="1"/>
  <c r="L23" i="1"/>
  <c r="L24" i="1"/>
  <c r="L25" i="1"/>
  <c r="L26" i="1"/>
  <c r="L27" i="1"/>
  <c r="L28" i="1"/>
  <c r="L29" i="1"/>
  <c r="L30" i="1"/>
  <c r="L31" i="1"/>
  <c r="L32" i="1"/>
  <c r="L33" i="1"/>
  <c r="L34" i="1"/>
  <c r="L35" i="1"/>
  <c r="L36" i="1"/>
  <c r="L37" i="1"/>
  <c r="L38" i="1"/>
  <c r="L39" i="1"/>
  <c r="L40" i="1"/>
  <c r="L41" i="1"/>
  <c r="L42" i="1"/>
  <c r="L43" i="1"/>
  <c r="L44" i="1"/>
  <c r="H2" i="1" l="1"/>
  <c r="H1" i="1"/>
</calcChain>
</file>

<file path=xl/comments1.xml><?xml version="1.0" encoding="utf-8"?>
<comments xmlns="http://schemas.openxmlformats.org/spreadsheetml/2006/main">
  <authors>
    <author>Gerardo Javier Vilet Espinosa</author>
  </authors>
  <commentList>
    <comment ref="H9" authorId="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<sst xmlns="http://schemas.openxmlformats.org/spreadsheetml/2006/main" count="149" uniqueCount="93">
  <si>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</si>
  <si>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</si>
  <si>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</si>
  <si>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</si>
  <si>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</si>
  <si>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</si>
  <si>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</si>
  <si>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</si>
  <si>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</si>
  <si>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</si>
  <si>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</si>
  <si>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</si>
  <si>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</si>
  <si>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</si>
  <si>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</si>
  <si>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</si>
  <si>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</si>
  <si>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</si>
  <si>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</si>
  <si>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</si>
  <si>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</si>
  <si>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</si>
  <si>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</si>
  <si>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</si>
  <si>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</si>
  <si>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</si>
  <si>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</si>
  <si>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</si>
  <si>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</si>
  <si>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</si>
  <si>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</si>
  <si>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</si>
  <si>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</si>
  <si>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</si>
  <si>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</si>
  <si>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</si>
  <si>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</si>
  <si>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</si>
  <si>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</si>
  <si>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</si>
  <si>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</si>
  <si>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</si>
  <si>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</si>
  <si>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</si>
  <si>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</si>
  <si>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</si>
  <si>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</si>
  <si>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</si>
  <si>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</si>
  <si>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</si>
  <si>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</si>
  <si>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</si>
  <si>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</si>
  <si>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</si>
  <si>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</si>
  <si>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</si>
  <si>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</si>
  <si>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</si>
  <si>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</si>
  <si>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</si>
  <si>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</si>
  <si>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</si>
  <si>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</si>
  <si>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María Guadaupe Resendiz Alejo</t>
  </si>
  <si>
    <t>Información sobre los aumentos desde los años 2022, 2023,2024,2025 respecto a los incentivos de Promoción Horizontal y K 1</t>
  </si>
  <si>
    <t>Concluido</t>
  </si>
  <si>
    <t>Peticionario</t>
  </si>
  <si>
    <t>Eduardo José Alvarado Isunza</t>
  </si>
  <si>
    <t>Informe detallado y documentado de las reuniones celebradas en Consejo Técnico Pedagógico de la Escuela Primaria Genoveo Rivas Guillén, ubicada en la ciudad de San Luis Potosí y perteneciente al Sistema Educativo Estatal Regular, durante el año 2025, así como de las acciones derivadas de dichas reuniones. Informe documentado y detallado de las actividades realizadas por la Sociedad de Padres y Madres de Familia de la misma escuela Genovevo Rivas Guillén, así como de los fondos administrados y su aplicación, durante los años 2024 y 2025. Informe del plan escolar del directivo de la Escuela Genovevo Rivas Guillén, perteneciente al Sistema Educativo Estatal Regular, ubicada en la ciudad de San Luis Potosí.</t>
  </si>
  <si>
    <t>Armando Abogado</t>
  </si>
  <si>
    <t>Solicito formalmente ante la Secretaría de Educación de Gobierno del Estado y el Sistema Educativo Estatal Regular la información sobre la situación laboral de la docente Dra. Lilia María Vázquez Jaime: 1. ¿Existe un convenio o acuerdo específico que permita a la docente Dra. Lilia María Vázquez Jaime ocupar más de una plaza en diferentes instituciones educativas (SEER y SEGE) con incompatibilidad de horarios? 2. Si dicho convenio existe, ¿es público y accesible para cualquier trabajador de la educación que desee ocupar más de una plaza en diferentes instituciones educativas? 3. ¿Cuáles son los términos y condiciones específicas del convenio o acuerdo que permite a la docente ocupar las siguientes plazas: - Plaza docente de 20 hrs. en la Benemérita y Centenaria Escuela Normal del Estado (SEER) turno matutino - Profesora frente a grupo de la Escuela Primaria Oficial Ramón López Velarde (SEER) turno vespertino 20 hrs. - Docente Investigadora del Instituto Estatal de Investigación y Posgrado en Educación (SEGE) turno matutino 4. ¿Qué mecanismos de control y supervisión se han implementado para garantizar que la docente cumpla con sus responsabilidades laborales en cada una de las plazas que ocupa, considerando la incompatibilidad de horarios? 5. ¿Es posible que otros trabajadores de la educación puedan acceder a convenios similares para ocupar más de una plaza en diferentes instituciones educativas, y qué requisitos deben cumplir para ser considerados?  Dra. Lilia María Vázquez Jaime Plazas 20 hrs. En la Benemérita y Centenaria Escuela Normal del Estado turno matutino (SEER) Profesora frente a grupo de la Escuela Primaria Oficial Ramón López Velarde turno vespertino (SEER) 20 hrs. Docente del Instituto Estatal de Investigación y Posgrado en Educación (SEGE) turno matutino</t>
  </si>
  <si>
    <t>Sarai Vega</t>
  </si>
  <si>
    <t>LE  HAGO   LA  SOLlCITUD    PARA   SE  iNFORME;    EL  NÚME.KO  TOTAL   VE   LAS  PLAZAS   Y VEL PERSONAL   DE  BASE  EN  EL  NIVEL   DE  EDUCACIÓN    ESPECIAL,   ESPECIFICANDO    CENTRO   DE TRABAJO,    TIPO   DE   NOMBRAMIENTO,     FUNCIÓN    QUE   DESEMPEÑAN,     EL   TOTAL   DE   LAS VACANTES    EN   EL   NIVEL    MENCIONADO     ANTERIORMENTE      Y   EL   NÚMERO    DE   PLAZAS ASIGNADAS   A DIRECTIVOS   EN EL NIVEL  BASADAS   EN LAS  CONVOCATORIAS    A CONCURSOS PARA  OCUPAR  CARGOS  PÚBLICOS   Y LOS RESULTADOS   DE LOS MISMOS.</t>
  </si>
  <si>
    <t>Martin Vaca Huerta</t>
  </si>
  <si>
    <t>Ciudadanos Observando</t>
  </si>
  <si>
    <t>Karim  Emeegamer   Guerra  Maldonado   Belloc</t>
  </si>
  <si>
    <t>Pedro Castillo</t>
  </si>
  <si>
    <t>Ciudadano anónimo</t>
  </si>
  <si>
    <t>Instituto de Inovacion Educativa</t>
  </si>
  <si>
    <t>Karla Roa Villaseñor</t>
  </si>
  <si>
    <t>Maestras Inconformes</t>
  </si>
  <si>
    <t>Potosinos Contra la Corrupción</t>
  </si>
  <si>
    <t>Ricardo Arellanes</t>
  </si>
  <si>
    <t>De la Escuela Normal del estado de San Luis Potosí, se solicita lo siguiente: 1.- Fecha de inicio del ciclo escolar 2025-2026 2.- Numero de alumnos que fueron aceptados del proceso de admisión 2025. 3.- Nombre de las licenciaturas que se ofrecieron para los aspirantes para el ciclo escolar 2025-2026 4.- Cual fue la licenciatura que mas demanda educativa tuvo, en cuanto aspirantes en el proceso de admisión 2025-2026. 5.- Para el ciclo escolar 2025-2026, saber si se aperturaron nuevas Licenciaturas. 6.- Costo que tuvo la ficha para ser candidato en el proceso de admisión 2025-2026.</t>
  </si>
  <si>
    <t>1.La  entrega,   por  escrito  y  de  manera  oficial,  de  la  evidencia    generada    por   el  reloj checador correspondiente    a  mis   horarios   de   entrada   y   salida   durante   el   periodo comprendido  del lunes 6 de enero al viernes 21 de marzo de 2025. 2. El informe   oficial   que la Dirección  General  de la institución  envió a la Oficialía  Mayor de Gobierno   del  Estado  con  relación   a  las  incidencias   encontradas   en  mis  registros   de asistencia  durante dicho periodo. 3.Copias  de los  documentos  de comisiones,  formatos  de permisos  solicitados  y pases de salida que me fueron  otorgados  y que se encuentren  en mi expediente,  los cuales deberán ser emitidos  por el Departamento  de Recursos  Humanos,  debidamente  certificados    por  la Dirección   General.</t>
  </si>
  <si>
    <t>Por medio de la presente solicitud y ejerciendo el derecho de Acceso a la Información, solicito lo siguiente: Título Profesional, Estudios Académicos, Ordenes de Servicio. Lo anterior se solicita del funcionario Público, Ivonne Denisse Gaspar Medina, quien actualmente labora en la escuela primaria Alfredo Sánchez García.</t>
  </si>
  <si>
    <t>solicito los montos a los montos de los siguientes bonos durante los años 2024 y 2025 de los siguientes conceptos: Compensación Única Bono por fortalecimiento a la economía de los trabajadores del magisterio. Apoyo a la formación profesional Bono programa incentivos de apoyo para el desarrollo educativo Bono programa incentivos de apoyo para el desarrollo educativo Prima vacacional Bono programa incentivos de apoyo para el desarrollo educativo Bono de actualización capacitación y magisterio Bono de servicio a la docencia Bono de día del maestro magisterio Bono para la adquisición de tecnología educativa Bono por ajuste calendario Bono por la adquisición de útiles y herramientas magisterio Bono personal CEDIE magisterio anual Bono de día del administrativo magisterio Bono incentivo a la gestión pedagógica Bono para la comprar útiles escolares magisterio Bono de ayuda de transporte Bono para el personal de apoyo y asistencia de educación básica Bono al desempeño pedagógico y administrativo Bono fortalecimiento a la calidad de vida Apoyo a la cultura física y recreativa Bono por servicios a la docencia magisterio Aguinaldo Prima vacacional Vales de despensa y regalo navideño magisterio</t>
  </si>
  <si>
    <t>Solicito información de los últimos 3 años (2023, 2024 y 2025 a la fecha), respecto a procedimientos registrados en la Dirección General del Sistema Educativo Estatal Regular, derivados de casos relacionados con actos u omisiones al Protocolo de prevención, detección actuación en casos de acoso escolar, abuso sexual infantil y maltrato en las escuelas de educación básica; lo anterior, específicamente en el Jardín de Niños “Arcoiris”, ubicado en la calle General Mariano Arista número 780, colonia Moderna, C.P. 78000, en esta Ciudad Capital, con clave de centro de trabajo 24PJN0175K.</t>
  </si>
  <si>
    <t>Derivado del programa de Estudio a la Educación de solicita lo siguiente… Al término del ciclo escolar 2024-2025 solicitamos la estadística por nombre de cuál fue la institución educativa de educación inicial que prestó mayor y mejor número de alumnos al final del ciclo escolar. Agradecemos la abstención prestada a la presente solicitud</t>
  </si>
  <si>
    <t>Solicito el nuevo Plan de Estudios del nivel medio Superior</t>
  </si>
  <si>
    <t>Fundamento legal para que la directora de un plantel educativo, instale reloj checador para llevar control del puntualidad y asistencia . En caso de que exista el mencionado mencionado fundamento solicitamos copia simple del mismo.</t>
  </si>
  <si>
    <t>Haciendo uso al Acceso a la Información se solicita lo siguiente del Patronato de la Feria Nacional Potosina Cómo se ha dicho en las medios de comunicación que todo es a través de un patronato, solicitamos sabes la estructura de cómo y quiénes integran el a Patronato de la FENAPO.</t>
  </si>
  <si>
    <t>DERIVADO DEL DESCONOCIMIENTO Y MALA EXPLICACIÓN POR PARTE DE NUESTRAS AUTORIDADES, SOLICITO SE ME PROPORCIONE Y EXPLIQUE COMO QUEDO AL DÍA DEL HOY EL SALARIO DE LOS OFICIALES ADMINISTRATIVOS EXPLICAR SI HAY CATEGORÍAS DE OFICIALES ADMINISTRATIVOS, SUELDO DE CONTROLADORES ADMINISTRATIVOS Y SI HAY CATEGORÍAS ENTRE CONTROLADORES, NECESITO SABER EL TOTAL SIN RETENCIONES O IMPUESTOS.</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</si>
</sst>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m/d/yyyy"/>
  </numFmts>
  <fonts count="19"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family val="2"/>
    </font>
    <font>
      <sz val="12"/>
      <color theme="1"/>
      <name val="Arial"/>
      <family val="2"/>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7">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
      <left style="thin">
        <color theme="9"/>
      </left>
      <right/>
      <top style="thin">
        <color theme="9"/>
      </top>
      <bottom style="thin">
        <color theme="9"/>
      </bottom>
      <diagonal/>
    </border>
    <border>
      <left/>
      <right/>
      <top style="thin">
        <color theme="9"/>
      </top>
      <bottom style="thin">
        <color theme="9"/>
      </bottom>
      <diagonal/>
    </border>
    <border>
      <left/>
      <right style="thin">
        <color theme="9"/>
      </right>
      <top style="thin">
        <color theme="9"/>
      </top>
      <bottom style="thin">
        <color theme="9"/>
      </bottom>
      <diagonal/>
    </border>
  </borders>
  <cellStyleXfs count="2">
    <xf numFmtId="0" fontId="0" fillId="0" borderId="0"/>
    <xf numFmtId="0" fontId="4" fillId="7" borderId="12" applyNumberFormat="0" applyFont="0" applyAlignment="0" applyProtection="0"/>
  </cellStyleXfs>
  <cellXfs count="59">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3"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Border="1" applyAlignment="1">
      <alignment horizontal="left" vertical="center" wrapText="1"/>
    </xf>
    <xf numFmtId="0" fontId="0" fillId="0" borderId="0" xfId="0" applyAlignment="1">
      <alignment horizontal="center"/>
    </xf>
    <xf numFmtId="0" fontId="7" fillId="6" borderId="0" xfId="0" applyFont="1" applyFill="1" applyAlignment="1">
      <alignment horizontal="left"/>
    </xf>
    <xf numFmtId="0" fontId="18" fillId="6" borderId="14" xfId="0" applyFont="1" applyFill="1" applyBorder="1" applyAlignment="1">
      <alignment horizontal="center"/>
    </xf>
    <xf numFmtId="14" fontId="18" fillId="6" borderId="15" xfId="0" applyNumberFormat="1" applyFont="1" applyFill="1" applyBorder="1" applyAlignment="1">
      <alignment horizontal="center"/>
    </xf>
    <xf numFmtId="0" fontId="18" fillId="6" borderId="15" xfId="0" applyFont="1" applyFill="1" applyBorder="1"/>
    <xf numFmtId="0" fontId="18" fillId="6" borderId="15" xfId="0" applyFont="1" applyFill="1" applyBorder="1" applyAlignment="1">
      <alignment horizontal="center"/>
    </xf>
    <xf numFmtId="0" fontId="18" fillId="6" borderId="16" xfId="0" applyFont="1" applyFill="1" applyBorder="1"/>
    <xf numFmtId="164" fontId="7" fillId="6" borderId="0" xfId="0" applyNumberFormat="1" applyFont="1" applyFill="1" applyAlignment="1">
      <alignment horizontal="center"/>
    </xf>
    <xf numFmtId="0" fontId="18" fillId="6" borderId="15" xfId="0" applyFont="1" applyFill="1" applyBorder="1" applyAlignment="1"/>
    <xf numFmtId="0" fontId="7" fillId="6" borderId="0" xfId="0" applyFont="1" applyFill="1" applyAlignment="1"/>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xmlns=""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4"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44" totalsRowShown="0" headerRow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IF(Formato!$C10&lt;&gt;"",MONTH(C10),"")</calculatedColumnFormula>
    </tableColumn>
    <tableColumn id="11"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2"/>
  <sheetViews>
    <sheetView showGridLines="0" topLeftCell="A22" zoomScaleNormal="100" workbookViewId="0">
      <selection activeCell="E27" sqref="E27"/>
    </sheetView>
  </sheetViews>
  <sheetFormatPr baseColWidth="10" defaultColWidth="11.42578125" defaultRowHeight="12.75" x14ac:dyDescent="0.2"/>
  <cols>
    <col min="1" max="1" width="11.42578125" style="12"/>
    <col min="2" max="2" width="12" style="12" customWidth="1"/>
    <col min="3" max="3" width="135.28515625" customWidth="1"/>
  </cols>
  <sheetData>
    <row r="1" spans="1:5" ht="25.5" x14ac:dyDescent="0.35">
      <c r="A1" s="13" t="s">
        <v>0</v>
      </c>
      <c r="B1" s="13" t="s">
        <v>1</v>
      </c>
      <c r="C1" s="42" t="s">
        <v>2</v>
      </c>
      <c r="D1" s="42"/>
      <c r="E1" s="42"/>
    </row>
    <row r="2" spans="1:5" ht="85.5" customHeight="1" x14ac:dyDescent="0.2">
      <c r="A2" s="14">
        <v>34</v>
      </c>
      <c r="B2" s="14" t="s">
        <v>3</v>
      </c>
      <c r="C2" s="41" t="s">
        <v>4</v>
      </c>
      <c r="D2" s="41"/>
      <c r="E2" s="41"/>
    </row>
    <row r="3" spans="1:5" ht="64.5" customHeight="1" x14ac:dyDescent="0.2">
      <c r="A3" s="14">
        <v>54</v>
      </c>
      <c r="B3" s="14" t="s">
        <v>5</v>
      </c>
      <c r="C3" s="41" t="s">
        <v>6</v>
      </c>
      <c r="D3" s="41"/>
      <c r="E3" s="41"/>
    </row>
    <row r="4" spans="1:5" ht="69" customHeight="1" x14ac:dyDescent="0.2">
      <c r="A4" s="14">
        <v>54</v>
      </c>
      <c r="B4" s="14" t="s">
        <v>7</v>
      </c>
      <c r="C4" s="41" t="s">
        <v>8</v>
      </c>
      <c r="D4" s="41"/>
      <c r="E4" s="41"/>
    </row>
    <row r="10" spans="1:5" ht="15.75" x14ac:dyDescent="0.2">
      <c r="B10" s="40" t="s">
        <v>46</v>
      </c>
      <c r="C10" s="40"/>
    </row>
    <row r="12" spans="1:5" x14ac:dyDescent="0.2">
      <c r="B12" s="24" t="s">
        <v>9</v>
      </c>
      <c r="C12" s="11" t="s">
        <v>10</v>
      </c>
    </row>
    <row r="13" spans="1:5" x14ac:dyDescent="0.2">
      <c r="B13" s="12">
        <v>1</v>
      </c>
      <c r="C13" s="11" t="s">
        <v>11</v>
      </c>
    </row>
    <row r="14" spans="1:5" x14ac:dyDescent="0.2">
      <c r="B14" s="12">
        <v>2</v>
      </c>
      <c r="C14" s="11" t="s">
        <v>12</v>
      </c>
    </row>
    <row r="15" spans="1:5" x14ac:dyDescent="0.2">
      <c r="B15" s="12">
        <v>3</v>
      </c>
      <c r="C15" s="11" t="s">
        <v>13</v>
      </c>
    </row>
    <row r="16" spans="1:5" x14ac:dyDescent="0.2">
      <c r="B16" s="12">
        <v>4</v>
      </c>
      <c r="C16" s="11" t="s">
        <v>14</v>
      </c>
    </row>
    <row r="17" spans="2:3" x14ac:dyDescent="0.2">
      <c r="B17" s="12">
        <v>5</v>
      </c>
      <c r="C17" s="11" t="s">
        <v>15</v>
      </c>
    </row>
    <row r="18" spans="2:3" x14ac:dyDescent="0.2">
      <c r="B18" s="12">
        <v>6</v>
      </c>
      <c r="C18" s="11" t="s">
        <v>16</v>
      </c>
    </row>
    <row r="19" spans="2:3" x14ac:dyDescent="0.2">
      <c r="B19" s="12">
        <v>7</v>
      </c>
      <c r="C19" s="11" t="s">
        <v>17</v>
      </c>
    </row>
    <row r="20" spans="2:3" x14ac:dyDescent="0.2">
      <c r="B20" s="12">
        <v>8</v>
      </c>
      <c r="C20" s="11" t="s">
        <v>18</v>
      </c>
    </row>
    <row r="21" spans="2:3" x14ac:dyDescent="0.2">
      <c r="B21" s="12">
        <v>9</v>
      </c>
      <c r="C21" s="11" t="s">
        <v>19</v>
      </c>
    </row>
    <row r="22" spans="2:3" x14ac:dyDescent="0.2">
      <c r="B22" s="12">
        <v>10</v>
      </c>
      <c r="C22" s="34" t="s">
        <v>60</v>
      </c>
    </row>
    <row r="23" spans="2:3" x14ac:dyDescent="0.2">
      <c r="B23" s="12">
        <v>11</v>
      </c>
      <c r="C23" s="11" t="s">
        <v>61</v>
      </c>
    </row>
    <row r="24" spans="2:3" x14ac:dyDescent="0.2">
      <c r="B24" s="38">
        <v>12</v>
      </c>
      <c r="C24" s="39" t="s">
        <v>59</v>
      </c>
    </row>
    <row r="26" spans="2:3" ht="15.75" x14ac:dyDescent="0.2">
      <c r="B26" s="40" t="s">
        <v>45</v>
      </c>
      <c r="C26" s="40"/>
    </row>
    <row r="28" spans="2:3" x14ac:dyDescent="0.2">
      <c r="B28" s="24" t="s">
        <v>20</v>
      </c>
      <c r="C28" s="11" t="s">
        <v>10</v>
      </c>
    </row>
    <row r="29" spans="2:3" x14ac:dyDescent="0.2">
      <c r="B29" s="12">
        <v>1</v>
      </c>
      <c r="C29" s="11" t="s">
        <v>21</v>
      </c>
    </row>
    <row r="30" spans="2:3" x14ac:dyDescent="0.2">
      <c r="B30" s="12">
        <v>2</v>
      </c>
      <c r="C30" s="11" t="s">
        <v>22</v>
      </c>
    </row>
    <row r="31" spans="2:3" x14ac:dyDescent="0.2">
      <c r="B31" s="12">
        <v>3</v>
      </c>
      <c r="C31" s="11" t="s">
        <v>23</v>
      </c>
    </row>
    <row r="34" spans="2:3" ht="15.75" x14ac:dyDescent="0.2">
      <c r="B34" s="40" t="s">
        <v>47</v>
      </c>
      <c r="C34" s="40"/>
    </row>
    <row r="36" spans="2:3" x14ac:dyDescent="0.2">
      <c r="B36" s="24" t="s">
        <v>48</v>
      </c>
      <c r="C36" s="11" t="s">
        <v>10</v>
      </c>
    </row>
    <row r="37" spans="2:3" x14ac:dyDescent="0.2">
      <c r="B37" s="12">
        <v>1</v>
      </c>
      <c r="C37" s="11" t="s">
        <v>49</v>
      </c>
    </row>
    <row r="38" spans="2:3" x14ac:dyDescent="0.2">
      <c r="B38" s="12">
        <v>2</v>
      </c>
      <c r="C38" s="11" t="s">
        <v>55</v>
      </c>
    </row>
    <row r="39" spans="2:3" x14ac:dyDescent="0.2">
      <c r="B39" s="12">
        <v>3</v>
      </c>
      <c r="C39" s="11" t="s">
        <v>50</v>
      </c>
    </row>
    <row r="40" spans="2:3" x14ac:dyDescent="0.2">
      <c r="B40" s="12">
        <v>4</v>
      </c>
      <c r="C40" s="11" t="s">
        <v>53</v>
      </c>
    </row>
    <row r="41" spans="2:3" x14ac:dyDescent="0.2">
      <c r="B41" s="12">
        <v>5</v>
      </c>
      <c r="C41" s="34" t="s">
        <v>52</v>
      </c>
    </row>
    <row r="42" spans="2:3" x14ac:dyDescent="0.2">
      <c r="B42" s="12">
        <v>6</v>
      </c>
      <c r="C42" s="34"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P48"/>
  <sheetViews>
    <sheetView showGridLines="0" tabSelected="1" topLeftCell="A7" zoomScale="90" zoomScaleNormal="90" workbookViewId="0">
      <selection activeCell="F26" sqref="F26"/>
    </sheetView>
  </sheetViews>
  <sheetFormatPr baseColWidth="10" defaultColWidth="9.140625" defaultRowHeight="12.75" x14ac:dyDescent="0.2"/>
  <cols>
    <col min="1" max="1" width="16.28515625" style="7" bestFit="1" customWidth="1"/>
    <col min="2" max="2" width="17.42578125" customWidth="1"/>
    <col min="3" max="3" width="14.7109375" customWidth="1"/>
    <col min="4" max="4" width="26.140625" customWidth="1"/>
    <col min="5" max="5" width="19" customWidth="1"/>
    <col min="6" max="6" width="53.7109375" customWidth="1"/>
    <col min="7" max="7" width="21.7109375" bestFit="1" customWidth="1"/>
    <col min="8" max="8" width="11.140625" bestFit="1"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6" ht="27.75" customHeight="1" x14ac:dyDescent="0.2">
      <c r="A1" s="3" t="s">
        <v>24</v>
      </c>
      <c r="B1" s="21">
        <v>8</v>
      </c>
      <c r="C1" s="45" t="s">
        <v>25</v>
      </c>
      <c r="D1" s="46"/>
      <c r="F1" s="3" t="s">
        <v>26</v>
      </c>
      <c r="G1" s="9" t="s">
        <v>27</v>
      </c>
      <c r="H1" s="8">
        <f>COUNTIF(Formato!$L$10:$L$44,B1)</f>
        <v>8</v>
      </c>
      <c r="I1" s="47" t="s">
        <v>28</v>
      </c>
      <c r="J1" s="48"/>
      <c r="K1" s="48"/>
      <c r="L1" s="48"/>
    </row>
    <row r="2" spans="1:16" ht="29.25" customHeight="1" thickBot="1" x14ac:dyDescent="0.25">
      <c r="B2" s="22" t="str">
        <f>IF(B1&gt;0, CHOOSE(B1,"Enero", "Febrero", "Marzo", "Abril", "Mayo", "Junio", "Julio", "Agosto","Septiembre","Octubre","Noviembre","Diciembre"),"Escriba arriba número de mes a reportar")</f>
        <v>Agosto</v>
      </c>
      <c r="F2" s="4"/>
      <c r="G2" s="10" t="s">
        <v>29</v>
      </c>
      <c r="H2" s="8">
        <f>COUNTIF(Formato!$M$10:$M$44,B1)</f>
        <v>7</v>
      </c>
      <c r="I2" s="47" t="s">
        <v>30</v>
      </c>
      <c r="J2" s="48"/>
      <c r="K2" s="48"/>
      <c r="L2" s="48"/>
    </row>
    <row r="3" spans="1:16" ht="18.75" thickBot="1" x14ac:dyDescent="0.25">
      <c r="A3" s="3" t="s">
        <v>31</v>
      </c>
      <c r="B3" s="21">
        <v>2025</v>
      </c>
      <c r="D3" s="4"/>
      <c r="E3" s="16"/>
      <c r="F3" s="15"/>
      <c r="M3" s="25" t="s">
        <v>32</v>
      </c>
      <c r="N3" s="36"/>
    </row>
    <row r="4" spans="1:16" ht="32.25" customHeight="1" x14ac:dyDescent="0.2">
      <c r="M4" s="26">
        <v>1</v>
      </c>
      <c r="N4" s="37" t="s">
        <v>33</v>
      </c>
    </row>
    <row r="5" spans="1:16" ht="77.25" thickBot="1" x14ac:dyDescent="0.25">
      <c r="F5" s="11"/>
      <c r="M5" s="27">
        <v>2</v>
      </c>
      <c r="N5" s="35" t="s">
        <v>34</v>
      </c>
    </row>
    <row r="6" spans="1:16" ht="18" customHeight="1" x14ac:dyDescent="0.25">
      <c r="A6" s="44" t="s">
        <v>35</v>
      </c>
      <c r="B6" s="44"/>
      <c r="C6" s="44"/>
      <c r="D6" s="44"/>
      <c r="E6" s="44"/>
      <c r="F6" s="44"/>
      <c r="G6" s="44"/>
      <c r="H6" s="44"/>
      <c r="I6" s="44"/>
    </row>
    <row r="7" spans="1:16" x14ac:dyDescent="0.2">
      <c r="D7" s="49" t="s">
        <v>62</v>
      </c>
      <c r="E7" s="49"/>
      <c r="F7" s="49"/>
    </row>
    <row r="9" spans="1:16" s="2" customFormat="1" ht="44.25" customHeight="1" thickBot="1" x14ac:dyDescent="0.25">
      <c r="A9" s="23" t="s">
        <v>51</v>
      </c>
      <c r="B9" s="23" t="s">
        <v>57</v>
      </c>
      <c r="C9" s="31" t="s">
        <v>36</v>
      </c>
      <c r="D9" s="23" t="s">
        <v>37</v>
      </c>
      <c r="E9" s="31" t="s">
        <v>20</v>
      </c>
      <c r="F9" s="31" t="s">
        <v>9</v>
      </c>
      <c r="G9" s="31" t="s">
        <v>38</v>
      </c>
      <c r="H9" s="33" t="s">
        <v>56</v>
      </c>
      <c r="I9" s="31" t="s">
        <v>39</v>
      </c>
      <c r="J9" s="32" t="s">
        <v>58</v>
      </c>
      <c r="K9" s="31" t="s">
        <v>40</v>
      </c>
      <c r="L9" s="17" t="s">
        <v>41</v>
      </c>
      <c r="M9" s="17" t="s">
        <v>42</v>
      </c>
    </row>
    <row r="10" spans="1:16" ht="15" x14ac:dyDescent="0.2">
      <c r="A10" s="28">
        <v>134</v>
      </c>
      <c r="B10" s="50" t="s">
        <v>63</v>
      </c>
      <c r="C10" s="29">
        <v>45827</v>
      </c>
      <c r="D10" s="30" t="s">
        <v>64</v>
      </c>
      <c r="E10" s="28" t="s">
        <v>21</v>
      </c>
      <c r="F10" s="30"/>
      <c r="G10" s="29"/>
      <c r="H10" s="29" t="s">
        <v>22</v>
      </c>
      <c r="I10" s="30"/>
      <c r="J10" s="30" t="s">
        <v>49</v>
      </c>
      <c r="K10" s="30"/>
      <c r="L10" s="5">
        <f>IF(Formato!$C10&lt;&gt;"",MONTH(C10),"")</f>
        <v>6</v>
      </c>
      <c r="M10" s="6" t="str">
        <f>IF(Formato!$G10&lt;&gt;"",MONTH(G10),"")</f>
        <v/>
      </c>
      <c r="P10" s="11"/>
    </row>
    <row r="11" spans="1:16" ht="15" x14ac:dyDescent="0.2">
      <c r="A11" s="28">
        <v>158</v>
      </c>
      <c r="B11" s="50" t="s">
        <v>67</v>
      </c>
      <c r="C11" s="29">
        <v>45846</v>
      </c>
      <c r="D11" s="30" t="s">
        <v>68</v>
      </c>
      <c r="E11" s="54" t="s">
        <v>23</v>
      </c>
      <c r="F11" s="30" t="s">
        <v>59</v>
      </c>
      <c r="G11" s="29">
        <v>45891</v>
      </c>
      <c r="H11" s="29" t="s">
        <v>65</v>
      </c>
      <c r="I11" s="30"/>
      <c r="J11" s="53" t="s">
        <v>49</v>
      </c>
      <c r="K11" s="30"/>
      <c r="L11" s="5" t="e">
        <f>IF(Formato!#REF!&lt;&gt;"",MONTH(#REF!),"")</f>
        <v>#REF!</v>
      </c>
      <c r="M11" s="6" t="e">
        <f>IF(Formato!#REF!&lt;&gt;"",MONTH(#REF!),"")</f>
        <v>#REF!</v>
      </c>
      <c r="P11" s="11"/>
    </row>
    <row r="12" spans="1:16" ht="15" x14ac:dyDescent="0.2">
      <c r="A12" s="28">
        <v>159</v>
      </c>
      <c r="B12" s="50" t="s">
        <v>69</v>
      </c>
      <c r="C12" s="29">
        <v>45853</v>
      </c>
      <c r="D12" s="30" t="s">
        <v>70</v>
      </c>
      <c r="E12" s="54" t="s">
        <v>23</v>
      </c>
      <c r="F12" s="30" t="s">
        <v>59</v>
      </c>
      <c r="G12" s="29">
        <v>45891</v>
      </c>
      <c r="H12" s="29" t="s">
        <v>65</v>
      </c>
      <c r="I12" s="30"/>
      <c r="J12" s="53" t="s">
        <v>49</v>
      </c>
      <c r="K12" s="30"/>
      <c r="L12" s="5" t="e">
        <f>IF(Formato!#REF!&lt;&gt;"",MONTH(#REF!),"")</f>
        <v>#REF!</v>
      </c>
      <c r="M12" s="6" t="e">
        <f>IF(Formato!#REF!&lt;&gt;"",MONTH(#REF!),"")</f>
        <v>#REF!</v>
      </c>
      <c r="P12" s="11"/>
    </row>
    <row r="13" spans="1:16" ht="15" x14ac:dyDescent="0.2">
      <c r="A13" s="51">
        <v>160</v>
      </c>
      <c r="B13" s="50" t="s">
        <v>71</v>
      </c>
      <c r="C13" s="29">
        <v>45853</v>
      </c>
      <c r="D13" s="30" t="s">
        <v>72</v>
      </c>
      <c r="E13" s="54" t="s">
        <v>23</v>
      </c>
      <c r="F13" s="30" t="s">
        <v>59</v>
      </c>
      <c r="G13" s="29">
        <v>45895</v>
      </c>
      <c r="H13" s="29" t="s">
        <v>65</v>
      </c>
      <c r="I13" s="30"/>
      <c r="J13" s="30" t="s">
        <v>53</v>
      </c>
      <c r="K13" s="30"/>
      <c r="L13" s="5" t="e">
        <f>IF(Formato!#REF!&lt;&gt;"",MONTH(#REF!),"")</f>
        <v>#REF!</v>
      </c>
      <c r="M13" s="6" t="e">
        <f>IF(Formato!#REF!&lt;&gt;"",MONTH(#REF!),"")</f>
        <v>#REF!</v>
      </c>
    </row>
    <row r="14" spans="1:16" ht="15" x14ac:dyDescent="0.2">
      <c r="A14" s="28">
        <v>161</v>
      </c>
      <c r="B14" s="57" t="s">
        <v>73</v>
      </c>
      <c r="C14" s="52">
        <v>45875</v>
      </c>
      <c r="D14" s="53" t="s">
        <v>83</v>
      </c>
      <c r="E14" s="54" t="s">
        <v>23</v>
      </c>
      <c r="F14" s="30" t="s">
        <v>59</v>
      </c>
      <c r="G14" s="52">
        <v>45898</v>
      </c>
      <c r="H14" s="29" t="s">
        <v>65</v>
      </c>
      <c r="I14" s="53"/>
      <c r="J14" s="53" t="s">
        <v>53</v>
      </c>
      <c r="K14" s="55"/>
      <c r="L14" s="5">
        <f>IF(Formato!$C14&lt;&gt;"",MONTH(C14),"")</f>
        <v>8</v>
      </c>
      <c r="M14" s="6">
        <f>IF(Formato!$G14&lt;&gt;"",MONTH(G14),"")</f>
        <v>8</v>
      </c>
    </row>
    <row r="15" spans="1:16" ht="15" x14ac:dyDescent="0.2">
      <c r="A15" s="28">
        <v>162</v>
      </c>
      <c r="B15" s="57" t="s">
        <v>74</v>
      </c>
      <c r="C15" s="52">
        <v>45888</v>
      </c>
      <c r="D15" s="53" t="s">
        <v>83</v>
      </c>
      <c r="E15" s="54" t="s">
        <v>23</v>
      </c>
      <c r="F15" s="30" t="s">
        <v>59</v>
      </c>
      <c r="G15" s="52">
        <v>45898</v>
      </c>
      <c r="H15" s="29" t="s">
        <v>65</v>
      </c>
      <c r="I15" s="53"/>
      <c r="J15" s="53" t="s">
        <v>49</v>
      </c>
      <c r="K15" s="55"/>
      <c r="L15" s="5">
        <f>IF(Formato!$C15&lt;&gt;"",MONTH(C15),"")</f>
        <v>8</v>
      </c>
      <c r="M15" s="6">
        <f>IF(Formato!$G15&lt;&gt;"",MONTH(G15),"")</f>
        <v>8</v>
      </c>
    </row>
    <row r="16" spans="1:16" ht="15" x14ac:dyDescent="0.2">
      <c r="A16" s="51">
        <v>163</v>
      </c>
      <c r="B16" s="57" t="s">
        <v>75</v>
      </c>
      <c r="C16" s="52">
        <v>45889</v>
      </c>
      <c r="D16" s="53" t="s">
        <v>84</v>
      </c>
      <c r="E16" s="54" t="s">
        <v>23</v>
      </c>
      <c r="F16" s="30" t="s">
        <v>59</v>
      </c>
      <c r="G16" s="52">
        <v>45897</v>
      </c>
      <c r="H16" s="29" t="s">
        <v>65</v>
      </c>
      <c r="I16" s="53"/>
      <c r="J16" s="53" t="s">
        <v>53</v>
      </c>
      <c r="K16" s="55"/>
      <c r="L16" s="5">
        <f>IF(Formato!$C16&lt;&gt;"",MONTH(C16),"")</f>
        <v>8</v>
      </c>
      <c r="M16" s="6">
        <f>IF(Formato!$G16&lt;&gt;"",MONTH(G16),"")</f>
        <v>8</v>
      </c>
    </row>
    <row r="17" spans="1:13" ht="15" x14ac:dyDescent="0.2">
      <c r="A17" s="28">
        <v>164</v>
      </c>
      <c r="B17" s="57" t="s">
        <v>66</v>
      </c>
      <c r="C17" s="52">
        <v>45890</v>
      </c>
      <c r="D17" s="53" t="s">
        <v>85</v>
      </c>
      <c r="E17" s="54" t="s">
        <v>23</v>
      </c>
      <c r="F17" s="30" t="s">
        <v>59</v>
      </c>
      <c r="G17" s="52">
        <v>45897</v>
      </c>
      <c r="H17" s="29" t="s">
        <v>65</v>
      </c>
      <c r="I17" s="53"/>
      <c r="J17" s="53" t="s">
        <v>53</v>
      </c>
      <c r="K17" s="55"/>
      <c r="L17" s="5">
        <f>IF(Formato!$C17&lt;&gt;"",MONTH(C17),"")</f>
        <v>8</v>
      </c>
      <c r="M17" s="6">
        <f>IF(Formato!$G17&lt;&gt;"",MONTH(G17),"")</f>
        <v>8</v>
      </c>
    </row>
    <row r="18" spans="1:13" ht="15" x14ac:dyDescent="0.2">
      <c r="A18" s="28">
        <v>165</v>
      </c>
      <c r="B18" s="58" t="s">
        <v>76</v>
      </c>
      <c r="C18" s="29">
        <v>45890</v>
      </c>
      <c r="D18" s="30" t="s">
        <v>86</v>
      </c>
      <c r="E18" s="54" t="s">
        <v>22</v>
      </c>
      <c r="F18" s="30"/>
      <c r="G18" s="29"/>
      <c r="H18" s="29" t="s">
        <v>22</v>
      </c>
      <c r="I18" s="30"/>
      <c r="J18" s="53" t="s">
        <v>49</v>
      </c>
      <c r="K18" s="30"/>
      <c r="L18" s="5">
        <f>IF(Formato!$C18&lt;&gt;"",MONTH(C18),"")</f>
        <v>8</v>
      </c>
      <c r="M18" s="6" t="str">
        <f>IF(Formato!$G18&lt;&gt;"",MONTH(G18),"")</f>
        <v/>
      </c>
    </row>
    <row r="19" spans="1:13" ht="15" x14ac:dyDescent="0.2">
      <c r="A19" s="51">
        <v>166</v>
      </c>
      <c r="B19" s="58" t="s">
        <v>77</v>
      </c>
      <c r="C19" s="29">
        <v>45894</v>
      </c>
      <c r="D19" s="30" t="s">
        <v>87</v>
      </c>
      <c r="E19" s="54" t="s">
        <v>22</v>
      </c>
      <c r="F19" s="30"/>
      <c r="G19" s="29"/>
      <c r="H19" s="29" t="s">
        <v>22</v>
      </c>
      <c r="I19" s="30"/>
      <c r="J19" s="53" t="s">
        <v>49</v>
      </c>
      <c r="K19" s="30"/>
      <c r="L19" s="5">
        <f>IF(Formato!$C19&lt;&gt;"",MONTH(C19),"")</f>
        <v>8</v>
      </c>
      <c r="M19" s="6" t="str">
        <f>IF(Formato!$G19&lt;&gt;"",MONTH(G19),"")</f>
        <v/>
      </c>
    </row>
    <row r="20" spans="1:13" ht="15" x14ac:dyDescent="0.2">
      <c r="A20" s="28">
        <v>167</v>
      </c>
      <c r="B20" s="58" t="s">
        <v>78</v>
      </c>
      <c r="C20" s="29">
        <v>45895</v>
      </c>
      <c r="D20" s="30" t="s">
        <v>88</v>
      </c>
      <c r="E20" s="54" t="s">
        <v>22</v>
      </c>
      <c r="F20" s="30"/>
      <c r="G20" s="29"/>
      <c r="H20" s="29" t="s">
        <v>22</v>
      </c>
      <c r="I20" s="30"/>
      <c r="J20" s="53" t="s">
        <v>49</v>
      </c>
      <c r="K20" s="30"/>
      <c r="L20" s="5">
        <f>IF(Formato!$C20&lt;&gt;"",MONTH(C20),"")</f>
        <v>8</v>
      </c>
      <c r="M20" s="6" t="str">
        <f>IF(Formato!$G20&lt;&gt;"",MONTH(G20),"")</f>
        <v/>
      </c>
    </row>
    <row r="21" spans="1:13" ht="15" x14ac:dyDescent="0.2">
      <c r="A21" s="28">
        <v>168</v>
      </c>
      <c r="B21" s="58" t="s">
        <v>79</v>
      </c>
      <c r="C21" s="29">
        <v>45895</v>
      </c>
      <c r="D21" s="30" t="s">
        <v>89</v>
      </c>
      <c r="E21" s="54" t="s">
        <v>22</v>
      </c>
      <c r="F21" s="30"/>
      <c r="G21" s="29"/>
      <c r="H21" s="29" t="s">
        <v>22</v>
      </c>
      <c r="I21" s="30"/>
      <c r="J21" s="53" t="s">
        <v>49</v>
      </c>
      <c r="K21" s="30"/>
      <c r="L21" s="5">
        <f>IF(Formato!$C21&lt;&gt;"",MONTH(C21),"")</f>
        <v>8</v>
      </c>
      <c r="M21" s="6" t="str">
        <f>IF(Formato!$G21&lt;&gt;"",MONTH(G21),"")</f>
        <v/>
      </c>
    </row>
    <row r="22" spans="1:13" ht="15" x14ac:dyDescent="0.2">
      <c r="A22" s="51">
        <v>169</v>
      </c>
      <c r="B22" s="58" t="s">
        <v>80</v>
      </c>
      <c r="C22" s="56">
        <v>45895</v>
      </c>
      <c r="D22" s="30" t="s">
        <v>90</v>
      </c>
      <c r="E22" s="54" t="s">
        <v>22</v>
      </c>
      <c r="F22" s="30"/>
      <c r="G22" s="56"/>
      <c r="H22" s="29" t="s">
        <v>22</v>
      </c>
      <c r="I22" s="30"/>
      <c r="J22" s="53" t="s">
        <v>49</v>
      </c>
      <c r="K22" s="30"/>
      <c r="L22" s="5">
        <f>IF(Formato!$C11&lt;&gt;"",MONTH(C11),"")</f>
        <v>7</v>
      </c>
      <c r="M22" s="6">
        <f>IF(Formato!$G11&lt;&gt;"",MONTH(G11),"")</f>
        <v>8</v>
      </c>
    </row>
    <row r="23" spans="1:13" ht="15" x14ac:dyDescent="0.2">
      <c r="A23" s="28">
        <v>170</v>
      </c>
      <c r="B23" s="58" t="s">
        <v>81</v>
      </c>
      <c r="C23" s="56">
        <v>45897</v>
      </c>
      <c r="D23" s="30" t="s">
        <v>91</v>
      </c>
      <c r="E23" s="54" t="s">
        <v>22</v>
      </c>
      <c r="F23" s="30"/>
      <c r="G23" s="56"/>
      <c r="H23" s="29" t="s">
        <v>22</v>
      </c>
      <c r="I23" s="30"/>
      <c r="J23" s="53" t="s">
        <v>49</v>
      </c>
      <c r="K23" s="30"/>
      <c r="L23" s="5">
        <f>IF(Formato!$C12&lt;&gt;"",MONTH(C12),"")</f>
        <v>7</v>
      </c>
      <c r="M23" s="6">
        <f>IF(Formato!$G12&lt;&gt;"",MONTH(G12),"")</f>
        <v>8</v>
      </c>
    </row>
    <row r="24" spans="1:13" ht="15" x14ac:dyDescent="0.2">
      <c r="A24" s="28">
        <v>171</v>
      </c>
      <c r="B24" s="58" t="s">
        <v>82</v>
      </c>
      <c r="C24" s="56">
        <v>45898</v>
      </c>
      <c r="D24" s="30" t="s">
        <v>92</v>
      </c>
      <c r="E24" s="54" t="s">
        <v>22</v>
      </c>
      <c r="F24" s="30"/>
      <c r="G24" s="56"/>
      <c r="H24" s="29" t="s">
        <v>22</v>
      </c>
      <c r="I24" s="30"/>
      <c r="J24" s="53" t="s">
        <v>49</v>
      </c>
      <c r="K24" s="30"/>
      <c r="L24" s="5">
        <f>IF(Formato!$C13&lt;&gt;"",MONTH(C13),"")</f>
        <v>7</v>
      </c>
      <c r="M24" s="6">
        <f>IF(Formato!$G13&lt;&gt;"",MONTH(G13),"")</f>
        <v>8</v>
      </c>
    </row>
    <row r="25" spans="1:13" ht="15" x14ac:dyDescent="0.2">
      <c r="A25" s="28"/>
      <c r="B25" s="28"/>
      <c r="C25" s="29"/>
      <c r="D25" s="30"/>
      <c r="E25" s="28"/>
      <c r="F25" s="30"/>
      <c r="G25" s="29"/>
      <c r="H25" s="29"/>
      <c r="I25" s="30"/>
      <c r="J25" s="30"/>
      <c r="K25" s="30"/>
      <c r="L25" s="5" t="str">
        <f>IF(Formato!$C25&lt;&gt;"",MONTH(C25),"")</f>
        <v/>
      </c>
      <c r="M25" s="6" t="str">
        <f>IF(Formato!$G25&lt;&gt;"",MONTH(G25),"")</f>
        <v/>
      </c>
    </row>
    <row r="26" spans="1:13" ht="15" x14ac:dyDescent="0.2">
      <c r="A26" s="28"/>
      <c r="B26" s="28"/>
      <c r="C26" s="29"/>
      <c r="D26" s="30"/>
      <c r="E26" s="28"/>
      <c r="F26" s="30"/>
      <c r="G26" s="29"/>
      <c r="H26" s="29"/>
      <c r="I26" s="30"/>
      <c r="J26" s="30"/>
      <c r="K26" s="30"/>
      <c r="L26" s="5" t="str">
        <f>IF(Formato!$C26&lt;&gt;"",MONTH(C26),"")</f>
        <v/>
      </c>
      <c r="M26" s="6" t="str">
        <f>IF(Formato!$G26&lt;&gt;"",MONTH(G26),"")</f>
        <v/>
      </c>
    </row>
    <row r="27" spans="1:13" ht="15" x14ac:dyDescent="0.2">
      <c r="A27" s="28"/>
      <c r="B27" s="28"/>
      <c r="C27" s="29"/>
      <c r="D27" s="30"/>
      <c r="E27" s="28"/>
      <c r="F27" s="30"/>
      <c r="G27" s="29"/>
      <c r="H27" s="29"/>
      <c r="I27" s="30"/>
      <c r="J27" s="30"/>
      <c r="K27" s="30"/>
      <c r="L27" s="5" t="str">
        <f>IF(Formato!$C27&lt;&gt;"",MONTH(C27),"")</f>
        <v/>
      </c>
      <c r="M27" s="6" t="str">
        <f>IF(Formato!$G27&lt;&gt;"",MONTH(G27),"")</f>
        <v/>
      </c>
    </row>
    <row r="28" spans="1:13" ht="15" x14ac:dyDescent="0.2">
      <c r="A28" s="28"/>
      <c r="B28" s="28"/>
      <c r="C28" s="29"/>
      <c r="D28" s="30"/>
      <c r="E28" s="28"/>
      <c r="F28" s="30"/>
      <c r="G28" s="29"/>
      <c r="H28" s="29"/>
      <c r="I28" s="30"/>
      <c r="J28" s="30"/>
      <c r="K28" s="30"/>
      <c r="L28" s="5" t="str">
        <f>IF(Formato!$C28&lt;&gt;"",MONTH(C28),"")</f>
        <v/>
      </c>
      <c r="M28" s="6" t="str">
        <f>IF(Formato!$G28&lt;&gt;"",MONTH(G28),"")</f>
        <v/>
      </c>
    </row>
    <row r="29" spans="1:13" ht="15" x14ac:dyDescent="0.2">
      <c r="A29" s="28"/>
      <c r="B29" s="28"/>
      <c r="C29" s="29"/>
      <c r="D29" s="30"/>
      <c r="E29" s="28"/>
      <c r="F29" s="30"/>
      <c r="G29" s="29"/>
      <c r="H29" s="29"/>
      <c r="I29" s="30"/>
      <c r="J29" s="30"/>
      <c r="K29" s="30"/>
      <c r="L29" s="5" t="str">
        <f>IF(Formato!$C29&lt;&gt;"",MONTH(C29),"")</f>
        <v/>
      </c>
      <c r="M29" s="6" t="str">
        <f>IF(Formato!$G29&lt;&gt;"",MONTH(G29),"")</f>
        <v/>
      </c>
    </row>
    <row r="30" spans="1:13" ht="15" x14ac:dyDescent="0.2">
      <c r="A30" s="28"/>
      <c r="B30" s="28"/>
      <c r="C30" s="29"/>
      <c r="D30" s="30"/>
      <c r="E30" s="28"/>
      <c r="F30" s="30"/>
      <c r="G30" s="29"/>
      <c r="H30" s="29"/>
      <c r="I30" s="30"/>
      <c r="J30" s="30"/>
      <c r="K30" s="30"/>
      <c r="L30" s="5" t="str">
        <f>IF(Formato!$C30&lt;&gt;"",MONTH(C30),"")</f>
        <v/>
      </c>
      <c r="M30" s="6" t="str">
        <f>IF(Formato!$G30&lt;&gt;"",MONTH(G30),"")</f>
        <v/>
      </c>
    </row>
    <row r="31" spans="1:13" ht="15" x14ac:dyDescent="0.2">
      <c r="A31" s="28"/>
      <c r="B31" s="28"/>
      <c r="C31" s="29"/>
      <c r="D31" s="30"/>
      <c r="E31" s="28"/>
      <c r="F31" s="30"/>
      <c r="G31" s="29"/>
      <c r="H31" s="29"/>
      <c r="I31" s="30"/>
      <c r="J31" s="30"/>
      <c r="K31" s="30"/>
      <c r="L31" s="5" t="str">
        <f>IF(Formato!$C31&lt;&gt;"",MONTH(C31),"")</f>
        <v/>
      </c>
      <c r="M31" s="6" t="str">
        <f>IF(Formato!$G31&lt;&gt;"",MONTH(G31),"")</f>
        <v/>
      </c>
    </row>
    <row r="32" spans="1:13" ht="15" x14ac:dyDescent="0.2">
      <c r="A32" s="28"/>
      <c r="B32" s="28"/>
      <c r="C32" s="29"/>
      <c r="D32" s="30"/>
      <c r="E32" s="28"/>
      <c r="F32" s="30"/>
      <c r="G32" s="29"/>
      <c r="H32" s="29"/>
      <c r="I32" s="30"/>
      <c r="J32" s="30"/>
      <c r="K32" s="30"/>
      <c r="L32" s="5" t="str">
        <f>IF(Formato!$C32&lt;&gt;"",MONTH(C32),"")</f>
        <v/>
      </c>
      <c r="M32" s="6" t="str">
        <f>IF(Formato!$G32&lt;&gt;"",MONTH(G32),"")</f>
        <v/>
      </c>
    </row>
    <row r="33" spans="1:14" ht="15" x14ac:dyDescent="0.2">
      <c r="A33" s="28"/>
      <c r="B33" s="28"/>
      <c r="C33" s="29"/>
      <c r="D33" s="30"/>
      <c r="E33" s="28"/>
      <c r="F33" s="30"/>
      <c r="G33" s="29"/>
      <c r="H33" s="29"/>
      <c r="I33" s="30"/>
      <c r="J33" s="30"/>
      <c r="K33" s="30"/>
      <c r="L33" s="5" t="str">
        <f>IF(Formato!$C33&lt;&gt;"",MONTH(C33),"")</f>
        <v/>
      </c>
      <c r="M33" s="6" t="str">
        <f>IF(Formato!$G33&lt;&gt;"",MONTH(G33),"")</f>
        <v/>
      </c>
    </row>
    <row r="34" spans="1:14" ht="15" x14ac:dyDescent="0.2">
      <c r="A34" s="28"/>
      <c r="B34" s="28"/>
      <c r="C34" s="29"/>
      <c r="D34" s="30"/>
      <c r="E34" s="28"/>
      <c r="F34" s="30"/>
      <c r="G34" s="29"/>
      <c r="H34" s="29"/>
      <c r="I34" s="30"/>
      <c r="J34" s="30"/>
      <c r="K34" s="30"/>
      <c r="L34" s="5" t="str">
        <f>IF(Formato!$C34&lt;&gt;"",MONTH(C34),"")</f>
        <v/>
      </c>
      <c r="M34" s="6" t="str">
        <f>IF(Formato!$G34&lt;&gt;"",MONTH(G34),"")</f>
        <v/>
      </c>
    </row>
    <row r="35" spans="1:14" ht="15" x14ac:dyDescent="0.2">
      <c r="A35" s="28"/>
      <c r="B35" s="28"/>
      <c r="C35" s="29"/>
      <c r="D35" s="30"/>
      <c r="E35" s="28"/>
      <c r="F35" s="30"/>
      <c r="G35" s="29"/>
      <c r="H35" s="29"/>
      <c r="I35" s="30"/>
      <c r="J35" s="30"/>
      <c r="K35" s="30"/>
      <c r="L35" s="5" t="str">
        <f>IF(Formato!$C35&lt;&gt;"",MONTH(C35),"")</f>
        <v/>
      </c>
      <c r="M35" s="6" t="str">
        <f>IF(Formato!$G35&lt;&gt;"",MONTH(G35),"")</f>
        <v/>
      </c>
    </row>
    <row r="36" spans="1:14" ht="15" x14ac:dyDescent="0.2">
      <c r="A36" s="28"/>
      <c r="B36" s="28"/>
      <c r="C36" s="29"/>
      <c r="D36" s="30"/>
      <c r="E36" s="28"/>
      <c r="F36" s="30"/>
      <c r="G36" s="29"/>
      <c r="H36" s="29"/>
      <c r="I36" s="30"/>
      <c r="J36" s="30"/>
      <c r="K36" s="30"/>
      <c r="L36" s="5" t="str">
        <f>IF(Formato!$C36&lt;&gt;"",MONTH(C36),"")</f>
        <v/>
      </c>
      <c r="M36" s="6" t="str">
        <f>IF(Formato!$G36&lt;&gt;"",MONTH(G36),"")</f>
        <v/>
      </c>
    </row>
    <row r="37" spans="1:14" ht="15" x14ac:dyDescent="0.2">
      <c r="A37" s="28"/>
      <c r="B37" s="28"/>
      <c r="C37" s="29"/>
      <c r="D37" s="30"/>
      <c r="E37" s="28"/>
      <c r="F37" s="30"/>
      <c r="G37" s="29"/>
      <c r="H37" s="29"/>
      <c r="I37" s="30"/>
      <c r="J37" s="30"/>
      <c r="K37" s="30"/>
      <c r="L37" s="5" t="str">
        <f>IF(Formato!$C37&lt;&gt;"",MONTH(C37),"")</f>
        <v/>
      </c>
      <c r="M37" s="6" t="str">
        <f>IF(Formato!$G37&lt;&gt;"",MONTH(G37),"")</f>
        <v/>
      </c>
    </row>
    <row r="38" spans="1:14" ht="15" x14ac:dyDescent="0.2">
      <c r="A38" s="28"/>
      <c r="B38" s="28"/>
      <c r="C38" s="29"/>
      <c r="D38" s="30"/>
      <c r="E38" s="28"/>
      <c r="F38" s="30"/>
      <c r="G38" s="29"/>
      <c r="H38" s="29"/>
      <c r="I38" s="30"/>
      <c r="J38" s="30"/>
      <c r="K38" s="30"/>
      <c r="L38" s="5" t="str">
        <f>IF(Formato!$C38&lt;&gt;"",MONTH(C38),"")</f>
        <v/>
      </c>
      <c r="M38" s="6" t="str">
        <f>IF(Formato!$G38&lt;&gt;"",MONTH(G38),"")</f>
        <v/>
      </c>
    </row>
    <row r="39" spans="1:14" ht="15" x14ac:dyDescent="0.2">
      <c r="A39" s="28"/>
      <c r="B39" s="28"/>
      <c r="C39" s="29"/>
      <c r="D39" s="30"/>
      <c r="E39" s="28"/>
      <c r="F39" s="30"/>
      <c r="G39" s="29"/>
      <c r="H39" s="29"/>
      <c r="I39" s="30"/>
      <c r="J39" s="30"/>
      <c r="K39" s="30"/>
      <c r="L39" s="5" t="str">
        <f>IF(Formato!$C39&lt;&gt;"",MONTH(C39),"")</f>
        <v/>
      </c>
      <c r="M39" s="6" t="str">
        <f>IF(Formato!$G39&lt;&gt;"",MONTH(G39),"")</f>
        <v/>
      </c>
    </row>
    <row r="40" spans="1:14" ht="15" x14ac:dyDescent="0.2">
      <c r="A40" s="28"/>
      <c r="B40" s="28"/>
      <c r="C40" s="29"/>
      <c r="D40" s="30"/>
      <c r="E40" s="28"/>
      <c r="F40" s="30"/>
      <c r="G40" s="29"/>
      <c r="H40" s="29"/>
      <c r="I40" s="30"/>
      <c r="J40" s="30"/>
      <c r="K40" s="30"/>
      <c r="L40" s="5" t="str">
        <f>IF(Formato!$C40&lt;&gt;"",MONTH(C40),"")</f>
        <v/>
      </c>
      <c r="M40" s="6" t="str">
        <f>IF(Formato!$G40&lt;&gt;"",MONTH(G40),"")</f>
        <v/>
      </c>
    </row>
    <row r="41" spans="1:14" ht="15" x14ac:dyDescent="0.2">
      <c r="A41" s="28"/>
      <c r="B41" s="28"/>
      <c r="C41" s="29"/>
      <c r="D41" s="30"/>
      <c r="E41" s="28"/>
      <c r="F41" s="30"/>
      <c r="G41" s="29"/>
      <c r="H41" s="29"/>
      <c r="I41" s="30"/>
      <c r="J41" s="30"/>
      <c r="K41" s="30"/>
      <c r="L41" s="5" t="str">
        <f>IF(Formato!$C41&lt;&gt;"",MONTH(C41),"")</f>
        <v/>
      </c>
      <c r="M41" s="6" t="str">
        <f>IF(Formato!$G41&lt;&gt;"",MONTH(G41),"")</f>
        <v/>
      </c>
    </row>
    <row r="42" spans="1:14" ht="15" x14ac:dyDescent="0.2">
      <c r="A42" s="28"/>
      <c r="B42" s="28"/>
      <c r="C42" s="29"/>
      <c r="D42" s="30"/>
      <c r="E42" s="28"/>
      <c r="F42" s="30"/>
      <c r="G42" s="29"/>
      <c r="H42" s="29"/>
      <c r="I42" s="30"/>
      <c r="J42" s="30"/>
      <c r="K42" s="30"/>
      <c r="L42" s="5" t="str">
        <f>IF(Formato!$C42&lt;&gt;"",MONTH(C42),"")</f>
        <v/>
      </c>
      <c r="M42" s="6" t="str">
        <f>IF(Formato!$G42&lt;&gt;"",MONTH(G42),"")</f>
        <v/>
      </c>
    </row>
    <row r="43" spans="1:14" ht="15" x14ac:dyDescent="0.2">
      <c r="A43" s="28"/>
      <c r="B43" s="28"/>
      <c r="C43" s="29"/>
      <c r="D43" s="30"/>
      <c r="E43" s="28"/>
      <c r="F43" s="30"/>
      <c r="G43" s="29"/>
      <c r="H43" s="29"/>
      <c r="I43" s="30"/>
      <c r="J43" s="30"/>
      <c r="K43" s="30"/>
      <c r="L43" s="5" t="str">
        <f>IF(Formato!$C43&lt;&gt;"",MONTH(C43),"")</f>
        <v/>
      </c>
      <c r="M43" s="6" t="str">
        <f>IF(Formato!$G43&lt;&gt;"",MONTH(G43),"")</f>
        <v/>
      </c>
    </row>
    <row r="44" spans="1:14" ht="15" x14ac:dyDescent="0.2">
      <c r="A44" s="28"/>
      <c r="B44" s="28"/>
      <c r="C44" s="29"/>
      <c r="D44" s="30"/>
      <c r="E44" s="28"/>
      <c r="F44" s="30"/>
      <c r="G44" s="29"/>
      <c r="H44" s="29"/>
      <c r="I44" s="30"/>
      <c r="J44" s="30"/>
      <c r="K44" s="30"/>
      <c r="L44" s="18" t="str">
        <f>IF(Formato!$C44&lt;&gt;"",MONTH(C44),"")</f>
        <v/>
      </c>
      <c r="M44" s="19" t="str">
        <f>IF(Formato!$G44&lt;&gt;"",MONTH(G44),"")</f>
        <v/>
      </c>
    </row>
    <row r="46" spans="1:14" x14ac:dyDescent="0.2">
      <c r="B46" s="1"/>
      <c r="C46" s="1"/>
      <c r="D46" s="1"/>
      <c r="E46" s="1"/>
    </row>
    <row r="47" spans="1:14" x14ac:dyDescent="0.2">
      <c r="M47" s="20" t="s">
        <v>43</v>
      </c>
    </row>
    <row r="48" spans="1:14" ht="39.75" customHeight="1" x14ac:dyDescent="0.2">
      <c r="M48" s="43" t="s">
        <v>44</v>
      </c>
      <c r="N48" s="43"/>
    </row>
  </sheetData>
  <sheetProtection selectLockedCells="1"/>
  <mergeCells count="6">
    <mergeCell ref="M48:N48"/>
    <mergeCell ref="A6:I6"/>
    <mergeCell ref="C1:D1"/>
    <mergeCell ref="I1:L1"/>
    <mergeCell ref="I2:L2"/>
    <mergeCell ref="D7:F7"/>
  </mergeCells>
  <phoneticPr fontId="3" type="noConversion"/>
  <dataValidations count="4">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sqref="F10:F21 F25:F44">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44">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44">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admin</cp:lastModifiedBy>
  <cp:revision/>
  <dcterms:created xsi:type="dcterms:W3CDTF">2017-10-19T22:18:57Z</dcterms:created>
  <dcterms:modified xsi:type="dcterms:W3CDTF">2025-09-02T13:52:26Z</dcterms:modified>
</cp:coreProperties>
</file>