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MAYO\UNIDAD DE TRANSPARENCIA\DG\"/>
    </mc:Choice>
  </mc:AlternateContent>
  <xr:revisionPtr revIDLastSave="0" documentId="13_ncr:1_{D4768870-775C-4C66-B874-BB2210B6F720}" xr6:coauthVersionLast="47" xr6:coauthVersionMax="47" xr10:uidLastSave="{00000000-0000-0000-0000-000000000000}"/>
  <bookViews>
    <workbookView xWindow="-120" yWindow="-120" windowWidth="20730" windowHeight="11160" tabRatio="823" xr2:uid="{00000000-000D-0000-FFFF-FFFF00000000}"/>
  </bookViews>
  <sheets>
    <sheet name="POA MAYO" sheetId="37" r:id="rId1"/>
  </sheets>
  <externalReferences>
    <externalReference r:id="rId2"/>
  </externalReferences>
  <definedNames>
    <definedName name="_Key1" localSheetId="0" hidden="1">[1]DIA!#REF!</definedName>
    <definedName name="_Key1" hidden="1">[1]DIA!#REF!</definedName>
    <definedName name="_Order1" hidden="1">255</definedName>
    <definedName name="_R">#REF!</definedName>
    <definedName name="_Sort" localSheetId="0" hidden="1">[1]DIA!#REF!</definedName>
    <definedName name="_Sort" hidden="1">[1]DIA!#REF!</definedName>
    <definedName name="_xlnm.Print_Area" localSheetId="0">'POA MAYO'!$A$1:$AL$128</definedName>
    <definedName name="N">#REF!</definedName>
    <definedName name="S">#REF!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V74" i="37" l="1"/>
  <c r="AV75" i="37"/>
  <c r="AV76" i="37"/>
  <c r="AT74" i="37"/>
  <c r="AT75" i="37"/>
  <c r="AT76" i="37"/>
  <c r="AP74" i="37"/>
  <c r="AP75" i="37"/>
  <c r="AP76" i="37"/>
  <c r="AR74" i="37"/>
  <c r="AR75" i="37"/>
  <c r="AR76" i="37"/>
  <c r="AN74" i="37"/>
  <c r="AN75" i="37"/>
  <c r="AN76" i="37"/>
  <c r="AM74" i="37"/>
  <c r="AM75" i="37"/>
  <c r="AM76" i="37"/>
  <c r="AL74" i="37"/>
  <c r="AL75" i="37"/>
  <c r="AL76" i="37"/>
  <c r="G125" i="37"/>
  <c r="H125" i="37"/>
  <c r="I125" i="37"/>
  <c r="K125" i="37"/>
  <c r="L125" i="37"/>
  <c r="N125" i="37"/>
  <c r="O125" i="37"/>
  <c r="P125" i="37"/>
  <c r="Q125" i="37"/>
  <c r="S125" i="37"/>
  <c r="V125" i="37"/>
  <c r="W125" i="37"/>
  <c r="X125" i="37"/>
  <c r="AA125" i="37"/>
  <c r="AB125" i="37"/>
  <c r="AD125" i="37"/>
  <c r="AE125" i="37"/>
  <c r="AF125" i="37"/>
  <c r="AG125" i="37"/>
  <c r="AI125" i="37"/>
  <c r="AJ125" i="37"/>
  <c r="F125" i="37"/>
  <c r="G123" i="37"/>
  <c r="H123" i="37"/>
  <c r="I123" i="37"/>
  <c r="K123" i="37"/>
  <c r="L123" i="37"/>
  <c r="N123" i="37"/>
  <c r="O123" i="37"/>
  <c r="P123" i="37"/>
  <c r="Q123" i="37"/>
  <c r="S123" i="37"/>
  <c r="V123" i="37"/>
  <c r="W123" i="37"/>
  <c r="X123" i="37"/>
  <c r="AA123" i="37"/>
  <c r="AB123" i="37"/>
  <c r="AD123" i="37"/>
  <c r="AE123" i="37"/>
  <c r="AF123" i="37"/>
  <c r="AG123" i="37"/>
  <c r="AI123" i="37"/>
  <c r="AJ123" i="37"/>
  <c r="F123" i="37"/>
  <c r="G121" i="37"/>
  <c r="H121" i="37"/>
  <c r="I121" i="37"/>
  <c r="K121" i="37"/>
  <c r="L121" i="37"/>
  <c r="N121" i="37"/>
  <c r="O121" i="37"/>
  <c r="P121" i="37"/>
  <c r="Q121" i="37"/>
  <c r="S121" i="37"/>
  <c r="V121" i="37"/>
  <c r="W121" i="37"/>
  <c r="X121" i="37"/>
  <c r="AA121" i="37"/>
  <c r="AB121" i="37"/>
  <c r="AD121" i="37"/>
  <c r="AE121" i="37"/>
  <c r="AF121" i="37"/>
  <c r="AG121" i="37"/>
  <c r="AI121" i="37"/>
  <c r="AJ121" i="37"/>
  <c r="F121" i="37"/>
  <c r="AV94" i="37"/>
  <c r="AV95" i="37"/>
  <c r="AV96" i="37"/>
  <c r="AU94" i="37"/>
  <c r="AU95" i="37"/>
  <c r="AU96" i="37"/>
  <c r="AT94" i="37"/>
  <c r="AT95" i="37"/>
  <c r="AT96" i="37"/>
  <c r="AS94" i="37"/>
  <c r="AS95" i="37"/>
  <c r="AS96" i="37"/>
  <c r="AR94" i="37"/>
  <c r="AR95" i="37"/>
  <c r="AR96" i="37"/>
  <c r="AQ94" i="37"/>
  <c r="AQ95" i="37"/>
  <c r="AQ96" i="37"/>
  <c r="AP94" i="37"/>
  <c r="AP95" i="37"/>
  <c r="AP96" i="37"/>
  <c r="AO94" i="37"/>
  <c r="AO95" i="37"/>
  <c r="AO96" i="37"/>
  <c r="AN94" i="37"/>
  <c r="AN95" i="37"/>
  <c r="AN96" i="37"/>
  <c r="AM94" i="37"/>
  <c r="AM95" i="37"/>
  <c r="AM96" i="37"/>
  <c r="AL94" i="37"/>
  <c r="AL95" i="37"/>
  <c r="AL96" i="37"/>
  <c r="AT93" i="37"/>
  <c r="AN92" i="37"/>
  <c r="AR41" i="37"/>
  <c r="U42" i="37"/>
  <c r="AN37" i="37"/>
  <c r="G43" i="37"/>
  <c r="H43" i="37"/>
  <c r="I43" i="37"/>
  <c r="J43" i="37"/>
  <c r="K43" i="37"/>
  <c r="L43" i="37"/>
  <c r="M43" i="37"/>
  <c r="N43" i="37"/>
  <c r="O43" i="37"/>
  <c r="P43" i="37"/>
  <c r="Q43" i="37"/>
  <c r="R43" i="37"/>
  <c r="S43" i="37"/>
  <c r="T43" i="37"/>
  <c r="V43" i="37"/>
  <c r="W43" i="37"/>
  <c r="X43" i="37"/>
  <c r="Y43" i="37"/>
  <c r="Z43" i="37"/>
  <c r="AA43" i="37"/>
  <c r="AB43" i="37"/>
  <c r="AC43" i="37"/>
  <c r="AD43" i="37"/>
  <c r="AE43" i="37"/>
  <c r="AF43" i="37"/>
  <c r="AG43" i="37"/>
  <c r="AH43" i="37"/>
  <c r="AI43" i="37"/>
  <c r="AJ43" i="37"/>
  <c r="AK43" i="37"/>
  <c r="G42" i="37"/>
  <c r="H42" i="37"/>
  <c r="I42" i="37"/>
  <c r="J42" i="37"/>
  <c r="K42" i="37"/>
  <c r="L42" i="37"/>
  <c r="M42" i="37"/>
  <c r="N42" i="37"/>
  <c r="O42" i="37"/>
  <c r="P42" i="37"/>
  <c r="Q42" i="37"/>
  <c r="R42" i="37"/>
  <c r="S42" i="37"/>
  <c r="T42" i="37"/>
  <c r="V42" i="37"/>
  <c r="W42" i="37"/>
  <c r="X42" i="37"/>
  <c r="Y42" i="37"/>
  <c r="Z42" i="37"/>
  <c r="AA42" i="37"/>
  <c r="AB42" i="37"/>
  <c r="AC42" i="37"/>
  <c r="AD42" i="37"/>
  <c r="AE42" i="37"/>
  <c r="AF42" i="37"/>
  <c r="AG42" i="37"/>
  <c r="AH42" i="37"/>
  <c r="AI42" i="37"/>
  <c r="AJ42" i="37"/>
  <c r="AK42" i="37"/>
  <c r="F43" i="37"/>
  <c r="F42" i="37"/>
  <c r="AS22" i="37"/>
  <c r="AS23" i="37"/>
  <c r="AO22" i="37"/>
  <c r="AO23" i="37"/>
  <c r="AO24" i="37"/>
  <c r="AS24" i="37"/>
  <c r="AT24" i="37"/>
  <c r="AN20" i="37"/>
  <c r="AN17" i="37"/>
  <c r="AO17" i="37"/>
  <c r="AP17" i="37"/>
  <c r="AQ17" i="37"/>
  <c r="AR17" i="37"/>
  <c r="AS17" i="37"/>
  <c r="AT17" i="37"/>
  <c r="AN18" i="37"/>
  <c r="AV22" i="37"/>
  <c r="AV23" i="37"/>
  <c r="AV24" i="37"/>
  <c r="AT22" i="37"/>
  <c r="AT23" i="37"/>
  <c r="AU22" i="37"/>
  <c r="AU23" i="37"/>
  <c r="AU24" i="37"/>
  <c r="AM22" i="37"/>
  <c r="AM23" i="37"/>
  <c r="AM24" i="37"/>
  <c r="AQ22" i="37"/>
  <c r="AQ23" i="37"/>
  <c r="AQ24" i="37"/>
  <c r="AR22" i="37"/>
  <c r="AR23" i="37"/>
  <c r="AR24" i="37"/>
  <c r="AP22" i="37"/>
  <c r="AP23" i="37"/>
  <c r="AP24" i="37"/>
  <c r="AN22" i="37"/>
  <c r="AN23" i="37"/>
  <c r="AN24" i="37"/>
  <c r="AL23" i="37"/>
  <c r="AL22" i="37"/>
  <c r="AL24" i="37"/>
  <c r="G27" i="37"/>
  <c r="H27" i="37"/>
  <c r="I27" i="37"/>
  <c r="J27" i="37"/>
  <c r="K27" i="37"/>
  <c r="L27" i="37"/>
  <c r="M27" i="37"/>
  <c r="N27" i="37"/>
  <c r="O27" i="37"/>
  <c r="P27" i="37"/>
  <c r="Q27" i="37"/>
  <c r="R27" i="37"/>
  <c r="S27" i="37"/>
  <c r="T27" i="37"/>
  <c r="U27" i="37"/>
  <c r="V27" i="37"/>
  <c r="W27" i="37"/>
  <c r="X27" i="37"/>
  <c r="Y27" i="37"/>
  <c r="Z27" i="37"/>
  <c r="AA27" i="37"/>
  <c r="AB27" i="37"/>
  <c r="AC27" i="37"/>
  <c r="AD27" i="37"/>
  <c r="AE27" i="37"/>
  <c r="AF27" i="37"/>
  <c r="AG27" i="37"/>
  <c r="AH27" i="37"/>
  <c r="AI27" i="37"/>
  <c r="AJ27" i="37"/>
  <c r="AK27" i="37"/>
  <c r="F27" i="37"/>
  <c r="G26" i="37"/>
  <c r="H26" i="37"/>
  <c r="I26" i="37"/>
  <c r="J26" i="37"/>
  <c r="K26" i="37"/>
  <c r="L26" i="37"/>
  <c r="M26" i="37"/>
  <c r="N26" i="37"/>
  <c r="O26" i="37"/>
  <c r="P26" i="37"/>
  <c r="Q26" i="37"/>
  <c r="R26" i="37"/>
  <c r="S26" i="37"/>
  <c r="T26" i="37"/>
  <c r="U26" i="37"/>
  <c r="V26" i="37"/>
  <c r="W26" i="37"/>
  <c r="X26" i="37"/>
  <c r="Y26" i="37"/>
  <c r="Z26" i="37"/>
  <c r="AA26" i="37"/>
  <c r="AB26" i="37"/>
  <c r="AC26" i="37"/>
  <c r="AD26" i="37"/>
  <c r="AE26" i="37"/>
  <c r="AF26" i="37"/>
  <c r="AG26" i="37"/>
  <c r="AH26" i="37"/>
  <c r="AI26" i="37"/>
  <c r="AJ26" i="37"/>
  <c r="AK26" i="37"/>
  <c r="F26" i="37"/>
  <c r="G25" i="37"/>
  <c r="H25" i="37"/>
  <c r="I25" i="37"/>
  <c r="J25" i="37"/>
  <c r="K25" i="37"/>
  <c r="L25" i="37"/>
  <c r="M25" i="37"/>
  <c r="N25" i="37"/>
  <c r="O25" i="37"/>
  <c r="P25" i="37"/>
  <c r="Q25" i="37"/>
  <c r="R25" i="37"/>
  <c r="S25" i="37"/>
  <c r="T25" i="37"/>
  <c r="U25" i="37"/>
  <c r="V25" i="37"/>
  <c r="W25" i="37"/>
  <c r="X25" i="37"/>
  <c r="Y25" i="37"/>
  <c r="Z25" i="37"/>
  <c r="AA25" i="37"/>
  <c r="AB25" i="37"/>
  <c r="AC25" i="37"/>
  <c r="AD25" i="37"/>
  <c r="AE25" i="37"/>
  <c r="AF25" i="37"/>
  <c r="AG25" i="37"/>
  <c r="AH25" i="37"/>
  <c r="AI25" i="37"/>
  <c r="AJ25" i="37"/>
  <c r="AK25" i="37"/>
  <c r="F25" i="37"/>
  <c r="AN26" i="37" l="1"/>
  <c r="G120" i="37"/>
  <c r="H120" i="37"/>
  <c r="I120" i="37"/>
  <c r="J120" i="37"/>
  <c r="K120" i="37"/>
  <c r="L120" i="37"/>
  <c r="M120" i="37"/>
  <c r="N120" i="37"/>
  <c r="O120" i="37"/>
  <c r="P120" i="37"/>
  <c r="Q120" i="37"/>
  <c r="R120" i="37"/>
  <c r="S120" i="37"/>
  <c r="T120" i="37"/>
  <c r="U120" i="37"/>
  <c r="V120" i="37"/>
  <c r="W120" i="37"/>
  <c r="X120" i="37"/>
  <c r="Y120" i="37"/>
  <c r="Z120" i="37"/>
  <c r="AA120" i="37"/>
  <c r="AB120" i="37"/>
  <c r="AC120" i="37"/>
  <c r="AD120" i="37"/>
  <c r="AE120" i="37"/>
  <c r="AF120" i="37"/>
  <c r="AG120" i="37"/>
  <c r="AH120" i="37"/>
  <c r="AI120" i="37"/>
  <c r="AJ120" i="37"/>
  <c r="AK120" i="37"/>
  <c r="F120" i="37"/>
  <c r="G119" i="37"/>
  <c r="H119" i="37"/>
  <c r="I119" i="37"/>
  <c r="J119" i="37"/>
  <c r="K119" i="37"/>
  <c r="L119" i="37"/>
  <c r="M119" i="37"/>
  <c r="N119" i="37"/>
  <c r="O119" i="37"/>
  <c r="P119" i="37"/>
  <c r="Q119" i="37"/>
  <c r="R119" i="37"/>
  <c r="S119" i="37"/>
  <c r="T119" i="37"/>
  <c r="U119" i="37"/>
  <c r="V119" i="37"/>
  <c r="W119" i="37"/>
  <c r="X119" i="37"/>
  <c r="Y119" i="37"/>
  <c r="Z119" i="37"/>
  <c r="AA119" i="37"/>
  <c r="AB119" i="37"/>
  <c r="AC119" i="37"/>
  <c r="AD119" i="37"/>
  <c r="AE119" i="37"/>
  <c r="AF119" i="37"/>
  <c r="AG119" i="37"/>
  <c r="AH119" i="37"/>
  <c r="AI119" i="37"/>
  <c r="AJ119" i="37"/>
  <c r="AK119" i="37"/>
  <c r="F119" i="37"/>
  <c r="G118" i="37"/>
  <c r="H118" i="37"/>
  <c r="I118" i="37"/>
  <c r="J118" i="37"/>
  <c r="K118" i="37"/>
  <c r="L118" i="37"/>
  <c r="M118" i="37"/>
  <c r="N118" i="37"/>
  <c r="O118" i="37"/>
  <c r="P118" i="37"/>
  <c r="Q118" i="37"/>
  <c r="R118" i="37"/>
  <c r="S118" i="37"/>
  <c r="T118" i="37"/>
  <c r="U118" i="37"/>
  <c r="V118" i="37"/>
  <c r="W118" i="37"/>
  <c r="X118" i="37"/>
  <c r="Y118" i="37"/>
  <c r="Z118" i="37"/>
  <c r="AA118" i="37"/>
  <c r="AB118" i="37"/>
  <c r="AC118" i="37"/>
  <c r="AD118" i="37"/>
  <c r="AE118" i="37"/>
  <c r="AF118" i="37"/>
  <c r="AG118" i="37"/>
  <c r="AH118" i="37"/>
  <c r="AI118" i="37"/>
  <c r="AJ118" i="37"/>
  <c r="AK118" i="37"/>
  <c r="F118" i="37"/>
  <c r="G117" i="37"/>
  <c r="H117" i="37"/>
  <c r="I117" i="37"/>
  <c r="J117" i="37"/>
  <c r="K117" i="37"/>
  <c r="L117" i="37"/>
  <c r="M117" i="37"/>
  <c r="N117" i="37"/>
  <c r="O117" i="37"/>
  <c r="P117" i="37"/>
  <c r="Q117" i="37"/>
  <c r="R117" i="37"/>
  <c r="S117" i="37"/>
  <c r="T117" i="37"/>
  <c r="U117" i="37"/>
  <c r="V117" i="37"/>
  <c r="W117" i="37"/>
  <c r="X117" i="37"/>
  <c r="Y117" i="37"/>
  <c r="Z117" i="37"/>
  <c r="AA117" i="37"/>
  <c r="AB117" i="37"/>
  <c r="AC117" i="37"/>
  <c r="AD117" i="37"/>
  <c r="AE117" i="37"/>
  <c r="AF117" i="37"/>
  <c r="AG117" i="37"/>
  <c r="AH117" i="37"/>
  <c r="AI117" i="37"/>
  <c r="AJ117" i="37"/>
  <c r="AK117" i="37"/>
  <c r="G116" i="37"/>
  <c r="H116" i="37"/>
  <c r="I116" i="37"/>
  <c r="J116" i="37"/>
  <c r="K116" i="37"/>
  <c r="L116" i="37"/>
  <c r="M116" i="37"/>
  <c r="N116" i="37"/>
  <c r="O116" i="37"/>
  <c r="P116" i="37"/>
  <c r="Q116" i="37"/>
  <c r="R116" i="37"/>
  <c r="S116" i="37"/>
  <c r="T116" i="37"/>
  <c r="T123" i="37" s="1"/>
  <c r="U116" i="37"/>
  <c r="V116" i="37"/>
  <c r="W116" i="37"/>
  <c r="X116" i="37"/>
  <c r="Y116" i="37"/>
  <c r="Y123" i="37" s="1"/>
  <c r="Z116" i="37"/>
  <c r="Z123" i="37" s="1"/>
  <c r="AA116" i="37"/>
  <c r="AB116" i="37"/>
  <c r="AC116" i="37"/>
  <c r="AD116" i="37"/>
  <c r="AE116" i="37"/>
  <c r="AF116" i="37"/>
  <c r="AG116" i="37"/>
  <c r="AH116" i="37"/>
  <c r="AH123" i="37" s="1"/>
  <c r="AI116" i="37"/>
  <c r="AJ116" i="37"/>
  <c r="AK116" i="37"/>
  <c r="F117" i="37"/>
  <c r="F116" i="37"/>
  <c r="G115" i="37"/>
  <c r="H115" i="37"/>
  <c r="I115" i="37"/>
  <c r="J115" i="37"/>
  <c r="K115" i="37"/>
  <c r="L115" i="37"/>
  <c r="M115" i="37"/>
  <c r="N115" i="37"/>
  <c r="O115" i="37"/>
  <c r="P115" i="37"/>
  <c r="Q115" i="37"/>
  <c r="R115" i="37"/>
  <c r="S115" i="37"/>
  <c r="T115" i="37"/>
  <c r="U115" i="37"/>
  <c r="V115" i="37"/>
  <c r="W115" i="37"/>
  <c r="X115" i="37"/>
  <c r="Y115" i="37"/>
  <c r="Z115" i="37"/>
  <c r="AA115" i="37"/>
  <c r="AB115" i="37"/>
  <c r="AC115" i="37"/>
  <c r="AD115" i="37"/>
  <c r="AE115" i="37"/>
  <c r="AF115" i="37"/>
  <c r="AG115" i="37"/>
  <c r="AH115" i="37"/>
  <c r="AI115" i="37"/>
  <c r="AJ115" i="37"/>
  <c r="AK115" i="37"/>
  <c r="F115" i="37"/>
  <c r="G114" i="37"/>
  <c r="G122" i="37" s="1"/>
  <c r="H114" i="37"/>
  <c r="H122" i="37" s="1"/>
  <c r="I114" i="37"/>
  <c r="I122" i="37" s="1"/>
  <c r="J114" i="37"/>
  <c r="J122" i="37" s="1"/>
  <c r="K114" i="37"/>
  <c r="K122" i="37" s="1"/>
  <c r="L114" i="37"/>
  <c r="M114" i="37"/>
  <c r="M122" i="37" s="1"/>
  <c r="N114" i="37"/>
  <c r="N122" i="37" s="1"/>
  <c r="O114" i="37"/>
  <c r="O122" i="37" s="1"/>
  <c r="P114" i="37"/>
  <c r="P122" i="37" s="1"/>
  <c r="Q114" i="37"/>
  <c r="Q122" i="37" s="1"/>
  <c r="R114" i="37"/>
  <c r="S114" i="37"/>
  <c r="S122" i="37" s="1"/>
  <c r="T114" i="37"/>
  <c r="T122" i="37" s="1"/>
  <c r="U114" i="37"/>
  <c r="V114" i="37"/>
  <c r="V122" i="37" s="1"/>
  <c r="W114" i="37"/>
  <c r="W122" i="37" s="1"/>
  <c r="X114" i="37"/>
  <c r="X122" i="37" s="1"/>
  <c r="Y114" i="37"/>
  <c r="Y122" i="37" s="1"/>
  <c r="Z114" i="37"/>
  <c r="Z122" i="37" s="1"/>
  <c r="AA114" i="37"/>
  <c r="AA122" i="37" s="1"/>
  <c r="AB114" i="37"/>
  <c r="AB122" i="37" s="1"/>
  <c r="AC114" i="37"/>
  <c r="AD114" i="37"/>
  <c r="AD122" i="37" s="1"/>
  <c r="AE114" i="37"/>
  <c r="AE122" i="37" s="1"/>
  <c r="AF114" i="37"/>
  <c r="AF122" i="37" s="1"/>
  <c r="AG114" i="37"/>
  <c r="AG122" i="37" s="1"/>
  <c r="AH114" i="37"/>
  <c r="AH122" i="37" s="1"/>
  <c r="AI114" i="37"/>
  <c r="AI122" i="37" s="1"/>
  <c r="AJ114" i="37"/>
  <c r="AJ122" i="37" s="1"/>
  <c r="AK114" i="37"/>
  <c r="AK122" i="37" s="1"/>
  <c r="F114" i="37"/>
  <c r="G113" i="37"/>
  <c r="H113" i="37"/>
  <c r="I113" i="37"/>
  <c r="J113" i="37"/>
  <c r="J123" i="37" s="1"/>
  <c r="K113" i="37"/>
  <c r="L113" i="37"/>
  <c r="M113" i="37"/>
  <c r="M123" i="37" s="1"/>
  <c r="N113" i="37"/>
  <c r="O113" i="37"/>
  <c r="P113" i="37"/>
  <c r="Q113" i="37"/>
  <c r="R113" i="37"/>
  <c r="S113" i="37"/>
  <c r="T113" i="37"/>
  <c r="V113" i="37"/>
  <c r="W113" i="37"/>
  <c r="X113" i="37"/>
  <c r="Y113" i="37"/>
  <c r="Z113" i="37"/>
  <c r="AA113" i="37"/>
  <c r="AB113" i="37"/>
  <c r="AC113" i="37"/>
  <c r="AD113" i="37"/>
  <c r="AE113" i="37"/>
  <c r="AF113" i="37"/>
  <c r="AG113" i="37"/>
  <c r="AH113" i="37"/>
  <c r="AI113" i="37"/>
  <c r="AJ113" i="37"/>
  <c r="AK113" i="37"/>
  <c r="AH218" i="37"/>
  <c r="AH217" i="37"/>
  <c r="AH216" i="37"/>
  <c r="AH204" i="37"/>
  <c r="AH203" i="37"/>
  <c r="AH202" i="37"/>
  <c r="AH189" i="37"/>
  <c r="AH188" i="37"/>
  <c r="AH187" i="37"/>
  <c r="I158" i="37"/>
  <c r="I157" i="37"/>
  <c r="I156" i="37"/>
  <c r="W126" i="37"/>
  <c r="AH126" i="37"/>
  <c r="AD126" i="37"/>
  <c r="V126" i="37"/>
  <c r="R126" i="37"/>
  <c r="N126" i="37"/>
  <c r="J126" i="37"/>
  <c r="AK126" i="37"/>
  <c r="AG126" i="37"/>
  <c r="AC126" i="37"/>
  <c r="Y126" i="37"/>
  <c r="Q126" i="37"/>
  <c r="M126" i="37"/>
  <c r="G126" i="37"/>
  <c r="AI126" i="37"/>
  <c r="AE126" i="37"/>
  <c r="AA126" i="37"/>
  <c r="Z126" i="37"/>
  <c r="S126" i="37"/>
  <c r="O126" i="37"/>
  <c r="K126" i="37"/>
  <c r="U126" i="37"/>
  <c r="I126" i="37"/>
  <c r="F113" i="37"/>
  <c r="AV109" i="37"/>
  <c r="AU109" i="37"/>
  <c r="AT109" i="37"/>
  <c r="AS109" i="37"/>
  <c r="AR109" i="37"/>
  <c r="AQ109" i="37"/>
  <c r="AP109" i="37"/>
  <c r="AO109" i="37"/>
  <c r="AN109" i="37"/>
  <c r="AM109" i="37"/>
  <c r="AL109" i="37"/>
  <c r="AV108" i="37"/>
  <c r="AU108" i="37"/>
  <c r="AT108" i="37"/>
  <c r="AS108" i="37"/>
  <c r="AR108" i="37"/>
  <c r="AQ108" i="37"/>
  <c r="AP108" i="37"/>
  <c r="AO108" i="37"/>
  <c r="AN108" i="37"/>
  <c r="AM108" i="37"/>
  <c r="AL108" i="37"/>
  <c r="AK99" i="37"/>
  <c r="AJ99" i="37"/>
  <c r="AI99" i="37"/>
  <c r="AH99" i="37"/>
  <c r="AG99" i="37"/>
  <c r="AF99" i="37"/>
  <c r="AE99" i="37"/>
  <c r="AD99" i="37"/>
  <c r="AC99" i="37"/>
  <c r="AB99" i="37"/>
  <c r="AA99" i="37"/>
  <c r="Z99" i="37"/>
  <c r="Y99" i="37"/>
  <c r="X99" i="37"/>
  <c r="W99" i="37"/>
  <c r="V99" i="37"/>
  <c r="U99" i="37"/>
  <c r="T99" i="37"/>
  <c r="S99" i="37"/>
  <c r="R99" i="37"/>
  <c r="Q99" i="37"/>
  <c r="P99" i="37"/>
  <c r="O99" i="37"/>
  <c r="N99" i="37"/>
  <c r="M99" i="37"/>
  <c r="L99" i="37"/>
  <c r="K99" i="37"/>
  <c r="J99" i="37"/>
  <c r="I99" i="37"/>
  <c r="H99" i="37"/>
  <c r="G99" i="37"/>
  <c r="F99" i="37"/>
  <c r="AK98" i="37"/>
  <c r="AJ98" i="37"/>
  <c r="AI98" i="37"/>
  <c r="AH98" i="37"/>
  <c r="AG98" i="37"/>
  <c r="AF98" i="37"/>
  <c r="AE98" i="37"/>
  <c r="AD98" i="37"/>
  <c r="AC98" i="37"/>
  <c r="AB98" i="37"/>
  <c r="AA98" i="37"/>
  <c r="Z98" i="37"/>
  <c r="Y98" i="37"/>
  <c r="X98" i="37"/>
  <c r="W98" i="37"/>
  <c r="V98" i="37"/>
  <c r="U98" i="37"/>
  <c r="T98" i="37"/>
  <c r="S98" i="37"/>
  <c r="R98" i="37"/>
  <c r="Q98" i="37"/>
  <c r="P98" i="37"/>
  <c r="O98" i="37"/>
  <c r="N98" i="37"/>
  <c r="M98" i="37"/>
  <c r="L98" i="37"/>
  <c r="K98" i="37"/>
  <c r="J98" i="37"/>
  <c r="I98" i="37"/>
  <c r="H98" i="37"/>
  <c r="G98" i="37"/>
  <c r="F98" i="37"/>
  <c r="AK97" i="37"/>
  <c r="AJ97" i="37"/>
  <c r="AI97" i="37"/>
  <c r="AH97" i="37"/>
  <c r="AG97" i="37"/>
  <c r="AF97" i="37"/>
  <c r="AE97" i="37"/>
  <c r="AD97" i="37"/>
  <c r="AC97" i="37"/>
  <c r="AB97" i="37"/>
  <c r="AA97" i="37"/>
  <c r="Z97" i="37"/>
  <c r="Y97" i="37"/>
  <c r="X97" i="37"/>
  <c r="W97" i="37"/>
  <c r="V97" i="37"/>
  <c r="U97" i="37"/>
  <c r="T97" i="37"/>
  <c r="S97" i="37"/>
  <c r="R97" i="37"/>
  <c r="Q97" i="37"/>
  <c r="P97" i="37"/>
  <c r="O97" i="37"/>
  <c r="N97" i="37"/>
  <c r="M97" i="37"/>
  <c r="L97" i="37"/>
  <c r="K97" i="37"/>
  <c r="J97" i="37"/>
  <c r="I97" i="37"/>
  <c r="H97" i="37"/>
  <c r="G97" i="37"/>
  <c r="F97" i="37"/>
  <c r="AV93" i="37"/>
  <c r="AU93" i="37"/>
  <c r="AS93" i="37"/>
  <c r="AR93" i="37"/>
  <c r="AQ93" i="37"/>
  <c r="AP93" i="37"/>
  <c r="AO93" i="37"/>
  <c r="AN93" i="37"/>
  <c r="AM93" i="37"/>
  <c r="AL93" i="37"/>
  <c r="AV92" i="37"/>
  <c r="AU92" i="37"/>
  <c r="AT92" i="37"/>
  <c r="AS92" i="37"/>
  <c r="AR92" i="37"/>
  <c r="AQ92" i="37"/>
  <c r="AP92" i="37"/>
  <c r="AO92" i="37"/>
  <c r="AM92" i="37"/>
  <c r="AL92" i="37"/>
  <c r="AV91" i="37"/>
  <c r="AU91" i="37"/>
  <c r="AT91" i="37"/>
  <c r="AS91" i="37"/>
  <c r="AR91" i="37"/>
  <c r="AQ91" i="37"/>
  <c r="AP91" i="37"/>
  <c r="AO91" i="37"/>
  <c r="AN91" i="37"/>
  <c r="AM91" i="37"/>
  <c r="AL91" i="37"/>
  <c r="AV90" i="37"/>
  <c r="AU90" i="37"/>
  <c r="AT90" i="37"/>
  <c r="AS90" i="37"/>
  <c r="AR90" i="37"/>
  <c r="AQ90" i="37"/>
  <c r="AP90" i="37"/>
  <c r="AO90" i="37"/>
  <c r="AN90" i="37"/>
  <c r="AM90" i="37"/>
  <c r="AL90" i="37"/>
  <c r="AV89" i="37"/>
  <c r="AU89" i="37"/>
  <c r="AT89" i="37"/>
  <c r="AS89" i="37"/>
  <c r="AR89" i="37"/>
  <c r="AQ89" i="37"/>
  <c r="AP89" i="37"/>
  <c r="AO89" i="37"/>
  <c r="AN89" i="37"/>
  <c r="AM89" i="37"/>
  <c r="AL89" i="37"/>
  <c r="AV88" i="37"/>
  <c r="AU88" i="37"/>
  <c r="AT88" i="37"/>
  <c r="AS88" i="37"/>
  <c r="AR88" i="37"/>
  <c r="AQ88" i="37"/>
  <c r="AP88" i="37"/>
  <c r="AO88" i="37"/>
  <c r="AN88" i="37"/>
  <c r="AM88" i="37"/>
  <c r="AL88" i="37"/>
  <c r="AK79" i="37"/>
  <c r="AJ79" i="37"/>
  <c r="AI79" i="37"/>
  <c r="AH79" i="37"/>
  <c r="AG79" i="37"/>
  <c r="AF79" i="37"/>
  <c r="AE79" i="37"/>
  <c r="AD79" i="37"/>
  <c r="AC79" i="37"/>
  <c r="AB79" i="37"/>
  <c r="AA79" i="37"/>
  <c r="Z79" i="37"/>
  <c r="Y79" i="37"/>
  <c r="X79" i="37"/>
  <c r="W79" i="37"/>
  <c r="V79" i="37"/>
  <c r="U79" i="37"/>
  <c r="T79" i="37"/>
  <c r="S79" i="37"/>
  <c r="R79" i="37"/>
  <c r="Q79" i="37"/>
  <c r="P79" i="37"/>
  <c r="O79" i="37"/>
  <c r="N79" i="37"/>
  <c r="M79" i="37"/>
  <c r="L79" i="37"/>
  <c r="K79" i="37"/>
  <c r="J79" i="37"/>
  <c r="I79" i="37"/>
  <c r="H79" i="37"/>
  <c r="G79" i="37"/>
  <c r="F79" i="37"/>
  <c r="AK78" i="37"/>
  <c r="AJ78" i="37"/>
  <c r="AI78" i="37"/>
  <c r="AH78" i="37"/>
  <c r="AG78" i="37"/>
  <c r="AF78" i="37"/>
  <c r="AE78" i="37"/>
  <c r="AD78" i="37"/>
  <c r="AC78" i="37"/>
  <c r="AB78" i="37"/>
  <c r="AA78" i="37"/>
  <c r="Z78" i="37"/>
  <c r="Y78" i="37"/>
  <c r="X78" i="37"/>
  <c r="W78" i="37"/>
  <c r="V78" i="37"/>
  <c r="U78" i="37"/>
  <c r="T78" i="37"/>
  <c r="S78" i="37"/>
  <c r="R78" i="37"/>
  <c r="Q78" i="37"/>
  <c r="P78" i="37"/>
  <c r="O78" i="37"/>
  <c r="N78" i="37"/>
  <c r="M78" i="37"/>
  <c r="L78" i="37"/>
  <c r="K78" i="37"/>
  <c r="J78" i="37"/>
  <c r="I78" i="37"/>
  <c r="H78" i="37"/>
  <c r="G78" i="37"/>
  <c r="F78" i="37"/>
  <c r="AK77" i="37"/>
  <c r="AJ77" i="37"/>
  <c r="AI77" i="37"/>
  <c r="AH77" i="37"/>
  <c r="AG77" i="37"/>
  <c r="AF77" i="37"/>
  <c r="AE77" i="37"/>
  <c r="AD77" i="37"/>
  <c r="AC77" i="37"/>
  <c r="AB77" i="37"/>
  <c r="AA77" i="37"/>
  <c r="Z77" i="37"/>
  <c r="Y77" i="37"/>
  <c r="X77" i="37"/>
  <c r="W77" i="37"/>
  <c r="V77" i="37"/>
  <c r="U77" i="37"/>
  <c r="T77" i="37"/>
  <c r="S77" i="37"/>
  <c r="R77" i="37"/>
  <c r="Q77" i="37"/>
  <c r="P77" i="37"/>
  <c r="O77" i="37"/>
  <c r="N77" i="37"/>
  <c r="M77" i="37"/>
  <c r="L77" i="37"/>
  <c r="K77" i="37"/>
  <c r="J77" i="37"/>
  <c r="I77" i="37"/>
  <c r="H77" i="37"/>
  <c r="G77" i="37"/>
  <c r="F77" i="37"/>
  <c r="AV73" i="37"/>
  <c r="AU73" i="37"/>
  <c r="AT73" i="37"/>
  <c r="AS73" i="37"/>
  <c r="AR73" i="37"/>
  <c r="AQ73" i="37"/>
  <c r="AP73" i="37"/>
  <c r="AO73" i="37"/>
  <c r="AN73" i="37"/>
  <c r="AM73" i="37"/>
  <c r="AL73" i="37"/>
  <c r="AV72" i="37"/>
  <c r="AU72" i="37"/>
  <c r="AT72" i="37"/>
  <c r="AS72" i="37"/>
  <c r="AR72" i="37"/>
  <c r="AQ72" i="37"/>
  <c r="AP72" i="37"/>
  <c r="AO72" i="37"/>
  <c r="AN72" i="37"/>
  <c r="AM72" i="37"/>
  <c r="AL72" i="37"/>
  <c r="AV71" i="37"/>
  <c r="AU71" i="37"/>
  <c r="AT71" i="37"/>
  <c r="AS71" i="37"/>
  <c r="AR71" i="37"/>
  <c r="AQ71" i="37"/>
  <c r="AP71" i="37"/>
  <c r="AO71" i="37"/>
  <c r="AN71" i="37"/>
  <c r="AM71" i="37"/>
  <c r="AL71" i="37"/>
  <c r="AV70" i="37"/>
  <c r="AU70" i="37"/>
  <c r="AT70" i="37"/>
  <c r="AS70" i="37"/>
  <c r="AR70" i="37"/>
  <c r="AQ70" i="37"/>
  <c r="AP70" i="37"/>
  <c r="AO70" i="37"/>
  <c r="AN70" i="37"/>
  <c r="AM70" i="37"/>
  <c r="AL70" i="37"/>
  <c r="AV69" i="37"/>
  <c r="AU69" i="37"/>
  <c r="AT69" i="37"/>
  <c r="AS69" i="37"/>
  <c r="AR69" i="37"/>
  <c r="AQ69" i="37"/>
  <c r="AP69" i="37"/>
  <c r="AO69" i="37"/>
  <c r="AN69" i="37"/>
  <c r="AM69" i="37"/>
  <c r="AL69" i="37"/>
  <c r="AV68" i="37"/>
  <c r="AU68" i="37"/>
  <c r="AT68" i="37"/>
  <c r="AS68" i="37"/>
  <c r="AR68" i="37"/>
  <c r="AQ68" i="37"/>
  <c r="AP68" i="37"/>
  <c r="AO68" i="37"/>
  <c r="AN68" i="37"/>
  <c r="AM68" i="37"/>
  <c r="AL68" i="37"/>
  <c r="AK59" i="37"/>
  <c r="AJ59" i="37"/>
  <c r="AI59" i="37"/>
  <c r="AH59" i="37"/>
  <c r="AG59" i="37"/>
  <c r="AF59" i="37"/>
  <c r="AE59" i="37"/>
  <c r="AD59" i="37"/>
  <c r="AC59" i="37"/>
  <c r="AB59" i="37"/>
  <c r="AA59" i="37"/>
  <c r="Z59" i="37"/>
  <c r="Y59" i="37"/>
  <c r="X59" i="37"/>
  <c r="W59" i="37"/>
  <c r="V59" i="37"/>
  <c r="U59" i="37"/>
  <c r="T59" i="37"/>
  <c r="S59" i="37"/>
  <c r="R59" i="37"/>
  <c r="Q59" i="37"/>
  <c r="P59" i="37"/>
  <c r="O59" i="37"/>
  <c r="N59" i="37"/>
  <c r="M59" i="37"/>
  <c r="L59" i="37"/>
  <c r="K59" i="37"/>
  <c r="J59" i="37"/>
  <c r="I59" i="37"/>
  <c r="H59" i="37"/>
  <c r="G59" i="37"/>
  <c r="F59" i="37"/>
  <c r="AK58" i="37"/>
  <c r="AJ58" i="37"/>
  <c r="AI58" i="37"/>
  <c r="AH58" i="37"/>
  <c r="AG58" i="37"/>
  <c r="AF58" i="37"/>
  <c r="AE58" i="37"/>
  <c r="AD58" i="37"/>
  <c r="AC58" i="37"/>
  <c r="AB58" i="37"/>
  <c r="AA58" i="37"/>
  <c r="Z58" i="37"/>
  <c r="Y58" i="37"/>
  <c r="X58" i="37"/>
  <c r="W58" i="37"/>
  <c r="V58" i="37"/>
  <c r="U58" i="37"/>
  <c r="T58" i="37"/>
  <c r="S58" i="37"/>
  <c r="R58" i="37"/>
  <c r="Q58" i="37"/>
  <c r="P58" i="37"/>
  <c r="O58" i="37"/>
  <c r="N58" i="37"/>
  <c r="M58" i="37"/>
  <c r="L58" i="37"/>
  <c r="K58" i="37"/>
  <c r="J58" i="37"/>
  <c r="I58" i="37"/>
  <c r="H58" i="37"/>
  <c r="G58" i="37"/>
  <c r="F58" i="37"/>
  <c r="AV55" i="37"/>
  <c r="AU55" i="37"/>
  <c r="AT55" i="37"/>
  <c r="AS55" i="37"/>
  <c r="AR55" i="37"/>
  <c r="AQ55" i="37"/>
  <c r="AP55" i="37"/>
  <c r="AO55" i="37"/>
  <c r="AN55" i="37"/>
  <c r="AM55" i="37"/>
  <c r="AL55" i="37"/>
  <c r="AV54" i="37"/>
  <c r="AU54" i="37"/>
  <c r="AT54" i="37"/>
  <c r="AS54" i="37"/>
  <c r="AR54" i="37"/>
  <c r="AQ54" i="37"/>
  <c r="AP54" i="37"/>
  <c r="AO54" i="37"/>
  <c r="AN54" i="37"/>
  <c r="AM54" i="37"/>
  <c r="AL54" i="37"/>
  <c r="AV53" i="37"/>
  <c r="AU53" i="37"/>
  <c r="AT53" i="37"/>
  <c r="AS53" i="37"/>
  <c r="AR53" i="37"/>
  <c r="AQ53" i="37"/>
  <c r="AP53" i="37"/>
  <c r="AO53" i="37"/>
  <c r="AN53" i="37"/>
  <c r="AM53" i="37"/>
  <c r="AL53" i="37"/>
  <c r="AV52" i="37"/>
  <c r="AU52" i="37"/>
  <c r="AT52" i="37"/>
  <c r="AS52" i="37"/>
  <c r="AR52" i="37"/>
  <c r="AQ52" i="37"/>
  <c r="AP52" i="37"/>
  <c r="AO52" i="37"/>
  <c r="AN52" i="37"/>
  <c r="AM52" i="37"/>
  <c r="AL52" i="37"/>
  <c r="AV41" i="37"/>
  <c r="AU41" i="37"/>
  <c r="AT41" i="37"/>
  <c r="AS41" i="37"/>
  <c r="AQ41" i="37"/>
  <c r="AP41" i="37"/>
  <c r="AO41" i="37"/>
  <c r="AN41" i="37"/>
  <c r="AM41" i="37"/>
  <c r="AL41" i="37"/>
  <c r="AV40" i="37"/>
  <c r="AU40" i="37"/>
  <c r="AT40" i="37"/>
  <c r="AS40" i="37"/>
  <c r="AR40" i="37"/>
  <c r="AQ40" i="37"/>
  <c r="AP40" i="37"/>
  <c r="AO40" i="37"/>
  <c r="AN40" i="37"/>
  <c r="AM40" i="37"/>
  <c r="AL40" i="37"/>
  <c r="AV39" i="37"/>
  <c r="AU39" i="37"/>
  <c r="AT39" i="37"/>
  <c r="AS39" i="37"/>
  <c r="AR39" i="37"/>
  <c r="AQ39" i="37"/>
  <c r="AP39" i="37"/>
  <c r="AO39" i="37"/>
  <c r="AN39" i="37"/>
  <c r="AM39" i="37"/>
  <c r="AL39" i="37"/>
  <c r="AV38" i="37"/>
  <c r="AU38" i="37"/>
  <c r="AT38" i="37"/>
  <c r="AS38" i="37"/>
  <c r="AR38" i="37"/>
  <c r="AQ38" i="37"/>
  <c r="AP38" i="37"/>
  <c r="AO38" i="37"/>
  <c r="AN38" i="37"/>
  <c r="AM38" i="37"/>
  <c r="AL38" i="37"/>
  <c r="AV37" i="37"/>
  <c r="AU37" i="37"/>
  <c r="AU42" i="37" s="1"/>
  <c r="AT37" i="37"/>
  <c r="AS37" i="37"/>
  <c r="AR37" i="37"/>
  <c r="AQ37" i="37"/>
  <c r="AQ42" i="37" s="1"/>
  <c r="AP37" i="37"/>
  <c r="AO37" i="37"/>
  <c r="AM37" i="37"/>
  <c r="AL37" i="37"/>
  <c r="AV36" i="37"/>
  <c r="AU36" i="37"/>
  <c r="AT36" i="37"/>
  <c r="AS36" i="37"/>
  <c r="AQ36" i="37"/>
  <c r="AP36" i="37"/>
  <c r="AO36" i="37"/>
  <c r="AO43" i="37" s="1"/>
  <c r="AM36" i="37"/>
  <c r="AV21" i="37"/>
  <c r="AU21" i="37"/>
  <c r="AT21" i="37"/>
  <c r="AS21" i="37"/>
  <c r="AR21" i="37"/>
  <c r="AQ21" i="37"/>
  <c r="AP21" i="37"/>
  <c r="AO21" i="37"/>
  <c r="AN21" i="37"/>
  <c r="AN25" i="37" s="1"/>
  <c r="AM21" i="37"/>
  <c r="AL21" i="37"/>
  <c r="AV20" i="37"/>
  <c r="AU20" i="37"/>
  <c r="AT20" i="37"/>
  <c r="AT26" i="37" s="1"/>
  <c r="AS20" i="37"/>
  <c r="AS26" i="37" s="1"/>
  <c r="AR20" i="37"/>
  <c r="AR26" i="37" s="1"/>
  <c r="AQ20" i="37"/>
  <c r="AQ26" i="37" s="1"/>
  <c r="AP20" i="37"/>
  <c r="AP26" i="37" s="1"/>
  <c r="AO20" i="37"/>
  <c r="AM20" i="37"/>
  <c r="AL20" i="37"/>
  <c r="AV19" i="37"/>
  <c r="AU19" i="37"/>
  <c r="AT19" i="37"/>
  <c r="AS19" i="37"/>
  <c r="AR19" i="37"/>
  <c r="AQ19" i="37"/>
  <c r="AP19" i="37"/>
  <c r="AO19" i="37"/>
  <c r="AN19" i="37"/>
  <c r="AM19" i="37"/>
  <c r="AL19" i="37"/>
  <c r="AV18" i="37"/>
  <c r="AV25" i="37" s="1"/>
  <c r="AU18" i="37"/>
  <c r="AU25" i="37" s="1"/>
  <c r="AT18" i="37"/>
  <c r="AT25" i="37" s="1"/>
  <c r="AS18" i="37"/>
  <c r="AS25" i="37" s="1"/>
  <c r="AR18" i="37"/>
  <c r="AR25" i="37" s="1"/>
  <c r="AQ18" i="37"/>
  <c r="AQ25" i="37" s="1"/>
  <c r="AP18" i="37"/>
  <c r="AP25" i="37" s="1"/>
  <c r="AO18" i="37"/>
  <c r="AM18" i="37"/>
  <c r="AL18" i="37"/>
  <c r="AV17" i="37"/>
  <c r="AU17" i="37"/>
  <c r="AM17" i="37"/>
  <c r="AL17" i="37"/>
  <c r="AV16" i="37"/>
  <c r="AU16" i="37"/>
  <c r="AU27" i="37" s="1"/>
  <c r="AT16" i="37"/>
  <c r="AS16" i="37"/>
  <c r="AR16" i="37"/>
  <c r="AQ16" i="37"/>
  <c r="AQ27" i="37" s="1"/>
  <c r="AP16" i="37"/>
  <c r="AO16" i="37"/>
  <c r="AN16" i="37"/>
  <c r="AM16" i="37"/>
  <c r="AL16" i="37"/>
  <c r="J121" i="37" l="1"/>
  <c r="J125" i="37"/>
  <c r="Z125" i="37"/>
  <c r="Z121" i="37"/>
  <c r="AK123" i="37"/>
  <c r="AC123" i="37"/>
  <c r="AK125" i="37"/>
  <c r="AK121" i="37"/>
  <c r="R123" i="37"/>
  <c r="AR42" i="37"/>
  <c r="T125" i="37"/>
  <c r="T121" i="37"/>
  <c r="AH121" i="37"/>
  <c r="AH125" i="37"/>
  <c r="U125" i="37"/>
  <c r="U121" i="37"/>
  <c r="M125" i="37"/>
  <c r="M121" i="37"/>
  <c r="I130" i="37"/>
  <c r="AS43" i="37"/>
  <c r="Y121" i="37"/>
  <c r="Y125" i="37"/>
  <c r="AC125" i="37"/>
  <c r="AC121" i="37"/>
  <c r="R125" i="37"/>
  <c r="R121" i="37"/>
  <c r="AM42" i="37"/>
  <c r="AQ43" i="37"/>
  <c r="AV43" i="37"/>
  <c r="AP42" i="37"/>
  <c r="AT42" i="37"/>
  <c r="AT43" i="37"/>
  <c r="AV42" i="37"/>
  <c r="AP43" i="37"/>
  <c r="AU43" i="37"/>
  <c r="AO42" i="37"/>
  <c r="AS42" i="37"/>
  <c r="U122" i="37"/>
  <c r="AM43" i="37"/>
  <c r="AP27" i="37"/>
  <c r="AT27" i="37"/>
  <c r="AN42" i="37"/>
  <c r="AN27" i="37"/>
  <c r="AR27" i="37"/>
  <c r="AV27" i="37"/>
  <c r="AV26" i="37"/>
  <c r="AU26" i="37"/>
  <c r="AS27" i="37"/>
  <c r="AC122" i="37"/>
  <c r="R122" i="37"/>
  <c r="F122" i="37"/>
  <c r="AP79" i="37"/>
  <c r="AT79" i="37"/>
  <c r="AM78" i="37"/>
  <c r="AQ78" i="37"/>
  <c r="AU78" i="37"/>
  <c r="AN77" i="37"/>
  <c r="AR77" i="37"/>
  <c r="L122" i="37"/>
  <c r="AL118" i="37"/>
  <c r="AL120" i="37"/>
  <c r="AL117" i="37"/>
  <c r="AL119" i="37"/>
  <c r="AL116" i="37"/>
  <c r="AV77" i="37"/>
  <c r="AT77" i="37"/>
  <c r="AM98" i="37"/>
  <c r="AQ98" i="37"/>
  <c r="AU98" i="37"/>
  <c r="F126" i="37"/>
  <c r="AL126" i="37" s="1"/>
  <c r="AP59" i="37"/>
  <c r="AT59" i="37"/>
  <c r="AM58" i="37"/>
  <c r="AQ58" i="37"/>
  <c r="AU58" i="37"/>
  <c r="AO99" i="37"/>
  <c r="AS99" i="37"/>
  <c r="AP98" i="37"/>
  <c r="AT98" i="37"/>
  <c r="AM97" i="37"/>
  <c r="AQ97" i="37"/>
  <c r="AU97" i="37"/>
  <c r="AM26" i="37"/>
  <c r="AH190" i="37"/>
  <c r="AN59" i="37"/>
  <c r="AR59" i="37"/>
  <c r="AV59" i="37"/>
  <c r="AO58" i="37"/>
  <c r="AS58" i="37"/>
  <c r="AQ79" i="37"/>
  <c r="AL78" i="37"/>
  <c r="AL25" i="37"/>
  <c r="AO27" i="37"/>
  <c r="AM25" i="37"/>
  <c r="AO26" i="37"/>
  <c r="AL27" i="37"/>
  <c r="AL59" i="37"/>
  <c r="AO79" i="37"/>
  <c r="AS79" i="37"/>
  <c r="AP78" i="37"/>
  <c r="AT78" i="37"/>
  <c r="AM77" i="37"/>
  <c r="AQ77" i="37"/>
  <c r="AU77" i="37"/>
  <c r="AP99" i="37"/>
  <c r="AT99" i="37"/>
  <c r="AN97" i="37"/>
  <c r="AR97" i="37"/>
  <c r="AV97" i="37"/>
  <c r="AO25" i="37"/>
  <c r="AO59" i="37"/>
  <c r="AS59" i="37"/>
  <c r="AP58" i="37"/>
  <c r="AT58" i="37"/>
  <c r="AM79" i="37"/>
  <c r="AU79" i="37"/>
  <c r="AN78" i="37"/>
  <c r="AR78" i="37"/>
  <c r="AV78" i="37"/>
  <c r="AO77" i="37"/>
  <c r="AS77" i="37"/>
  <c r="AN99" i="37"/>
  <c r="AR99" i="37"/>
  <c r="AV99" i="37"/>
  <c r="AO98" i="37"/>
  <c r="AS98" i="37"/>
  <c r="AP97" i="37"/>
  <c r="AT97" i="37"/>
  <c r="AL97" i="37"/>
  <c r="AL58" i="37"/>
  <c r="Q152" i="37"/>
  <c r="AM27" i="37"/>
  <c r="AL42" i="37"/>
  <c r="Q142" i="37" s="1"/>
  <c r="AM59" i="37"/>
  <c r="AQ59" i="37"/>
  <c r="AU59" i="37"/>
  <c r="AN58" i="37"/>
  <c r="AR58" i="37"/>
  <c r="AV58" i="37"/>
  <c r="AN79" i="37"/>
  <c r="AR79" i="37"/>
  <c r="AV79" i="37"/>
  <c r="AO78" i="37"/>
  <c r="AS78" i="37"/>
  <c r="AP77" i="37"/>
  <c r="AL77" i="37"/>
  <c r="AL99" i="37"/>
  <c r="H126" i="37"/>
  <c r="L126" i="37"/>
  <c r="P126" i="37"/>
  <c r="T126" i="37"/>
  <c r="X126" i="37"/>
  <c r="AB126" i="37"/>
  <c r="AF126" i="37"/>
  <c r="AJ126" i="37"/>
  <c r="AH191" i="37"/>
  <c r="AL26" i="37"/>
  <c r="AL79" i="37"/>
  <c r="AM99" i="37"/>
  <c r="AQ99" i="37"/>
  <c r="AU99" i="37"/>
  <c r="AN98" i="37"/>
  <c r="AR98" i="37"/>
  <c r="AV98" i="37"/>
  <c r="AO97" i="37"/>
  <c r="AS97" i="37"/>
  <c r="AL98" i="37"/>
  <c r="AL114" i="37"/>
  <c r="AH205" i="37"/>
  <c r="AH206" i="37" s="1"/>
  <c r="AL115" i="37"/>
  <c r="AH219" i="37"/>
  <c r="AH220" i="37" s="1"/>
  <c r="Q137" i="37" l="1"/>
  <c r="Q136" i="37"/>
  <c r="AL122" i="37"/>
  <c r="AL121" i="37"/>
  <c r="AL125" i="37"/>
  <c r="Q135" i="37"/>
  <c r="Q147" i="37"/>
  <c r="Q146" i="37"/>
  <c r="Q148" i="37"/>
  <c r="AR36" i="37" l="1"/>
  <c r="AR43" i="37" s="1"/>
  <c r="U113" i="37"/>
  <c r="AL36" i="37"/>
  <c r="AN36" i="37"/>
  <c r="AN43" i="37" s="1"/>
  <c r="U43" i="37"/>
  <c r="AL43" i="37"/>
  <c r="Q141" i="37" s="1"/>
  <c r="AL113" i="37" l="1"/>
  <c r="U123" i="37"/>
  <c r="AL123" i="37" s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Tito Héctor Dávila Hernández</author>
  </authors>
  <commentList>
    <comment ref="F13" authorId="0" shapeId="0" xr:uid="{274540B8-D4E9-4B4A-ABBF-4DA3735E3810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13" authorId="0" shapeId="0" xr:uid="{6BECB65A-93CB-48D3-8802-A35A1458796A}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13" authorId="0" shapeId="0" xr:uid="{2495937B-180F-4BEB-AEB9-16F2D97E15D2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13" authorId="0" shapeId="0" xr:uid="{5F2A532E-048A-466B-A749-BCD09C8DBE48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14" authorId="0" shapeId="0" xr:uid="{03C4EAB4-617F-4417-B6AF-D1744031322C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14" authorId="0" shapeId="0" xr:uid="{9CD249C1-5BA3-4B9A-ACD6-FAA060415511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15" authorId="0" shapeId="0" xr:uid="{A3E8A703-6056-4809-8F02-B7A99FB02EC8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15" authorId="0" shapeId="0" xr:uid="{C9A19331-515A-4FFC-86AB-88592D9DFF8D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15" authorId="0" shapeId="0" xr:uid="{AE143A1C-1372-462F-AB29-70B0FE24E9A1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15" authorId="0" shapeId="0" xr:uid="{661071BA-9F76-42B8-A6C8-78A51DBBBA8E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33" authorId="0" shapeId="0" xr:uid="{2DAEC990-9A17-4BB3-B0D4-6C60DE286D09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33" authorId="0" shapeId="0" xr:uid="{1F0381BA-84DA-430F-A48B-908658C09AFF}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33" authorId="0" shapeId="0" xr:uid="{C9454517-D726-4BEE-A583-9FF8E874693A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33" authorId="0" shapeId="0" xr:uid="{48F96C2E-E839-42E7-998D-20052C197E35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34" authorId="0" shapeId="0" xr:uid="{7B302E5C-B5CD-48EC-9A16-9DA026411D0D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34" authorId="0" shapeId="0" xr:uid="{6FB49115-5169-4B8B-B4A6-88A02B164449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35" authorId="0" shapeId="0" xr:uid="{F81B73B0-F480-48F9-98BD-E5CC1AC34447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35" authorId="0" shapeId="0" xr:uid="{67103AFB-E8A4-4AD8-97D2-62C0335C583F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35" authorId="0" shapeId="0" xr:uid="{12B448F7-4FA3-4546-A87C-7E82BF08BD64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35" authorId="0" shapeId="0" xr:uid="{9F49FD38-9D60-4F6B-9783-F29100BC53E2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49" authorId="0" shapeId="0" xr:uid="{C839BF85-1FFD-459A-8DFF-F04A514D5924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49" authorId="0" shapeId="0" xr:uid="{A26824A6-0636-41AC-B7EB-635A1E94AD1A}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49" authorId="0" shapeId="0" xr:uid="{E746394A-83E8-42CD-A2F8-6664784AD1FE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49" authorId="0" shapeId="0" xr:uid="{ED4E3C4D-01BE-40C2-A7FB-3DE7006AF10E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50" authorId="0" shapeId="0" xr:uid="{2D76B8A6-29D2-4277-93C9-1D41AAB52F20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50" authorId="0" shapeId="0" xr:uid="{D4A3FCDC-9182-46C6-B8E1-49ECCD46A2F2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51" authorId="0" shapeId="0" xr:uid="{C2521580-4A21-4467-A761-33361D2C4E3D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51" authorId="0" shapeId="0" xr:uid="{C2E2A37D-1823-4FE1-9F79-ECDDD46AE9BA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51" authorId="0" shapeId="0" xr:uid="{8F763085-83BA-4CA2-BD74-63B33EE4DD04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51" authorId="0" shapeId="0" xr:uid="{CF208BAC-A0FA-4905-9BEB-90A75237A58E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65" authorId="0" shapeId="0" xr:uid="{C745486B-644E-4EDD-9245-8D86E861D259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65" authorId="0" shapeId="0" xr:uid="{20C40E19-E020-49A8-98C6-4F4AE83C2966}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65" authorId="0" shapeId="0" xr:uid="{1D7B38E3-9A08-4AB2-8830-9A8CEA12339F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65" authorId="0" shapeId="0" xr:uid="{A1155F9F-9C21-422E-A116-83BEB14FA47E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66" authorId="0" shapeId="0" xr:uid="{33061EE4-27CD-4E15-BB7B-5AC5548CB80E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66" authorId="0" shapeId="0" xr:uid="{C131BDAC-944E-42B0-97DF-FBA886A8B82B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67" authorId="0" shapeId="0" xr:uid="{C881BCB5-3D84-4AFF-A6F4-9A41B3CF0FF6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67" authorId="0" shapeId="0" xr:uid="{E4FBE2D6-C735-45C7-BD1F-6B7AF009B4A9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67" authorId="0" shapeId="0" xr:uid="{D8967B5D-86C7-4768-9668-1FF58F61BB23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67" authorId="0" shapeId="0" xr:uid="{CCD82384-D141-492E-9F9A-DC7FE8A1376E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85" authorId="0" shapeId="0" xr:uid="{29C3AEB4-B5EB-4FB9-A5FA-F9DF99E4BFF2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85" authorId="0" shapeId="0" xr:uid="{FBC5FD10-233C-4CE7-B4D0-9F87DACC5C0D}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85" authorId="0" shapeId="0" xr:uid="{A5CBADCE-F910-4B56-A9E9-8516BF1C2B2E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85" authorId="0" shapeId="0" xr:uid="{83FA7339-4EB5-4C81-AEF4-6B4D1A48648D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86" authorId="0" shapeId="0" xr:uid="{60870F98-DE2F-481A-A77D-E5BC213CDC29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86" authorId="0" shapeId="0" xr:uid="{91673A4B-2A99-4082-B65C-C60862AAF43E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87" authorId="0" shapeId="0" xr:uid="{E2039D9A-5499-4E30-ADBB-0775B35DD8E3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87" authorId="0" shapeId="0" xr:uid="{2333288F-F439-4462-8643-BDB1FECF3409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87" authorId="0" shapeId="0" xr:uid="{3C844241-1DEA-4AA8-BBEC-984814DE65C0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87" authorId="0" shapeId="0" xr:uid="{B5CDD731-A7B5-48E6-9471-C5EF71D1A83D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105" authorId="0" shapeId="0" xr:uid="{AAFB9D81-F942-489D-AAD4-5FA911079FCB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105" authorId="0" shapeId="0" xr:uid="{1731CCAE-A7B7-4F47-9BF8-7F80D1614D15}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105" authorId="0" shapeId="0" xr:uid="{ED24BF06-7373-4EB0-978A-A1CEAD0BDB71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105" authorId="0" shapeId="0" xr:uid="{59CC8254-57EC-40F0-9531-18B8FC3652E8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106" authorId="0" shapeId="0" xr:uid="{43B08D66-F637-47DB-9786-CE749E81634B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106" authorId="0" shapeId="0" xr:uid="{BBD4B721-D77C-4F3C-9EDB-457AEB8EFBA5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107" authorId="0" shapeId="0" xr:uid="{994B8BF8-E580-4D3E-AF21-47F7434CBF9A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107" authorId="0" shapeId="0" xr:uid="{C0590318-6C7E-4B0D-85FF-6D74DC009C9D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107" authorId="0" shapeId="0" xr:uid="{9C49D5DB-5B82-4881-8114-0EEDE3C5C66B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107" authorId="0" shapeId="0" xr:uid="{359D8E02-AEC0-4F9D-A0EE-B29632CF84CB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B184" authorId="0" shapeId="0" xr:uid="{9D1FD94A-53BA-4A69-AFBF-0EA803BD660B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J184" authorId="0" shapeId="0" xr:uid="{CEDAA52E-A9EA-4989-92B1-659CDE2AF669}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R184" authorId="0" shapeId="0" xr:uid="{763554BA-914E-4C84-BD9F-A4191526B6BC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Z184" authorId="0" shapeId="0" xr:uid="{AA04BF8B-DB04-49E4-9D27-C5573E9E964C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B185" authorId="0" shapeId="0" xr:uid="{61D2ABBE-D170-4280-9D34-07515782C812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F185" authorId="0" shapeId="0" xr:uid="{BD69F5C4-3327-49EB-A3BD-7084F721D5A6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B186" authorId="0" shapeId="0" xr:uid="{82411BE4-3A4F-4B57-9ED4-ABE916B700D7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C186" authorId="0" shapeId="0" xr:uid="{F3A68EA9-B0F6-40C3-89C1-5858070A4C84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D186" authorId="0" shapeId="0" xr:uid="{F2D76AFD-C0B2-4E11-AFEC-ACDB248DCBF4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E186" authorId="0" shapeId="0" xr:uid="{0420D724-5AD6-4BCC-AAF8-D208C8AE2D08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B199" authorId="0" shapeId="0" xr:uid="{DD6FB018-4A3B-4B47-A93A-EE2C7CC8F21A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J199" authorId="0" shapeId="0" xr:uid="{4833E435-6B4A-437A-B723-B6551C6B4CF2}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R199" authorId="0" shapeId="0" xr:uid="{700955F1-8F46-4D0C-8719-8613B7C4E3DF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Z199" authorId="0" shapeId="0" xr:uid="{A44644BE-6635-4584-8674-08DEBA433FFC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B200" authorId="0" shapeId="0" xr:uid="{A7D9D1DD-1C80-421F-A8D7-8989261127AE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F200" authorId="0" shapeId="0" xr:uid="{BBB597C8-65CC-4B2A-BDB8-B5DBA791B924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B201" authorId="0" shapeId="0" xr:uid="{16433F1E-584F-4F7E-9284-A69591490116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C201" authorId="0" shapeId="0" xr:uid="{14FCC9DB-A201-4D58-B168-A69B636381F2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D201" authorId="0" shapeId="0" xr:uid="{257DD719-7C60-473A-BA66-D07F076CFD0F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E201" authorId="0" shapeId="0" xr:uid="{ABBA2D19-4B1D-420D-AD92-CC3FFE1C053D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B213" authorId="0" shapeId="0" xr:uid="{B68ECF00-D55D-4682-BC98-FA8027657127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J213" authorId="0" shapeId="0" xr:uid="{3AA118BD-5D4F-46BC-8C21-E448F55853AE}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R213" authorId="0" shapeId="0" xr:uid="{DCDB1866-AA5A-4000-9FFD-EC1C881A85A8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Z213" authorId="0" shapeId="0" xr:uid="{A8F3586A-F220-450C-B966-87220641B47C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B214" authorId="0" shapeId="0" xr:uid="{1C9673D7-B104-4F5E-9E44-C3125425984C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F214" authorId="0" shapeId="0" xr:uid="{F03B8812-6905-412E-BAB1-FBCB567B4571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B215" authorId="0" shapeId="0" xr:uid="{5D817B10-DB52-4AA9-B194-712674BFB13E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C215" authorId="0" shapeId="0" xr:uid="{83B182B0-191F-464B-BD72-5F079AD34A4F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D215" authorId="0" shapeId="0" xr:uid="{E9853107-E32E-4DA2-ADCD-FFF7B51E0588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E215" authorId="0" shapeId="0" xr:uid="{4C86D850-83F1-4302-AC7A-BD8BD8410410}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</commentList>
</comments>
</file>

<file path=xl/sharedStrings.xml><?xml version="1.0" encoding="utf-8"?>
<sst xmlns="http://schemas.openxmlformats.org/spreadsheetml/2006/main" count="750" uniqueCount="95">
  <si>
    <t>UNIDAD
DE MEDIDA</t>
  </si>
  <si>
    <t>SERVICIOS</t>
  </si>
  <si>
    <t>APOYOS</t>
  </si>
  <si>
    <t>ACTIVIDAD</t>
  </si>
  <si>
    <t>GRUPO DE EDAD</t>
  </si>
  <si>
    <t>H</t>
  </si>
  <si>
    <t>M</t>
  </si>
  <si>
    <t>PERSONAS</t>
  </si>
  <si>
    <t>ZA</t>
  </si>
  <si>
    <t>ZC</t>
  </si>
  <si>
    <t>ZM</t>
  </si>
  <si>
    <t>ZH</t>
  </si>
  <si>
    <t xml:space="preserve">SISTEMA PARA EL DESARROLLO INTEGRAL DE LA FAMILIA DEL ESTADO DE SAN LUIS POTOSÍ </t>
  </si>
  <si>
    <t>TIPO DE POBLACIÓN</t>
  </si>
  <si>
    <t>ABIERTA</t>
  </si>
  <si>
    <t>CAUTIVA</t>
  </si>
  <si>
    <t>PD</t>
  </si>
  <si>
    <t>PO</t>
  </si>
  <si>
    <t>AFD</t>
  </si>
  <si>
    <t>PG</t>
  </si>
  <si>
    <t>0 a 11 Años</t>
  </si>
  <si>
    <t>Apoyos</t>
  </si>
  <si>
    <t>12 a 17 Años</t>
  </si>
  <si>
    <t>18 a 59 Años</t>
  </si>
  <si>
    <t>Servicio</t>
  </si>
  <si>
    <t>Apoyo</t>
  </si>
  <si>
    <t>Persona</t>
  </si>
  <si>
    <t>X</t>
  </si>
  <si>
    <t>AVANCE</t>
  </si>
  <si>
    <t>Población Cautiva</t>
  </si>
  <si>
    <t>Población Abierta</t>
  </si>
  <si>
    <t>T O T A L</t>
  </si>
  <si>
    <t>T O T A L.</t>
  </si>
  <si>
    <t>Numero de personas beneciciadas con acciones de asistencia social (Metadatos)</t>
  </si>
  <si>
    <t>Personas</t>
  </si>
  <si>
    <t>personas</t>
  </si>
  <si>
    <t>Altiplano</t>
  </si>
  <si>
    <t>Centro</t>
  </si>
  <si>
    <t>Media</t>
  </si>
  <si>
    <t>Huasteca</t>
  </si>
  <si>
    <t>hombres</t>
  </si>
  <si>
    <t xml:space="preserve"> mujeres</t>
  </si>
  <si>
    <t>GRUPO
DE EDAD</t>
  </si>
  <si>
    <t>POBLACION BENEFICIADA CON ACCIONES DE ASISTENCIA SOCIAL (METADATOS)</t>
  </si>
  <si>
    <t>mujeres</t>
  </si>
  <si>
    <t>Servcios</t>
  </si>
  <si>
    <t>servicios</t>
  </si>
  <si>
    <t>ZONA ALTIPLANO</t>
  </si>
  <si>
    <t>Hombres</t>
  </si>
  <si>
    <t>Mujeres</t>
  </si>
  <si>
    <t>ZONA CENTRO</t>
  </si>
  <si>
    <t>ZONA MEDIA</t>
  </si>
  <si>
    <t>ZONA HUASTECA</t>
  </si>
  <si>
    <t>TOTAL</t>
  </si>
  <si>
    <t>0 A 11
AÑOS</t>
  </si>
  <si>
    <t>12 A 17
AÑOS</t>
  </si>
  <si>
    <t>18 A 59
AÑOS</t>
  </si>
  <si>
    <t>60 AÑOS Y MAS</t>
  </si>
  <si>
    <t>MAYO</t>
  </si>
  <si>
    <t>Objetivo 1. Beneficiar a más de un millón de personas sujetas a la asistencia social con programas de salud, alimentación a niñas y niños, apoyos para mujeres, madres solteras, personas con discapacidad, adultos mayores, jóvenes y migrantes.</t>
  </si>
  <si>
    <t>Estrategia 1.2 Contribuir al desarrollo integral de las niñas, niños y adolescentes.</t>
  </si>
  <si>
    <t>PERSONA</t>
  </si>
  <si>
    <t>Estrategía 1.3 Incrementar los apoyos sociales para mujeres y adultos mayores</t>
  </si>
  <si>
    <t>Estrategia 1.8 Asegurar la calidad en la atención a grupos en situación de riesgo o desamparo a través de las instituciones de asistencia social en el Estado, garantizando el cumplimiento de las leyes en la materia.</t>
  </si>
  <si>
    <t xml:space="preserve">POBLACION ALBERGADA </t>
  </si>
  <si>
    <t xml:space="preserve">ATENCIÓN SOCIAL </t>
  </si>
  <si>
    <t xml:space="preserve">ATENCION PSICOPEDAGOGICA </t>
  </si>
  <si>
    <t xml:space="preserve">ATENCIÓN MEDICA </t>
  </si>
  <si>
    <t xml:space="preserve">EDUCACIÓN Y FORMACIÓN </t>
  </si>
  <si>
    <t xml:space="preserve">TRANSPARENCIA </t>
  </si>
  <si>
    <t>SERVICIO:</t>
  </si>
  <si>
    <t>Linea de Accion 1.2.3.- Prevenir los riesgos psicosociales a los que se enfrenta las niñas, niños y adolescentes.</t>
  </si>
  <si>
    <t>Estrategia 1.3 Incrementar los apoyos sociales para mujeres y adultos mayores.</t>
  </si>
  <si>
    <t>Linea de Accion 1.3.3.-Gestionar talleres de auto empleo o capacitación para que cubran sus necesidades básicas.</t>
  </si>
  <si>
    <t>Linea de Accion 1.8.1 :Supervisar que las instituciones cumplan con los indicadores de institucionalidad y transparencia.</t>
  </si>
  <si>
    <t>Beneficiar a más de un millón de personas sujetas a la asistencia social con programas de salud, alimentación a niñas y niños, apoyos para mujeres, madres solteras, personas con discapacidad, adultos mayores, jóvenes y migrantes.</t>
  </si>
  <si>
    <t xml:space="preserve">Objetivo 1. </t>
  </si>
  <si>
    <t xml:space="preserve"> Contribuir al desarrollo integral de las niñas, niños y adolescentes.</t>
  </si>
  <si>
    <t>Estrategia 1.2</t>
  </si>
  <si>
    <t>LINEA DE ACCION 1.2.1</t>
  </si>
  <si>
    <t>LINEA DE ACCION 1.2.3</t>
  </si>
  <si>
    <t>Prevenir los riesgos psicosociales a los que se enfrenta las niñas, niños y adolescentes.</t>
  </si>
  <si>
    <t>Estrategía 1.3</t>
  </si>
  <si>
    <t xml:space="preserve">LINEA DE ACCION 1.3.3 </t>
  </si>
  <si>
    <t>Gestionar talleres de auto empleo o capacitación para que cubran sus necesidades básicas.</t>
  </si>
  <si>
    <t>Asegurar la calidad en la atención a grupos en situación de riesgo o desamparo a través de las instituciones de asistencia social en el Estado, garantizando el cumplimiento de las leyes en la materia.</t>
  </si>
  <si>
    <t xml:space="preserve">Estrategia 1.8 </t>
  </si>
  <si>
    <t>LINEA DE ACCION 1.8.1</t>
  </si>
  <si>
    <t>Supervisar que las instituciones cumplan con los indicadores de institucionalidad y transparencia.</t>
  </si>
  <si>
    <t>UNIDADES ADMINISTRATIVA : CENTRO DE ASISTENCIA SOCIAL ROSARIO CASTELLANOS</t>
  </si>
  <si>
    <t>INFORME DE AVANCE  MENSUAL DEL MES DE ENERO DEL 2025, DOS MIL VEINTICINCO.</t>
  </si>
  <si>
    <t xml:space="preserve"> 18 a 59 años</t>
  </si>
  <si>
    <t>Brindar albergue en Centros Asistenciales con personal altamente capacitado con perespectiva de niñez y de discapacidad</t>
  </si>
  <si>
    <t>Linea de Acción 1.2.1 Brindar albergue en Centros Asistenciales con personal altamente capacitado con perespectiva de niñez y de discapacidad</t>
  </si>
  <si>
    <t xml:space="preserve"> Brindar albergue en Centros Asistenciales con personal altamente capacitado con perespectiva de niñez y de discapacidad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</si>
</sst>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 Narrow"/>
      <family val="2"/>
    </font>
    <font>
      <sz val="9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8"/>
      <name val="Arial"/>
      <family val="2"/>
    </font>
    <font>
      <b/>
      <sz val="9"/>
      <color theme="1"/>
      <name val="Arial"/>
      <family val="2"/>
    </font>
    <font>
      <b/>
      <sz val="9"/>
      <name val="Arial"/>
      <family val="2"/>
    </font>
    <font>
      <sz val="10"/>
      <color rgb="FF000000"/>
      <name val="Arial Narrow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i/>
      <sz val="10"/>
      <color theme="1"/>
      <name val="Arial"/>
      <family val="2"/>
    </font>
    <font>
      <b/>
      <sz val="12"/>
      <color rgb="FFFF0000"/>
      <name val="Arial"/>
      <family val="2"/>
    </font>
    <font>
      <i/>
      <sz val="10"/>
      <color theme="1"/>
      <name val="Arial"/>
      <family val="2"/>
    </font>
    <font>
      <sz val="10"/>
      <color theme="9" tint="-0.499984740745262"/>
      <name val="Arial"/>
      <family val="2"/>
    </font>
    <font>
      <i/>
      <sz val="10"/>
      <color theme="0"/>
      <name val="Arial"/>
      <family val="2"/>
    </font>
    <font>
      <b/>
      <sz val="9"/>
      <color rgb="FFFF0000"/>
      <name val="Arial"/>
      <family val="2"/>
    </font>
    <font>
      <b/>
      <i/>
      <sz val="10"/>
      <color rgb="FFFF0000"/>
      <name val="Arial"/>
      <family val="2"/>
    </font>
    <font>
      <b/>
      <i/>
      <sz val="10"/>
      <color theme="0"/>
      <name val="Arial"/>
      <family val="2"/>
    </font>
    <font>
      <sz val="11"/>
      <name val="Calibri"/>
      <family val="2"/>
      <scheme val="minor"/>
    </font>
    <font>
      <i/>
      <u/>
      <sz val="10"/>
      <color theme="1"/>
      <name val="Arial"/>
      <family val="2"/>
    </font>
    <font>
      <b/>
      <sz val="11"/>
      <name val="Calibri"/>
      <family val="2"/>
      <scheme val="minor"/>
    </font>
    <font>
      <b/>
      <u/>
      <sz val="10"/>
      <color theme="0"/>
      <name val="Century"/>
      <family val="1"/>
    </font>
    <font>
      <b/>
      <sz val="10"/>
      <color theme="9" tint="-0.499984740745262"/>
      <name val="Arial"/>
      <family val="2"/>
    </font>
    <font>
      <b/>
      <i/>
      <sz val="10"/>
      <name val="Arial"/>
      <family val="2"/>
    </font>
    <font>
      <b/>
      <sz val="11"/>
      <color theme="0"/>
      <name val="Calibri"/>
      <family val="2"/>
      <scheme val="minor"/>
    </font>
    <font>
      <b/>
      <i/>
      <u/>
      <sz val="18"/>
      <color theme="1"/>
      <name val="Arial"/>
      <family val="2"/>
    </font>
    <font>
      <b/>
      <sz val="11"/>
      <color theme="1"/>
      <name val="Arial"/>
      <family val="2"/>
    </font>
    <font>
      <b/>
      <sz val="16"/>
      <color theme="1"/>
      <name val="Arial"/>
      <family val="2"/>
    </font>
    <font>
      <sz val="10"/>
      <name val="Verdana"/>
      <family val="2"/>
    </font>
    <font>
      <sz val="11"/>
      <color theme="0"/>
      <name val="Arial"/>
      <family val="2"/>
    </font>
    <font>
      <b/>
      <i/>
      <sz val="12"/>
      <color theme="1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</fills>
  <borders count="9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ck">
        <color indexed="64"/>
      </bottom>
      <diagonal/>
    </border>
    <border>
      <left/>
      <right/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theme="1"/>
      </left>
      <right style="thick">
        <color theme="1"/>
      </right>
      <top style="thick">
        <color theme="1"/>
      </top>
      <bottom/>
      <diagonal/>
    </border>
    <border>
      <left/>
      <right style="thick">
        <color indexed="64"/>
      </right>
      <top style="thick">
        <color indexed="64"/>
      </top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theme="1"/>
      </left>
      <right style="thick">
        <color theme="1"/>
      </right>
      <top/>
      <bottom style="thick">
        <color theme="1"/>
      </bottom>
      <diagonal/>
    </border>
    <border>
      <left/>
      <right style="thick">
        <color indexed="64"/>
      </right>
      <top style="double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ck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ck">
        <color auto="1"/>
      </top>
      <bottom style="thin">
        <color auto="1"/>
      </bottom>
      <diagonal/>
    </border>
    <border>
      <left style="thin">
        <color indexed="64"/>
      </left>
      <right/>
      <top style="double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/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medium">
        <color indexed="64"/>
      </right>
      <top/>
      <bottom style="thin">
        <color auto="1"/>
      </bottom>
      <diagonal/>
    </border>
  </borders>
  <cellStyleXfs count="6">
    <xf numFmtId="0" fontId="0" fillId="0" borderId="0"/>
    <xf numFmtId="0" fontId="5" fillId="0" borderId="0"/>
    <xf numFmtId="0" fontId="5" fillId="0" borderId="0"/>
    <xf numFmtId="0" fontId="7" fillId="0" borderId="0"/>
    <xf numFmtId="0" fontId="14" fillId="0" borderId="0"/>
    <xf numFmtId="0" fontId="9" fillId="0" borderId="0"/>
  </cellStyleXfs>
  <cellXfs count="272">
    <xf numFmtId="0" fontId="0" fillId="0" borderId="0" xfId="0"/>
    <xf numFmtId="0" fontId="8" fillId="0" borderId="0" xfId="0" applyFont="1"/>
    <xf numFmtId="0" fontId="12" fillId="0" borderId="0" xfId="0" applyFont="1" applyAlignment="1">
      <alignment horizontal="center"/>
    </xf>
    <xf numFmtId="0" fontId="12" fillId="0" borderId="0" xfId="0" applyFont="1"/>
    <xf numFmtId="0" fontId="9" fillId="0" borderId="0" xfId="5"/>
    <xf numFmtId="0" fontId="0" fillId="0" borderId="0" xfId="5" applyFont="1"/>
    <xf numFmtId="3" fontId="9" fillId="0" borderId="0" xfId="5" applyNumberFormat="1"/>
    <xf numFmtId="0" fontId="21" fillId="6" borderId="9" xfId="5" applyFont="1" applyFill="1" applyBorder="1" applyAlignment="1">
      <alignment horizontal="center" vertical="center" wrapText="1"/>
    </xf>
    <xf numFmtId="0" fontId="22" fillId="0" borderId="0" xfId="0" applyFont="1"/>
    <xf numFmtId="0" fontId="21" fillId="8" borderId="0" xfId="5" applyFont="1" applyFill="1" applyAlignment="1">
      <alignment horizontal="center" vertical="center" wrapText="1"/>
    </xf>
    <xf numFmtId="0" fontId="4" fillId="8" borderId="20" xfId="5" applyFont="1" applyFill="1" applyBorder="1" applyAlignment="1">
      <alignment horizontal="center" vertical="center"/>
    </xf>
    <xf numFmtId="0" fontId="20" fillId="8" borderId="20" xfId="5" applyFont="1" applyFill="1" applyBorder="1" applyAlignment="1">
      <alignment horizontal="center" vertical="center"/>
    </xf>
    <xf numFmtId="0" fontId="6" fillId="8" borderId="20" xfId="5" applyFont="1" applyFill="1" applyBorder="1" applyAlignment="1">
      <alignment horizontal="center" vertical="center" wrapText="1"/>
    </xf>
    <xf numFmtId="0" fontId="4" fillId="8" borderId="0" xfId="5" applyFont="1" applyFill="1" applyAlignment="1">
      <alignment horizontal="center" vertical="center"/>
    </xf>
    <xf numFmtId="0" fontId="20" fillId="8" borderId="0" xfId="5" applyFont="1" applyFill="1" applyAlignment="1">
      <alignment horizontal="center" vertical="center"/>
    </xf>
    <xf numFmtId="0" fontId="6" fillId="8" borderId="0" xfId="5" applyFont="1" applyFill="1" applyAlignment="1">
      <alignment horizontal="center" vertical="center" wrapText="1"/>
    </xf>
    <xf numFmtId="0" fontId="21" fillId="3" borderId="0" xfId="5" applyFont="1" applyFill="1" applyAlignment="1">
      <alignment horizontal="center" vertical="center" wrapText="1"/>
    </xf>
    <xf numFmtId="0" fontId="3" fillId="0" borderId="46" xfId="5" applyFont="1" applyBorder="1" applyAlignment="1">
      <alignment vertical="center" wrapText="1"/>
    </xf>
    <xf numFmtId="0" fontId="3" fillId="0" borderId="49" xfId="5" applyFont="1" applyBorder="1" applyAlignment="1">
      <alignment vertical="center" wrapText="1"/>
    </xf>
    <xf numFmtId="0" fontId="25" fillId="0" borderId="0" xfId="5" applyFont="1" applyAlignment="1">
      <alignment vertical="center"/>
    </xf>
    <xf numFmtId="0" fontId="4" fillId="0" borderId="0" xfId="5" applyFont="1" applyAlignment="1">
      <alignment vertical="center"/>
    </xf>
    <xf numFmtId="0" fontId="4" fillId="0" borderId="0" xfId="5" applyFont="1" applyAlignment="1">
      <alignment horizontal="center" vertical="center"/>
    </xf>
    <xf numFmtId="0" fontId="17" fillId="0" borderId="0" xfId="5" applyFont="1" applyAlignment="1">
      <alignment vertical="center" wrapText="1"/>
    </xf>
    <xf numFmtId="0" fontId="19" fillId="0" borderId="0" xfId="5" applyFont="1" applyAlignment="1">
      <alignment horizontal="center" vertical="center" wrapText="1"/>
    </xf>
    <xf numFmtId="0" fontId="6" fillId="0" borderId="0" xfId="5" applyFont="1" applyAlignment="1">
      <alignment horizontal="center" vertical="center"/>
    </xf>
    <xf numFmtId="0" fontId="5" fillId="0" borderId="0" xfId="5" applyFont="1" applyAlignment="1">
      <alignment vertical="center"/>
    </xf>
    <xf numFmtId="0" fontId="19" fillId="0" borderId="0" xfId="5" applyFont="1" applyAlignment="1">
      <alignment horizontal="left" vertical="center"/>
    </xf>
    <xf numFmtId="0" fontId="9" fillId="0" borderId="0" xfId="5" applyAlignment="1">
      <alignment vertical="center"/>
    </xf>
    <xf numFmtId="0" fontId="4" fillId="3" borderId="20" xfId="5" applyFont="1" applyFill="1" applyBorder="1" applyAlignment="1">
      <alignment horizontal="center" vertical="center"/>
    </xf>
    <xf numFmtId="0" fontId="20" fillId="3" borderId="20" xfId="5" applyFont="1" applyFill="1" applyBorder="1" applyAlignment="1">
      <alignment horizontal="center" vertical="center"/>
    </xf>
    <xf numFmtId="0" fontId="6" fillId="3" borderId="20" xfId="5" applyFont="1" applyFill="1" applyBorder="1" applyAlignment="1">
      <alignment horizontal="center" vertical="center" wrapText="1"/>
    </xf>
    <xf numFmtId="0" fontId="27" fillId="0" borderId="40" xfId="5" applyFont="1" applyBorder="1" applyAlignment="1">
      <alignment horizontal="center" vertical="center"/>
    </xf>
    <xf numFmtId="0" fontId="27" fillId="0" borderId="35" xfId="5" applyFont="1" applyBorder="1" applyAlignment="1">
      <alignment vertical="center"/>
    </xf>
    <xf numFmtId="0" fontId="27" fillId="0" borderId="40" xfId="5" applyFont="1" applyBorder="1" applyAlignment="1">
      <alignment vertical="center"/>
    </xf>
    <xf numFmtId="0" fontId="27" fillId="0" borderId="55" xfId="5" applyFont="1" applyBorder="1" applyAlignment="1">
      <alignment vertical="center"/>
    </xf>
    <xf numFmtId="0" fontId="17" fillId="0" borderId="15" xfId="5" applyFont="1" applyBorder="1" applyAlignment="1">
      <alignment vertical="center" wrapText="1"/>
    </xf>
    <xf numFmtId="0" fontId="30" fillId="0" borderId="15" xfId="5" applyFont="1" applyBorder="1" applyAlignment="1">
      <alignment vertical="center" wrapText="1"/>
    </xf>
    <xf numFmtId="3" fontId="9" fillId="0" borderId="32" xfId="5" applyNumberFormat="1" applyBorder="1"/>
    <xf numFmtId="3" fontId="9" fillId="0" borderId="33" xfId="5" applyNumberFormat="1" applyBorder="1"/>
    <xf numFmtId="3" fontId="9" fillId="0" borderId="34" xfId="5" applyNumberFormat="1" applyBorder="1"/>
    <xf numFmtId="3" fontId="9" fillId="0" borderId="38" xfId="5" applyNumberFormat="1" applyBorder="1"/>
    <xf numFmtId="3" fontId="9" fillId="0" borderId="4" xfId="5" applyNumberFormat="1" applyBorder="1"/>
    <xf numFmtId="3" fontId="9" fillId="0" borderId="39" xfId="5" applyNumberFormat="1" applyBorder="1"/>
    <xf numFmtId="3" fontId="9" fillId="0" borderId="52" xfId="5" applyNumberFormat="1" applyBorder="1"/>
    <xf numFmtId="3" fontId="9" fillId="0" borderId="53" xfId="5" applyNumberFormat="1" applyBorder="1"/>
    <xf numFmtId="3" fontId="9" fillId="0" borderId="54" xfId="5" applyNumberFormat="1" applyBorder="1"/>
    <xf numFmtId="3" fontId="9" fillId="0" borderId="66" xfId="5" applyNumberFormat="1" applyBorder="1"/>
    <xf numFmtId="3" fontId="9" fillId="0" borderId="3" xfId="5" applyNumberFormat="1" applyBorder="1"/>
    <xf numFmtId="3" fontId="9" fillId="0" borderId="67" xfId="5" applyNumberFormat="1" applyBorder="1"/>
    <xf numFmtId="0" fontId="9" fillId="8" borderId="0" xfId="5" applyFill="1"/>
    <xf numFmtId="3" fontId="4" fillId="0" borderId="32" xfId="5" applyNumberFormat="1" applyFont="1" applyBorder="1" applyAlignment="1">
      <alignment horizontal="right" vertical="center"/>
    </xf>
    <xf numFmtId="3" fontId="4" fillId="0" borderId="33" xfId="5" applyNumberFormat="1" applyFont="1" applyBorder="1" applyAlignment="1">
      <alignment horizontal="right" vertical="center"/>
    </xf>
    <xf numFmtId="3" fontId="4" fillId="0" borderId="56" xfId="5" applyNumberFormat="1" applyFont="1" applyBorder="1" applyAlignment="1">
      <alignment horizontal="right" vertical="center"/>
    </xf>
    <xf numFmtId="3" fontId="4" fillId="0" borderId="47" xfId="5" applyNumberFormat="1" applyFont="1" applyBorder="1" applyAlignment="1">
      <alignment horizontal="right" vertical="center"/>
    </xf>
    <xf numFmtId="0" fontId="6" fillId="0" borderId="51" xfId="5" applyFont="1" applyBorder="1" applyAlignment="1">
      <alignment horizontal="center" vertical="center" wrapText="1"/>
    </xf>
    <xf numFmtId="3" fontId="4" fillId="0" borderId="38" xfId="5" applyNumberFormat="1" applyFont="1" applyBorder="1" applyAlignment="1">
      <alignment horizontal="right" vertical="center"/>
    </xf>
    <xf numFmtId="3" fontId="4" fillId="0" borderId="4" xfId="5" applyNumberFormat="1" applyFont="1" applyBorder="1" applyAlignment="1">
      <alignment horizontal="right" vertical="center"/>
    </xf>
    <xf numFmtId="3" fontId="4" fillId="0" borderId="1" xfId="5" applyNumberFormat="1" applyFont="1" applyBorder="1" applyAlignment="1">
      <alignment horizontal="right" vertical="center"/>
    </xf>
    <xf numFmtId="3" fontId="4" fillId="0" borderId="57" xfId="5" applyNumberFormat="1" applyFont="1" applyBorder="1" applyAlignment="1">
      <alignment horizontal="right" vertical="center"/>
    </xf>
    <xf numFmtId="0" fontId="6" fillId="0" borderId="57" xfId="5" applyFont="1" applyBorder="1" applyAlignment="1">
      <alignment horizontal="center" vertical="center" wrapText="1"/>
    </xf>
    <xf numFmtId="0" fontId="4" fillId="0" borderId="8" xfId="5" applyFont="1" applyBorder="1" applyAlignment="1">
      <alignment horizontal="center" vertical="center"/>
    </xf>
    <xf numFmtId="0" fontId="4" fillId="0" borderId="4" xfId="5" applyFont="1" applyBorder="1" applyAlignment="1">
      <alignment horizontal="center" vertical="center"/>
    </xf>
    <xf numFmtId="0" fontId="20" fillId="0" borderId="39" xfId="5" applyFont="1" applyBorder="1" applyAlignment="1">
      <alignment horizontal="center" vertical="center"/>
    </xf>
    <xf numFmtId="0" fontId="3" fillId="0" borderId="47" xfId="5" applyFont="1" applyBorder="1" applyAlignment="1">
      <alignment horizontal="center" vertical="center"/>
    </xf>
    <xf numFmtId="0" fontId="20" fillId="0" borderId="41" xfId="5" applyFont="1" applyBorder="1" applyAlignment="1">
      <alignment horizontal="center" vertical="center"/>
    </xf>
    <xf numFmtId="3" fontId="6" fillId="0" borderId="4" xfId="5" applyNumberFormat="1" applyFont="1" applyBorder="1" applyAlignment="1">
      <alignment horizontal="center" vertical="center" wrapText="1"/>
    </xf>
    <xf numFmtId="3" fontId="6" fillId="0" borderId="47" xfId="5" applyNumberFormat="1" applyFont="1" applyBorder="1" applyAlignment="1">
      <alignment horizontal="center" vertical="center" wrapText="1"/>
    </xf>
    <xf numFmtId="0" fontId="4" fillId="0" borderId="50" xfId="5" applyFont="1" applyBorder="1" applyAlignment="1">
      <alignment horizontal="center" vertical="center"/>
    </xf>
    <xf numFmtId="0" fontId="3" fillId="0" borderId="51" xfId="5" applyFont="1" applyBorder="1" applyAlignment="1">
      <alignment horizontal="center" vertical="center"/>
    </xf>
    <xf numFmtId="0" fontId="10" fillId="0" borderId="0" xfId="4" applyFont="1"/>
    <xf numFmtId="3" fontId="33" fillId="0" borderId="0" xfId="5" applyNumberFormat="1" applyFont="1" applyAlignment="1">
      <alignment horizontal="right" vertical="center"/>
    </xf>
    <xf numFmtId="0" fontId="14" fillId="0" borderId="0" xfId="4"/>
    <xf numFmtId="3" fontId="0" fillId="0" borderId="15" xfId="0" applyNumberFormat="1" applyBorder="1"/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3" fontId="0" fillId="0" borderId="0" xfId="0" applyNumberFormat="1"/>
    <xf numFmtId="0" fontId="31" fillId="0" borderId="0" xfId="0" applyFont="1" applyAlignment="1">
      <alignment horizontal="center" vertical="center"/>
    </xf>
    <xf numFmtId="3" fontId="31" fillId="0" borderId="0" xfId="0" applyNumberFormat="1" applyFont="1"/>
    <xf numFmtId="0" fontId="0" fillId="0" borderId="71" xfId="0" applyBorder="1" applyAlignment="1">
      <alignment horizontal="center" vertical="center"/>
    </xf>
    <xf numFmtId="3" fontId="0" fillId="0" borderId="72" xfId="0" applyNumberFormat="1" applyBorder="1"/>
    <xf numFmtId="0" fontId="0" fillId="0" borderId="4" xfId="5" applyFont="1" applyBorder="1" applyAlignment="1">
      <alignment horizontal="center" vertical="center"/>
    </xf>
    <xf numFmtId="3" fontId="9" fillId="0" borderId="75" xfId="5" applyNumberFormat="1" applyBorder="1"/>
    <xf numFmtId="0" fontId="0" fillId="0" borderId="4" xfId="0" applyBorder="1" applyAlignment="1">
      <alignment horizontal="center" vertical="center"/>
    </xf>
    <xf numFmtId="0" fontId="0" fillId="0" borderId="29" xfId="5" applyFont="1" applyBorder="1" applyAlignment="1">
      <alignment horizontal="center" vertical="center"/>
    </xf>
    <xf numFmtId="3" fontId="9" fillId="0" borderId="74" xfId="5" applyNumberFormat="1" applyBorder="1"/>
    <xf numFmtId="0" fontId="6" fillId="0" borderId="44" xfId="5" applyFont="1" applyBorder="1" applyAlignment="1">
      <alignment horizontal="center" vertical="center" wrapText="1"/>
    </xf>
    <xf numFmtId="0" fontId="6" fillId="0" borderId="16" xfId="5" applyFont="1" applyBorder="1" applyAlignment="1">
      <alignment horizontal="center" vertical="center" wrapText="1"/>
    </xf>
    <xf numFmtId="0" fontId="1" fillId="0" borderId="15" xfId="5" applyFont="1" applyBorder="1"/>
    <xf numFmtId="0" fontId="3" fillId="0" borderId="19" xfId="5" applyFont="1" applyBorder="1" applyAlignment="1">
      <alignment vertical="center" wrapText="1"/>
    </xf>
    <xf numFmtId="3" fontId="9" fillId="0" borderId="76" xfId="5" applyNumberFormat="1" applyBorder="1"/>
    <xf numFmtId="3" fontId="9" fillId="0" borderId="56" xfId="5" applyNumberFormat="1" applyBorder="1"/>
    <xf numFmtId="3" fontId="31" fillId="4" borderId="69" xfId="5" applyNumberFormat="1" applyFont="1" applyFill="1" applyBorder="1"/>
    <xf numFmtId="0" fontId="3" fillId="0" borderId="77" xfId="5" applyFont="1" applyBorder="1" applyAlignment="1">
      <alignment vertical="center" wrapText="1"/>
    </xf>
    <xf numFmtId="3" fontId="9" fillId="0" borderId="1" xfId="5" applyNumberFormat="1" applyBorder="1"/>
    <xf numFmtId="3" fontId="31" fillId="4" borderId="73" xfId="5" applyNumberFormat="1" applyFont="1" applyFill="1" applyBorder="1"/>
    <xf numFmtId="0" fontId="3" fillId="0" borderId="1" xfId="5" applyFont="1" applyBorder="1" applyAlignment="1">
      <alignment vertical="center" wrapText="1"/>
    </xf>
    <xf numFmtId="3" fontId="9" fillId="0" borderId="78" xfId="5" applyNumberFormat="1" applyBorder="1"/>
    <xf numFmtId="3" fontId="9" fillId="0" borderId="30" xfId="5" applyNumberFormat="1" applyBorder="1"/>
    <xf numFmtId="3" fontId="31" fillId="4" borderId="79" xfId="5" applyNumberFormat="1" applyFont="1" applyFill="1" applyBorder="1"/>
    <xf numFmtId="3" fontId="31" fillId="4" borderId="15" xfId="5" applyNumberFormat="1" applyFont="1" applyFill="1" applyBorder="1"/>
    <xf numFmtId="3" fontId="31" fillId="0" borderId="0" xfId="5" applyNumberFormat="1" applyFont="1"/>
    <xf numFmtId="0" fontId="6" fillId="0" borderId="68" xfId="5" applyFont="1" applyBorder="1" applyAlignment="1">
      <alignment horizontal="center" vertical="center" wrapText="1"/>
    </xf>
    <xf numFmtId="3" fontId="1" fillId="7" borderId="69" xfId="5" applyNumberFormat="1" applyFont="1" applyFill="1" applyBorder="1"/>
    <xf numFmtId="3" fontId="1" fillId="7" borderId="73" xfId="5" applyNumberFormat="1" applyFont="1" applyFill="1" applyBorder="1"/>
    <xf numFmtId="3" fontId="1" fillId="7" borderId="79" xfId="5" applyNumberFormat="1" applyFont="1" applyFill="1" applyBorder="1"/>
    <xf numFmtId="3" fontId="1" fillId="7" borderId="15" xfId="5" applyNumberFormat="1" applyFont="1" applyFill="1" applyBorder="1"/>
    <xf numFmtId="3" fontId="1" fillId="5" borderId="69" xfId="5" applyNumberFormat="1" applyFont="1" applyFill="1" applyBorder="1"/>
    <xf numFmtId="3" fontId="1" fillId="5" borderId="73" xfId="5" applyNumberFormat="1" applyFont="1" applyFill="1" applyBorder="1"/>
    <xf numFmtId="3" fontId="1" fillId="5" borderId="79" xfId="5" applyNumberFormat="1" applyFont="1" applyFill="1" applyBorder="1"/>
    <xf numFmtId="3" fontId="1" fillId="5" borderId="15" xfId="5" applyNumberFormat="1" applyFont="1" applyFill="1" applyBorder="1"/>
    <xf numFmtId="0" fontId="33" fillId="0" borderId="1" xfId="5" applyFont="1" applyBorder="1" applyAlignment="1">
      <alignment vertical="center" wrapText="1"/>
    </xf>
    <xf numFmtId="0" fontId="1" fillId="0" borderId="0" xfId="0" applyFont="1" applyAlignment="1">
      <alignment vertical="center"/>
    </xf>
    <xf numFmtId="0" fontId="3" fillId="0" borderId="0" xfId="5" applyFont="1" applyAlignment="1">
      <alignment horizontal="center" vertical="center"/>
    </xf>
    <xf numFmtId="0" fontId="29" fillId="0" borderId="0" xfId="5" applyFont="1" applyAlignment="1">
      <alignment horizontal="center" vertical="center"/>
    </xf>
    <xf numFmtId="0" fontId="24" fillId="0" borderId="0" xfId="5" applyFont="1" applyAlignment="1">
      <alignment horizontal="center" vertical="center" wrapText="1"/>
    </xf>
    <xf numFmtId="0" fontId="3" fillId="0" borderId="0" xfId="5" applyFont="1" applyAlignment="1">
      <alignment vertical="center" wrapText="1"/>
    </xf>
    <xf numFmtId="0" fontId="29" fillId="0" borderId="35" xfId="5" applyFont="1" applyBorder="1" applyAlignment="1">
      <alignment horizontal="center" vertical="center"/>
    </xf>
    <xf numFmtId="0" fontId="29" fillId="0" borderId="55" xfId="5" applyFont="1" applyBorder="1" applyAlignment="1">
      <alignment horizontal="center" vertical="center"/>
    </xf>
    <xf numFmtId="3" fontId="4" fillId="0" borderId="70" xfId="5" applyNumberFormat="1" applyFont="1" applyBorder="1" applyAlignment="1">
      <alignment horizontal="right" vertical="center"/>
    </xf>
    <xf numFmtId="3" fontId="4" fillId="0" borderId="28" xfId="5" applyNumberFormat="1" applyFont="1" applyBorder="1" applyAlignment="1">
      <alignment horizontal="right" vertical="center"/>
    </xf>
    <xf numFmtId="3" fontId="4" fillId="0" borderId="29" xfId="5" applyNumberFormat="1" applyFont="1" applyBorder="1" applyAlignment="1">
      <alignment horizontal="right" vertical="center"/>
    </xf>
    <xf numFmtId="3" fontId="4" fillId="0" borderId="13" xfId="5" applyNumberFormat="1" applyFont="1" applyBorder="1" applyAlignment="1">
      <alignment horizontal="right" vertical="center"/>
    </xf>
    <xf numFmtId="3" fontId="5" fillId="0" borderId="80" xfId="5" applyNumberFormat="1" applyFont="1" applyBorder="1" applyAlignment="1">
      <alignment horizontal="right" vertical="center"/>
    </xf>
    <xf numFmtId="3" fontId="5" fillId="0" borderId="81" xfId="5" applyNumberFormat="1" applyFont="1" applyBorder="1" applyAlignment="1">
      <alignment horizontal="right" vertical="center"/>
    </xf>
    <xf numFmtId="0" fontId="3" fillId="0" borderId="14" xfId="0" applyFont="1" applyBorder="1"/>
    <xf numFmtId="0" fontId="4" fillId="0" borderId="37" xfId="5" applyFont="1" applyBorder="1" applyAlignment="1">
      <alignment horizontal="center" vertical="center"/>
    </xf>
    <xf numFmtId="0" fontId="6" fillId="0" borderId="1" xfId="5" applyFont="1" applyBorder="1" applyAlignment="1">
      <alignment horizontal="center" vertical="center" wrapText="1"/>
    </xf>
    <xf numFmtId="0" fontId="6" fillId="0" borderId="4" xfId="5" applyFont="1" applyBorder="1" applyAlignment="1">
      <alignment horizontal="center" vertical="center" wrapText="1"/>
    </xf>
    <xf numFmtId="0" fontId="6" fillId="0" borderId="19" xfId="5" applyFont="1" applyBorder="1" applyAlignment="1">
      <alignment horizontal="center" vertical="center" wrapText="1"/>
    </xf>
    <xf numFmtId="0" fontId="6" fillId="0" borderId="2" xfId="5" applyFont="1" applyBorder="1" applyAlignment="1">
      <alignment horizontal="center" vertical="center" wrapText="1"/>
    </xf>
    <xf numFmtId="0" fontId="6" fillId="0" borderId="3" xfId="5" applyFont="1" applyBorder="1" applyAlignment="1">
      <alignment horizontal="center" vertical="center" wrapText="1"/>
    </xf>
    <xf numFmtId="0" fontId="6" fillId="0" borderId="56" xfId="5" applyFont="1" applyBorder="1" applyAlignment="1">
      <alignment horizontal="center" vertical="center" wrapText="1"/>
    </xf>
    <xf numFmtId="0" fontId="6" fillId="0" borderId="36" xfId="5" applyFont="1" applyBorder="1" applyAlignment="1">
      <alignment horizontal="center" vertical="center" wrapText="1"/>
    </xf>
    <xf numFmtId="0" fontId="6" fillId="0" borderId="66" xfId="5" applyFont="1" applyBorder="1" applyAlignment="1">
      <alignment horizontal="center" vertical="center" wrapText="1"/>
    </xf>
    <xf numFmtId="3" fontId="36" fillId="6" borderId="0" xfId="4" applyNumberFormat="1" applyFont="1" applyFill="1"/>
    <xf numFmtId="0" fontId="19" fillId="0" borderId="14" xfId="5" applyFont="1" applyBorder="1" applyAlignment="1">
      <alignment vertical="center" wrapText="1"/>
    </xf>
    <xf numFmtId="0" fontId="28" fillId="6" borderId="44" xfId="5" applyFont="1" applyFill="1" applyBorder="1" applyAlignment="1">
      <alignment vertical="center" wrapText="1"/>
    </xf>
    <xf numFmtId="0" fontId="28" fillId="6" borderId="43" xfId="5" applyFont="1" applyFill="1" applyBorder="1" applyAlignment="1">
      <alignment vertical="center" wrapText="1"/>
    </xf>
    <xf numFmtId="0" fontId="19" fillId="0" borderId="15" xfId="5" applyFont="1" applyBorder="1" applyAlignment="1">
      <alignment vertical="center" wrapText="1"/>
    </xf>
    <xf numFmtId="3" fontId="6" fillId="0" borderId="29" xfId="5" applyNumberFormat="1" applyFont="1" applyBorder="1" applyAlignment="1">
      <alignment horizontal="center" vertical="center" wrapText="1"/>
    </xf>
    <xf numFmtId="3" fontId="27" fillId="0" borderId="87" xfId="5" applyNumberFormat="1" applyFont="1" applyBorder="1" applyAlignment="1">
      <alignment vertical="center"/>
    </xf>
    <xf numFmtId="3" fontId="27" fillId="0" borderId="87" xfId="5" applyNumberFormat="1" applyFont="1" applyBorder="1" applyAlignment="1">
      <alignment horizontal="center" vertical="center"/>
    </xf>
    <xf numFmtId="0" fontId="28" fillId="6" borderId="42" xfId="5" applyFont="1" applyFill="1" applyBorder="1" applyAlignment="1">
      <alignment vertical="center" wrapText="1"/>
    </xf>
    <xf numFmtId="0" fontId="4" fillId="0" borderId="3" xfId="5" applyFont="1" applyBorder="1" applyAlignment="1">
      <alignment horizontal="center" vertical="center"/>
    </xf>
    <xf numFmtId="3" fontId="4" fillId="0" borderId="3" xfId="5" applyNumberFormat="1" applyFont="1" applyBorder="1" applyAlignment="1">
      <alignment horizontal="right" vertical="center"/>
    </xf>
    <xf numFmtId="3" fontId="6" fillId="0" borderId="1" xfId="5" applyNumberFormat="1" applyFont="1" applyBorder="1" applyAlignment="1">
      <alignment horizontal="center" vertical="center" wrapText="1"/>
    </xf>
    <xf numFmtId="3" fontId="6" fillId="0" borderId="13" xfId="5" applyNumberFormat="1" applyFont="1" applyBorder="1" applyAlignment="1">
      <alignment horizontal="center" vertical="center" wrapText="1"/>
    </xf>
    <xf numFmtId="3" fontId="9" fillId="0" borderId="15" xfId="5" applyNumberFormat="1" applyBorder="1"/>
    <xf numFmtId="0" fontId="1" fillId="0" borderId="15" xfId="5" applyFont="1" applyBorder="1" applyAlignment="1">
      <alignment horizontal="center" vertical="center"/>
    </xf>
    <xf numFmtId="3" fontId="4" fillId="0" borderId="15" xfId="5" applyNumberFormat="1" applyFont="1" applyBorder="1" applyAlignment="1">
      <alignment horizontal="right" vertical="center"/>
    </xf>
    <xf numFmtId="3" fontId="6" fillId="0" borderId="15" xfId="5" applyNumberFormat="1" applyFont="1" applyBorder="1" applyAlignment="1">
      <alignment horizontal="center" vertical="center" wrapText="1"/>
    </xf>
    <xf numFmtId="0" fontId="6" fillId="0" borderId="15" xfId="5" applyFont="1" applyBorder="1" applyAlignment="1">
      <alignment horizontal="center" vertical="center" wrapText="1"/>
    </xf>
    <xf numFmtId="0" fontId="1" fillId="0" borderId="87" xfId="5" applyFont="1" applyBorder="1" applyAlignment="1">
      <alignment horizontal="center" vertical="center"/>
    </xf>
    <xf numFmtId="3" fontId="4" fillId="0" borderId="87" xfId="5" applyNumberFormat="1" applyFont="1" applyBorder="1" applyAlignment="1">
      <alignment horizontal="right" vertical="center"/>
    </xf>
    <xf numFmtId="3" fontId="9" fillId="0" borderId="87" xfId="5" applyNumberFormat="1" applyBorder="1"/>
    <xf numFmtId="3" fontId="6" fillId="0" borderId="87" xfId="5" applyNumberFormat="1" applyFont="1" applyBorder="1" applyAlignment="1">
      <alignment horizontal="center" vertical="center" wrapText="1"/>
    </xf>
    <xf numFmtId="0" fontId="6" fillId="0" borderId="87" xfId="5" applyFont="1" applyBorder="1" applyAlignment="1">
      <alignment horizontal="center" vertical="center" wrapText="1"/>
    </xf>
    <xf numFmtId="3" fontId="4" fillId="5" borderId="87" xfId="5" applyNumberFormat="1" applyFont="1" applyFill="1" applyBorder="1" applyAlignment="1">
      <alignment horizontal="right" vertical="center"/>
    </xf>
    <xf numFmtId="0" fontId="19" fillId="0" borderId="5" xfId="5" applyFont="1" applyBorder="1" applyAlignment="1">
      <alignment horizontal="center" vertical="center" wrapText="1"/>
    </xf>
    <xf numFmtId="0" fontId="19" fillId="0" borderId="6" xfId="5" applyFont="1" applyBorder="1" applyAlignment="1">
      <alignment horizontal="center" vertical="center" wrapText="1"/>
    </xf>
    <xf numFmtId="0" fontId="19" fillId="0" borderId="7" xfId="5" applyFont="1" applyBorder="1" applyAlignment="1">
      <alignment horizontal="center" vertical="center" wrapText="1"/>
    </xf>
    <xf numFmtId="0" fontId="17" fillId="0" borderId="5" xfId="5" applyFont="1" applyBorder="1" applyAlignment="1">
      <alignment horizontal="center" vertical="center" wrapText="1"/>
    </xf>
    <xf numFmtId="0" fontId="17" fillId="0" borderId="6" xfId="5" applyFont="1" applyBorder="1" applyAlignment="1">
      <alignment horizontal="center" vertical="center" wrapText="1"/>
    </xf>
    <xf numFmtId="0" fontId="17" fillId="0" borderId="7" xfId="5" applyFont="1" applyBorder="1" applyAlignment="1">
      <alignment horizontal="center" vertical="center" wrapText="1"/>
    </xf>
    <xf numFmtId="0" fontId="26" fillId="0" borderId="5" xfId="5" applyFont="1" applyBorder="1" applyAlignment="1">
      <alignment horizontal="center" vertical="center" wrapText="1"/>
    </xf>
    <xf numFmtId="0" fontId="26" fillId="0" borderId="6" xfId="5" applyFont="1" applyBorder="1" applyAlignment="1">
      <alignment horizontal="center" vertical="center" wrapText="1"/>
    </xf>
    <xf numFmtId="0" fontId="26" fillId="0" borderId="7" xfId="5" applyFont="1" applyBorder="1" applyAlignment="1">
      <alignment horizontal="center" vertical="center" wrapText="1"/>
    </xf>
    <xf numFmtId="0" fontId="19" fillId="0" borderId="83" xfId="5" applyFont="1" applyBorder="1" applyAlignment="1">
      <alignment horizontal="center" vertical="center" wrapText="1"/>
    </xf>
    <xf numFmtId="0" fontId="19" fillId="0" borderId="84" xfId="5" applyFont="1" applyBorder="1" applyAlignment="1">
      <alignment horizontal="center" vertical="center" wrapText="1"/>
    </xf>
    <xf numFmtId="0" fontId="19" fillId="0" borderId="85" xfId="5" applyFont="1" applyBorder="1" applyAlignment="1">
      <alignment horizontal="center" vertical="center" wrapText="1"/>
    </xf>
    <xf numFmtId="0" fontId="19" fillId="0" borderId="14" xfId="5" applyFont="1" applyBorder="1" applyAlignment="1">
      <alignment horizontal="center" vertical="center" wrapText="1"/>
    </xf>
    <xf numFmtId="0" fontId="19" fillId="0" borderId="22" xfId="5" applyFont="1" applyBorder="1" applyAlignment="1">
      <alignment horizontal="center" vertical="center" wrapText="1"/>
    </xf>
    <xf numFmtId="0" fontId="19" fillId="0" borderId="23" xfId="5" applyFont="1" applyBorder="1" applyAlignment="1">
      <alignment horizontal="center" vertical="center" wrapText="1"/>
    </xf>
    <xf numFmtId="0" fontId="12" fillId="0" borderId="0" xfId="0" applyFont="1" applyAlignment="1">
      <alignment horizontal="right"/>
    </xf>
    <xf numFmtId="0" fontId="12" fillId="0" borderId="0" xfId="0" applyFont="1" applyAlignment="1">
      <alignment horizontal="left"/>
    </xf>
    <xf numFmtId="0" fontId="34" fillId="0" borderId="0" xfId="0" applyFont="1" applyAlignment="1">
      <alignment horizontal="center"/>
    </xf>
    <xf numFmtId="0" fontId="2" fillId="0" borderId="5" xfId="0" applyFont="1" applyBorder="1" applyAlignment="1">
      <alignment horizontal="left" wrapText="1"/>
    </xf>
    <xf numFmtId="0" fontId="2" fillId="0" borderId="6" xfId="0" applyFont="1" applyBorder="1" applyAlignment="1">
      <alignment horizontal="left" wrapText="1"/>
    </xf>
    <xf numFmtId="0" fontId="2" fillId="0" borderId="7" xfId="0" applyFont="1" applyBorder="1" applyAlignment="1">
      <alignment horizontal="left" wrapText="1"/>
    </xf>
    <xf numFmtId="0" fontId="37" fillId="0" borderId="5" xfId="5" applyFont="1" applyBorder="1" applyAlignment="1">
      <alignment horizontal="left" vertical="center" wrapText="1"/>
    </xf>
    <xf numFmtId="0" fontId="37" fillId="0" borderId="6" xfId="5" applyFont="1" applyBorder="1" applyAlignment="1">
      <alignment horizontal="left" vertical="center" wrapText="1"/>
    </xf>
    <xf numFmtId="0" fontId="37" fillId="0" borderId="7" xfId="5" applyFont="1" applyBorder="1" applyAlignment="1">
      <alignment horizontal="left" vertical="center" wrapText="1"/>
    </xf>
    <xf numFmtId="0" fontId="6" fillId="0" borderId="43" xfId="5" applyFont="1" applyBorder="1" applyAlignment="1">
      <alignment horizontal="center" vertical="center" wrapText="1"/>
    </xf>
    <xf numFmtId="0" fontId="6" fillId="0" borderId="38" xfId="5" applyFont="1" applyBorder="1" applyAlignment="1">
      <alignment horizontal="center" vertical="center" wrapText="1"/>
    </xf>
    <xf numFmtId="0" fontId="6" fillId="0" borderId="17" xfId="5" applyFont="1" applyBorder="1" applyAlignment="1">
      <alignment horizontal="center" vertical="center" wrapText="1"/>
    </xf>
    <xf numFmtId="0" fontId="6" fillId="0" borderId="4" xfId="5" applyFont="1" applyBorder="1" applyAlignment="1">
      <alignment horizontal="center" vertical="center" wrapText="1"/>
    </xf>
    <xf numFmtId="0" fontId="13" fillId="0" borderId="17" xfId="5" applyFont="1" applyBorder="1" applyAlignment="1">
      <alignment horizontal="center" vertical="center" wrapText="1"/>
    </xf>
    <xf numFmtId="0" fontId="13" fillId="0" borderId="4" xfId="5" applyFont="1" applyBorder="1" applyAlignment="1">
      <alignment horizontal="center" vertical="center" wrapText="1"/>
    </xf>
    <xf numFmtId="0" fontId="11" fillId="0" borderId="17" xfId="5" applyFont="1" applyBorder="1" applyAlignment="1">
      <alignment horizontal="center" vertical="center" wrapText="1"/>
    </xf>
    <xf numFmtId="0" fontId="11" fillId="0" borderId="65" xfId="5" applyFont="1" applyBorder="1" applyAlignment="1">
      <alignment horizontal="center" vertical="center" wrapText="1"/>
    </xf>
    <xf numFmtId="0" fontId="11" fillId="0" borderId="4" xfId="5" applyFont="1" applyBorder="1" applyAlignment="1">
      <alignment horizontal="center" vertical="center" wrapText="1"/>
    </xf>
    <xf numFmtId="0" fontId="11" fillId="0" borderId="39" xfId="5" applyFont="1" applyBorder="1" applyAlignment="1">
      <alignment horizontal="center" vertical="center" wrapText="1"/>
    </xf>
    <xf numFmtId="0" fontId="18" fillId="0" borderId="82" xfId="5" applyFont="1" applyBorder="1" applyAlignment="1">
      <alignment horizontal="center" vertical="center" wrapText="1"/>
    </xf>
    <xf numFmtId="0" fontId="18" fillId="0" borderId="60" xfId="5" applyFont="1" applyBorder="1" applyAlignment="1">
      <alignment horizontal="center" vertical="center" wrapText="1"/>
    </xf>
    <xf numFmtId="0" fontId="18" fillId="0" borderId="61" xfId="5" applyFont="1" applyBorder="1" applyAlignment="1">
      <alignment horizontal="center" vertical="center" wrapText="1"/>
    </xf>
    <xf numFmtId="0" fontId="6" fillId="0" borderId="40" xfId="5" applyFont="1" applyBorder="1" applyAlignment="1">
      <alignment horizontal="center" vertical="center" wrapText="1"/>
    </xf>
    <xf numFmtId="0" fontId="6" fillId="0" borderId="2" xfId="5" applyFont="1" applyBorder="1" applyAlignment="1">
      <alignment horizontal="center" vertical="center" wrapText="1"/>
    </xf>
    <xf numFmtId="0" fontId="6" fillId="0" borderId="3" xfId="5" applyFont="1" applyBorder="1" applyAlignment="1">
      <alignment horizontal="center" vertical="center" wrapText="1"/>
    </xf>
    <xf numFmtId="0" fontId="6" fillId="0" borderId="1" xfId="5" applyFont="1" applyBorder="1" applyAlignment="1">
      <alignment horizontal="center" vertical="center" wrapText="1"/>
    </xf>
    <xf numFmtId="0" fontId="6" fillId="0" borderId="41" xfId="5" applyFont="1" applyBorder="1" applyAlignment="1">
      <alignment horizontal="center" vertical="center" wrapText="1"/>
    </xf>
    <xf numFmtId="0" fontId="6" fillId="0" borderId="64" xfId="5" applyFont="1" applyBorder="1" applyAlignment="1">
      <alignment horizontal="center" vertical="center" wrapText="1"/>
    </xf>
    <xf numFmtId="0" fontId="11" fillId="0" borderId="4" xfId="5" applyFont="1" applyBorder="1" applyAlignment="1">
      <alignment horizontal="center" vertical="center" textRotation="45" shrinkToFit="1"/>
    </xf>
    <xf numFmtId="0" fontId="28" fillId="6" borderId="44" xfId="5" applyFont="1" applyFill="1" applyBorder="1" applyAlignment="1">
      <alignment horizontal="center" vertical="center" wrapText="1"/>
    </xf>
    <xf numFmtId="0" fontId="28" fillId="6" borderId="42" xfId="5" applyFont="1" applyFill="1" applyBorder="1" applyAlignment="1">
      <alignment horizontal="center" vertical="center" wrapText="1"/>
    </xf>
    <xf numFmtId="0" fontId="28" fillId="6" borderId="43" xfId="5" applyFont="1" applyFill="1" applyBorder="1" applyAlignment="1">
      <alignment horizontal="center" vertical="center" wrapText="1"/>
    </xf>
    <xf numFmtId="0" fontId="4" fillId="0" borderId="1" xfId="5" applyFont="1" applyBorder="1" applyAlignment="1">
      <alignment horizontal="center" vertical="center"/>
    </xf>
    <xf numFmtId="0" fontId="4" fillId="0" borderId="2" xfId="5" applyFont="1" applyBorder="1" applyAlignment="1">
      <alignment horizontal="center" vertical="center"/>
    </xf>
    <xf numFmtId="0" fontId="4" fillId="0" borderId="41" xfId="5" applyFont="1" applyBorder="1" applyAlignment="1">
      <alignment horizontal="center" vertical="center"/>
    </xf>
    <xf numFmtId="0" fontId="4" fillId="0" borderId="13" xfId="5" applyFont="1" applyBorder="1" applyAlignment="1">
      <alignment horizontal="center" vertical="center"/>
    </xf>
    <xf numFmtId="0" fontId="4" fillId="0" borderId="24" xfId="5" applyFont="1" applyBorder="1" applyAlignment="1">
      <alignment horizontal="center" vertical="center"/>
    </xf>
    <xf numFmtId="0" fontId="4" fillId="0" borderId="58" xfId="5" applyFont="1" applyBorder="1" applyAlignment="1">
      <alignment horizontal="center" vertical="center"/>
    </xf>
    <xf numFmtId="0" fontId="4" fillId="0" borderId="59" xfId="5" applyFont="1" applyBorder="1" applyAlignment="1">
      <alignment horizontal="center" vertical="center"/>
    </xf>
    <xf numFmtId="0" fontId="4" fillId="0" borderId="60" xfId="5" applyFont="1" applyBorder="1" applyAlignment="1">
      <alignment horizontal="center" vertical="center"/>
    </xf>
    <xf numFmtId="0" fontId="4" fillId="0" borderId="61" xfId="5" applyFont="1" applyBorder="1" applyAlignment="1">
      <alignment horizontal="center" vertical="center"/>
    </xf>
    <xf numFmtId="0" fontId="4" fillId="0" borderId="62" xfId="5" applyFont="1" applyBorder="1" applyAlignment="1">
      <alignment horizontal="center" vertical="center"/>
    </xf>
    <xf numFmtId="0" fontId="17" fillId="0" borderId="6" xfId="5" applyFont="1" applyBorder="1" applyAlignment="1">
      <alignment horizontal="left" vertical="center" wrapText="1"/>
    </xf>
    <xf numFmtId="0" fontId="17" fillId="0" borderId="7" xfId="5" applyFont="1" applyBorder="1" applyAlignment="1">
      <alignment horizontal="left" vertical="center" wrapText="1"/>
    </xf>
    <xf numFmtId="0" fontId="4" fillId="0" borderId="63" xfId="5" applyFont="1" applyBorder="1" applyAlignment="1">
      <alignment horizontal="center" vertical="center"/>
    </xf>
    <xf numFmtId="0" fontId="4" fillId="0" borderId="36" xfId="5" applyFont="1" applyBorder="1" applyAlignment="1">
      <alignment horizontal="center" vertical="center"/>
    </xf>
    <xf numFmtId="0" fontId="4" fillId="0" borderId="37" xfId="5" applyFont="1" applyBorder="1" applyAlignment="1">
      <alignment horizontal="center" vertical="center"/>
    </xf>
    <xf numFmtId="0" fontId="17" fillId="0" borderId="5" xfId="5" applyFont="1" applyBorder="1" applyAlignment="1">
      <alignment horizontal="left" vertical="center" wrapText="1"/>
    </xf>
    <xf numFmtId="0" fontId="23" fillId="0" borderId="30" xfId="5" applyFont="1" applyBorder="1" applyAlignment="1">
      <alignment horizontal="left" vertical="center" wrapText="1"/>
    </xf>
    <xf numFmtId="0" fontId="17" fillId="0" borderId="31" xfId="5" applyFont="1" applyBorder="1" applyAlignment="1">
      <alignment horizontal="left" vertical="center" wrapText="1"/>
    </xf>
    <xf numFmtId="0" fontId="6" fillId="0" borderId="86" xfId="5" applyFont="1" applyBorder="1" applyAlignment="1">
      <alignment horizontal="center" vertical="center" wrapText="1"/>
    </xf>
    <xf numFmtId="0" fontId="1" fillId="0" borderId="14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0" fillId="2" borderId="15" xfId="0" applyFill="1" applyBorder="1" applyAlignment="1">
      <alignment horizontal="center"/>
    </xf>
    <xf numFmtId="0" fontId="0" fillId="2" borderId="5" xfId="0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0" fillId="7" borderId="5" xfId="0" applyFill="1" applyBorder="1" applyAlignment="1">
      <alignment horizontal="center" vertical="center"/>
    </xf>
    <xf numFmtId="0" fontId="0" fillId="7" borderId="7" xfId="0" applyFill="1" applyBorder="1" applyAlignment="1">
      <alignment horizontal="center" vertical="center"/>
    </xf>
    <xf numFmtId="0" fontId="24" fillId="6" borderId="45" xfId="5" applyFont="1" applyFill="1" applyBorder="1" applyAlignment="1">
      <alignment horizontal="center" vertical="center" wrapText="1"/>
    </xf>
    <xf numFmtId="0" fontId="24" fillId="6" borderId="48" xfId="5" applyFont="1" applyFill="1" applyBorder="1" applyAlignment="1">
      <alignment horizontal="center" vertical="center" wrapText="1"/>
    </xf>
    <xf numFmtId="0" fontId="31" fillId="6" borderId="0" xfId="0" applyFont="1" applyFill="1" applyAlignment="1">
      <alignment horizontal="center" vertical="center"/>
    </xf>
    <xf numFmtId="0" fontId="6" fillId="0" borderId="19" xfId="5" applyFont="1" applyBorder="1" applyAlignment="1">
      <alignment horizontal="center" vertical="center" wrapText="1"/>
    </xf>
    <xf numFmtId="0" fontId="6" fillId="0" borderId="27" xfId="5" applyFont="1" applyBorder="1" applyAlignment="1">
      <alignment horizontal="center" vertical="center" wrapText="1"/>
    </xf>
    <xf numFmtId="0" fontId="6" fillId="0" borderId="26" xfId="5" applyFont="1" applyBorder="1" applyAlignment="1">
      <alignment horizontal="center" vertical="center" wrapText="1"/>
    </xf>
    <xf numFmtId="0" fontId="6" fillId="0" borderId="32" xfId="5" applyFont="1" applyBorder="1" applyAlignment="1">
      <alignment horizontal="center" vertical="center" wrapText="1"/>
    </xf>
    <xf numFmtId="0" fontId="6" fillId="0" borderId="33" xfId="5" applyFont="1" applyBorder="1" applyAlignment="1">
      <alignment horizontal="center" vertical="center" wrapText="1"/>
    </xf>
    <xf numFmtId="0" fontId="6" fillId="0" borderId="56" xfId="5" applyFont="1" applyBorder="1" applyAlignment="1">
      <alignment horizontal="center" vertical="center" wrapText="1"/>
    </xf>
    <xf numFmtId="0" fontId="6" fillId="0" borderId="36" xfId="5" applyFont="1" applyBorder="1" applyAlignment="1">
      <alignment horizontal="center" vertical="center" wrapText="1"/>
    </xf>
    <xf numFmtId="0" fontId="6" fillId="0" borderId="66" xfId="5" applyFont="1" applyBorder="1" applyAlignment="1">
      <alignment horizontal="center" vertical="center" wrapText="1"/>
    </xf>
    <xf numFmtId="0" fontId="6" fillId="0" borderId="37" xfId="5" applyFont="1" applyBorder="1" applyAlignment="1">
      <alignment horizontal="center" vertical="center" wrapText="1"/>
    </xf>
    <xf numFmtId="0" fontId="0" fillId="7" borderId="15" xfId="0" applyFill="1" applyBorder="1" applyAlignment="1">
      <alignment horizontal="center"/>
    </xf>
    <xf numFmtId="0" fontId="0" fillId="5" borderId="5" xfId="0" applyFill="1" applyBorder="1" applyAlignment="1">
      <alignment horizontal="center" vertical="center"/>
    </xf>
    <xf numFmtId="0" fontId="0" fillId="5" borderId="7" xfId="0" applyFill="1" applyBorder="1" applyAlignment="1">
      <alignment horizontal="center" vertical="center"/>
    </xf>
    <xf numFmtId="0" fontId="0" fillId="5" borderId="15" xfId="0" applyFill="1" applyBorder="1" applyAlignment="1">
      <alignment horizontal="center"/>
    </xf>
    <xf numFmtId="0" fontId="1" fillId="0" borderId="70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8" xfId="5" applyFont="1" applyBorder="1" applyAlignment="1">
      <alignment horizontal="center" vertical="center"/>
    </xf>
    <xf numFmtId="0" fontId="1" fillId="0" borderId="28" xfId="5" applyFont="1" applyBorder="1" applyAlignment="1">
      <alignment horizontal="center" vertical="center"/>
    </xf>
    <xf numFmtId="0" fontId="19" fillId="0" borderId="89" xfId="5" applyFont="1" applyBorder="1" applyAlignment="1">
      <alignment horizontal="center" vertical="center" wrapText="1"/>
    </xf>
    <xf numFmtId="0" fontId="19" fillId="0" borderId="0" xfId="5" applyFont="1" applyAlignment="1">
      <alignment horizontal="center" vertical="center" wrapText="1"/>
    </xf>
    <xf numFmtId="0" fontId="19" fillId="0" borderId="18" xfId="5" applyFont="1" applyBorder="1" applyAlignment="1">
      <alignment horizontal="center" vertical="center" wrapText="1"/>
    </xf>
    <xf numFmtId="0" fontId="19" fillId="0" borderId="4" xfId="5" applyFont="1" applyBorder="1" applyAlignment="1">
      <alignment horizontal="center" vertical="center" wrapText="1"/>
    </xf>
    <xf numFmtId="0" fontId="19" fillId="0" borderId="16" xfId="5" applyFont="1" applyBorder="1" applyAlignment="1">
      <alignment horizontal="center" vertical="center" wrapText="1"/>
    </xf>
    <xf numFmtId="0" fontId="19" fillId="0" borderId="9" xfId="5" applyFont="1" applyBorder="1" applyAlignment="1">
      <alignment horizontal="center" vertical="center" wrapText="1"/>
    </xf>
    <xf numFmtId="0" fontId="19" fillId="0" borderId="17" xfId="5" applyFont="1" applyBorder="1" applyAlignment="1">
      <alignment horizontal="center" vertical="center" wrapText="1"/>
    </xf>
    <xf numFmtId="0" fontId="19" fillId="0" borderId="10" xfId="5" applyFont="1" applyBorder="1" applyAlignment="1">
      <alignment horizontal="center" vertical="center" wrapText="1"/>
    </xf>
    <xf numFmtId="0" fontId="19" fillId="0" borderId="90" xfId="5" applyFont="1" applyBorder="1" applyAlignment="1">
      <alignment horizontal="center" vertical="center" wrapText="1"/>
    </xf>
    <xf numFmtId="0" fontId="19" fillId="0" borderId="21" xfId="5" applyFont="1" applyBorder="1" applyAlignment="1">
      <alignment horizontal="center" vertical="center" wrapText="1"/>
    </xf>
    <xf numFmtId="0" fontId="19" fillId="0" borderId="25" xfId="5" applyFont="1" applyBorder="1" applyAlignment="1">
      <alignment horizontal="center" vertical="center" wrapText="1"/>
    </xf>
    <xf numFmtId="0" fontId="19" fillId="0" borderId="12" xfId="5" applyFont="1" applyBorder="1" applyAlignment="1">
      <alignment horizontal="center" vertical="center" wrapText="1"/>
    </xf>
    <xf numFmtId="0" fontId="1" fillId="0" borderId="87" xfId="5" applyFont="1" applyBorder="1" applyAlignment="1">
      <alignment horizontal="center" vertical="center"/>
    </xf>
    <xf numFmtId="0" fontId="1" fillId="0" borderId="87" xfId="5" applyFont="1" applyBorder="1" applyAlignment="1">
      <alignment horizontal="center" vertical="center" wrapText="1"/>
    </xf>
    <xf numFmtId="0" fontId="1" fillId="0" borderId="15" xfId="5" applyFont="1" applyBorder="1" applyAlignment="1">
      <alignment horizontal="center" vertical="center"/>
    </xf>
    <xf numFmtId="0" fontId="1" fillId="0" borderId="15" xfId="5" applyFont="1" applyBorder="1" applyAlignment="1">
      <alignment horizontal="center" vertical="center" wrapText="1"/>
    </xf>
    <xf numFmtId="0" fontId="19" fillId="0" borderId="11" xfId="5" applyFont="1" applyBorder="1" applyAlignment="1">
      <alignment horizontal="center" vertical="center" wrapText="1"/>
    </xf>
    <xf numFmtId="0" fontId="32" fillId="0" borderId="83" xfId="5" applyFont="1" applyBorder="1" applyAlignment="1">
      <alignment horizontal="center" vertical="center" wrapText="1"/>
    </xf>
    <xf numFmtId="0" fontId="32" fillId="0" borderId="84" xfId="5" applyFont="1" applyBorder="1" applyAlignment="1">
      <alignment horizontal="center" vertical="center" wrapText="1"/>
    </xf>
    <xf numFmtId="0" fontId="32" fillId="0" borderId="85" xfId="5" applyFont="1" applyBorder="1" applyAlignment="1">
      <alignment horizontal="center" vertical="center" wrapText="1"/>
    </xf>
    <xf numFmtId="0" fontId="19" fillId="0" borderId="88" xfId="5" applyFont="1" applyBorder="1" applyAlignment="1">
      <alignment horizontal="center" vertical="center" wrapText="1"/>
    </xf>
  </cellXfs>
  <cellStyles count="6">
    <cellStyle name="Normal" xfId="0" builtinId="0"/>
    <cellStyle name="Normal 2" xfId="4" xr:uid="{72CD3430-E2FE-4270-9AA3-85715952D05B}"/>
    <cellStyle name="Normal 2 2" xfId="2" xr:uid="{00000000-0005-0000-0000-000002000000}"/>
    <cellStyle name="Normal 2 3" xfId="5" xr:uid="{9CEC272A-74F2-483E-B3D3-BBA0731092BD}"/>
    <cellStyle name="Normal 3 2" xfId="3" xr:uid="{00000000-0005-0000-0000-000003000000}"/>
    <cellStyle name="Normal 4" xfId="1" xr:uid="{00000000-0005-0000-0000-000004000000}"/>
  </cellStyles>
  <dxfs count="167"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/>
        <i val="0"/>
        <color auto="1"/>
      </font>
      <numFmt numFmtId="3" formatCode="#,##0"/>
      <fill>
        <patternFill>
          <bgColor theme="5" tint="0.39994506668294322"/>
        </patternFill>
      </fill>
    </dxf>
    <dxf>
      <font>
        <b/>
        <i val="0"/>
        <color auto="1"/>
      </font>
      <numFmt numFmtId="3" formatCode="#,##0"/>
      <fill>
        <patternFill>
          <bgColor rgb="FFFFFF00"/>
        </patternFill>
      </fill>
    </dxf>
    <dxf>
      <font>
        <color theme="0"/>
      </font>
      <fill>
        <patternFill>
          <bgColor rgb="FF00B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95251</xdr:rowOff>
    </xdr:from>
    <xdr:to>
      <xdr:col>17</xdr:col>
      <xdr:colOff>0</xdr:colOff>
      <xdr:row>1</xdr:row>
      <xdr:rowOff>476251</xdr:rowOff>
    </xdr:to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AC99D552-C4E4-4771-9255-C674636E5E1B}"/>
            </a:ext>
          </a:extLst>
        </xdr:cNvPr>
        <xdr:cNvSpPr txBox="1"/>
      </xdr:nvSpPr>
      <xdr:spPr>
        <a:xfrm>
          <a:off x="66675" y="95251"/>
          <a:ext cx="14668500" cy="352425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 rtl="0" eaLnBrk="1" latinLnBrk="0" hangingPunct="1"/>
          <a:r>
            <a:rPr lang="es-MX" sz="1600" b="1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GOBIERNO DEL ESTADO DE SAN LUIS POTOSI</a:t>
          </a:r>
          <a:endParaRPr lang="es-MX" sz="160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algn="ctr" rtl="0" eaLnBrk="1" latinLnBrk="0" hangingPunct="1"/>
          <a:r>
            <a:rPr lang="es-MX" sz="1400" b="1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SISTEMA ESTATAL PARA EL DESARROLLO INTEGRAL DE LA FAMILIA</a:t>
          </a:r>
          <a:endParaRPr lang="es-MX" sz="1400">
            <a:effectLst/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oneCellAnchor>
    <xdr:from>
      <xdr:col>14</xdr:col>
      <xdr:colOff>238125</xdr:colOff>
      <xdr:row>0</xdr:row>
      <xdr:rowOff>47625</xdr:rowOff>
    </xdr:from>
    <xdr:ext cx="1933575" cy="733425"/>
    <xdr:pic>
      <xdr:nvPicPr>
        <xdr:cNvPr id="3" name="Imagen 2">
          <a:extLst>
            <a:ext uri="{FF2B5EF4-FFF2-40B4-BE49-F238E27FC236}">
              <a16:creationId xmlns:a16="http://schemas.microsoft.com/office/drawing/2014/main" id="{BF329C35-B210-445E-AE21-864D602769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058775" y="47625"/>
          <a:ext cx="1933575" cy="733425"/>
        </a:xfrm>
        <a:prstGeom prst="rect">
          <a:avLst/>
        </a:prstGeom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CRITE97\EST-PROG\EST-PROG\DI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DIA"/>
      <sheetName val="Ts_salud"/>
      <sheetName val="Estadística"/>
      <sheetName val="Psiq"/>
      <sheetName val="Equidad"/>
      <sheetName val="Coord_ss"/>
      <sheetName val="Coord_inst"/>
      <sheetName val="Prog_Est"/>
      <sheetName val="Prog_Nac"/>
      <sheetName val="Cap_Est"/>
      <sheetName val="Cap_Nac"/>
      <sheetName val="Rep_Est"/>
      <sheetName val="Rep_Nac"/>
      <sheetName val="RME"/>
      <sheetName val="RMN"/>
      <sheetName val="Autoproduccion"/>
      <sheetName val="CEA"/>
      <sheetName val="PASAF_Trad_Transf"/>
      <sheetName val="PASAF_Piloto"/>
      <sheetName val="DEF_PRA"/>
      <sheetName val="DEC"/>
      <sheetName val="COPUSI"/>
      <sheetName val="Modelos"/>
      <sheetName val="Asistencia Alimentaria"/>
      <sheetName val="Desarrollo Comunitario"/>
      <sheetName val="Region"/>
      <sheetName val="SepDic04-EneAgo05"/>
      <sheetName val="Asistencia_Alimentaria"/>
      <sheetName val="Desarrollo_Comunitario"/>
      <sheetName val="Asistencia_Alimentaria1"/>
      <sheetName val="Desarrollo_Comunitario1"/>
      <sheetName val="Asistencia_Alimentaria2"/>
      <sheetName val="Desarrollo_Comunitario2"/>
      <sheetName val="Asistencia_Alimentaria3"/>
      <sheetName val="Desarrollo_Comunitario3"/>
    </sheetNames>
    <sheetDataSet>
      <sheetData sheetId="0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181445A-9173-402A-8D53-DFC2A8D8775D}">
  <sheetPr>
    <pageSetUpPr fitToPage="1"/>
  </sheetPr>
  <dimension ref="A1:BT221"/>
  <sheetViews>
    <sheetView tabSelected="1" topLeftCell="G60" zoomScale="70" zoomScaleNormal="70" zoomScaleSheetLayoutView="100" workbookViewId="0">
      <selection activeCell="AF71" sqref="AF71"/>
    </sheetView>
  </sheetViews>
  <sheetFormatPr baseColWidth="10" defaultRowHeight="15" x14ac:dyDescent="0.25"/>
  <cols>
    <col min="1" max="1" width="67.28515625" style="4" bestFit="1" customWidth="1"/>
    <col min="2" max="2" width="19.7109375" style="4" bestFit="1" customWidth="1"/>
    <col min="3" max="3" width="11.42578125" style="4" bestFit="1" customWidth="1"/>
    <col min="4" max="5" width="7.7109375" style="4" customWidth="1"/>
    <col min="6" max="14" width="8.7109375" style="4" customWidth="1"/>
    <col min="15" max="15" width="11.28515625" style="4" bestFit="1" customWidth="1"/>
    <col min="16" max="37" width="8.7109375" style="4" customWidth="1"/>
    <col min="38" max="38" width="13" style="4" bestFit="1" customWidth="1"/>
    <col min="39" max="16384" width="11.42578125" style="4"/>
  </cols>
  <sheetData>
    <row r="1" spans="1:48" s="1" customFormat="1" ht="12" x14ac:dyDescent="0.2">
      <c r="A1" s="173"/>
      <c r="B1" s="173"/>
      <c r="C1" s="173"/>
      <c r="D1" s="173"/>
      <c r="E1" s="173"/>
      <c r="F1" s="173"/>
      <c r="G1" s="173"/>
      <c r="H1" s="173"/>
      <c r="I1" s="173"/>
      <c r="J1" s="173"/>
      <c r="K1" s="173"/>
      <c r="L1" s="173"/>
      <c r="M1" s="173"/>
      <c r="N1" s="173"/>
      <c r="O1" s="173"/>
    </row>
    <row r="2" spans="1:48" s="1" customFormat="1" ht="23.25" customHeight="1" x14ac:dyDescent="0.2">
      <c r="A2" s="2"/>
      <c r="B2" s="174" t="s">
        <v>12</v>
      </c>
      <c r="C2" s="174"/>
      <c r="D2" s="174"/>
      <c r="E2" s="174"/>
      <c r="F2" s="174"/>
      <c r="G2" s="174"/>
      <c r="H2" s="174"/>
      <c r="I2" s="174"/>
      <c r="J2" s="174"/>
      <c r="K2" s="174"/>
      <c r="L2" s="174"/>
      <c r="M2" s="174"/>
      <c r="N2" s="174"/>
      <c r="O2" s="174"/>
      <c r="P2" s="174"/>
    </row>
    <row r="3" spans="1:48" s="1" customFormat="1" ht="12" x14ac:dyDescent="0.2">
      <c r="A3" s="3" t="s">
        <v>89</v>
      </c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</row>
    <row r="4" spans="1:48" s="1" customFormat="1" ht="12" x14ac:dyDescent="0.2">
      <c r="A4" s="8"/>
      <c r="B4" s="3"/>
      <c r="C4" s="3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</row>
    <row r="5" spans="1:48" s="1" customFormat="1" ht="12" x14ac:dyDescent="0.2">
      <c r="A5" s="3"/>
      <c r="B5" s="3"/>
      <c r="C5" s="3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</row>
    <row r="6" spans="1:48" s="1" customFormat="1" ht="6.75" customHeight="1" x14ac:dyDescent="0.2"/>
    <row r="7" spans="1:48" s="1" customFormat="1" ht="20.100000000000001" customHeight="1" x14ac:dyDescent="0.3">
      <c r="A7" s="175" t="s">
        <v>90</v>
      </c>
      <c r="B7" s="175"/>
      <c r="C7" s="175"/>
      <c r="D7" s="175"/>
      <c r="E7" s="175"/>
      <c r="F7" s="175"/>
      <c r="G7" s="175"/>
      <c r="H7" s="175"/>
      <c r="I7" s="175"/>
      <c r="J7" s="175"/>
      <c r="K7" s="175"/>
      <c r="L7" s="175"/>
      <c r="M7" s="175"/>
      <c r="N7" s="175"/>
      <c r="O7" s="175"/>
      <c r="P7" s="175"/>
      <c r="Q7" s="175"/>
      <c r="R7" s="175"/>
      <c r="S7" s="175"/>
      <c r="T7" s="175"/>
      <c r="U7" s="175"/>
      <c r="V7" s="175"/>
      <c r="W7" s="175"/>
      <c r="X7" s="175"/>
      <c r="Y7" s="175"/>
      <c r="Z7" s="175"/>
      <c r="AA7" s="175"/>
      <c r="AB7" s="175"/>
      <c r="AC7" s="175"/>
      <c r="AD7" s="175"/>
      <c r="AE7" s="175"/>
      <c r="AF7" s="175"/>
      <c r="AG7" s="175"/>
      <c r="AH7" s="175"/>
      <c r="AI7" s="175"/>
      <c r="AJ7" s="175"/>
      <c r="AK7" s="175"/>
    </row>
    <row r="8" spans="1:48" s="1" customFormat="1" ht="3.75" customHeight="1" thickBot="1" x14ac:dyDescent="0.25"/>
    <row r="9" spans="1:48" s="1" customFormat="1" ht="21.75" customHeight="1" thickBot="1" x14ac:dyDescent="0.3">
      <c r="A9" s="124" t="s">
        <v>76</v>
      </c>
      <c r="B9" s="176" t="s">
        <v>75</v>
      </c>
      <c r="C9" s="177"/>
      <c r="D9" s="177"/>
      <c r="E9" s="177"/>
      <c r="F9" s="177"/>
      <c r="G9" s="177"/>
      <c r="H9" s="177"/>
      <c r="I9" s="177"/>
      <c r="J9" s="177"/>
      <c r="K9" s="177"/>
      <c r="L9" s="177"/>
      <c r="M9" s="177"/>
      <c r="N9" s="177"/>
      <c r="O9" s="177"/>
      <c r="P9" s="177"/>
      <c r="Q9" s="177"/>
      <c r="R9" s="177"/>
      <c r="S9" s="177"/>
      <c r="T9" s="177"/>
      <c r="U9" s="177"/>
      <c r="V9" s="177"/>
      <c r="W9" s="177"/>
      <c r="X9" s="177"/>
      <c r="Y9" s="177"/>
      <c r="Z9" s="177"/>
      <c r="AA9" s="177"/>
      <c r="AB9" s="177"/>
      <c r="AC9" s="177"/>
      <c r="AD9" s="177"/>
      <c r="AE9" s="177"/>
      <c r="AF9" s="177"/>
      <c r="AG9" s="177"/>
      <c r="AH9" s="177"/>
      <c r="AI9" s="177"/>
      <c r="AJ9" s="177"/>
      <c r="AK9" s="178"/>
    </row>
    <row r="10" spans="1:48" ht="20.100000000000001" customHeight="1" thickBot="1" x14ac:dyDescent="0.3">
      <c r="A10" s="35" t="s">
        <v>78</v>
      </c>
      <c r="B10" s="179" t="s">
        <v>77</v>
      </c>
      <c r="C10" s="180"/>
      <c r="D10" s="180"/>
      <c r="E10" s="180"/>
      <c r="F10" s="180"/>
      <c r="G10" s="180"/>
      <c r="H10" s="180"/>
      <c r="I10" s="180"/>
      <c r="J10" s="180"/>
      <c r="K10" s="180"/>
      <c r="L10" s="180"/>
      <c r="M10" s="180"/>
      <c r="N10" s="180"/>
      <c r="O10" s="180"/>
      <c r="P10" s="180"/>
      <c r="Q10" s="180"/>
      <c r="R10" s="180"/>
      <c r="S10" s="180"/>
      <c r="T10" s="180"/>
      <c r="U10" s="180"/>
      <c r="V10" s="180"/>
      <c r="W10" s="180"/>
      <c r="X10" s="180"/>
      <c r="Y10" s="180"/>
      <c r="Z10" s="180"/>
      <c r="AA10" s="180"/>
      <c r="AB10" s="180"/>
      <c r="AC10" s="180"/>
      <c r="AD10" s="180"/>
      <c r="AE10" s="180"/>
      <c r="AF10" s="180"/>
      <c r="AG10" s="180"/>
      <c r="AH10" s="180"/>
      <c r="AI10" s="180"/>
      <c r="AJ10" s="180"/>
      <c r="AK10" s="181"/>
    </row>
    <row r="11" spans="1:48" ht="20.100000000000001" customHeight="1" thickBot="1" x14ac:dyDescent="0.3">
      <c r="A11" s="36" t="s">
        <v>79</v>
      </c>
      <c r="B11" s="180" t="s">
        <v>92</v>
      </c>
      <c r="C11" s="180"/>
      <c r="D11" s="180"/>
      <c r="E11" s="180"/>
      <c r="F11" s="180"/>
      <c r="G11" s="180"/>
      <c r="H11" s="180"/>
      <c r="I11" s="180"/>
      <c r="J11" s="180"/>
      <c r="K11" s="180"/>
      <c r="L11" s="180"/>
      <c r="M11" s="180"/>
      <c r="N11" s="180"/>
      <c r="O11" s="180"/>
      <c r="P11" s="180"/>
      <c r="Q11" s="180"/>
      <c r="R11" s="180"/>
      <c r="S11" s="180"/>
      <c r="T11" s="180"/>
      <c r="U11" s="180"/>
      <c r="V11" s="180"/>
      <c r="W11" s="180"/>
      <c r="X11" s="180"/>
      <c r="Y11" s="180"/>
      <c r="Z11" s="180"/>
      <c r="AA11" s="180"/>
      <c r="AB11" s="180"/>
      <c r="AC11" s="180"/>
      <c r="AD11" s="180"/>
      <c r="AE11" s="180"/>
      <c r="AF11" s="180"/>
      <c r="AG11" s="180"/>
      <c r="AH11" s="180"/>
      <c r="AI11" s="180"/>
      <c r="AJ11" s="180"/>
      <c r="AK11" s="181"/>
    </row>
    <row r="12" spans="1:48" ht="20.100000000000001" customHeight="1" x14ac:dyDescent="0.25">
      <c r="A12" s="182" t="s">
        <v>3</v>
      </c>
      <c r="B12" s="184" t="s">
        <v>4</v>
      </c>
      <c r="C12" s="186" t="s">
        <v>0</v>
      </c>
      <c r="D12" s="188" t="s">
        <v>13</v>
      </c>
      <c r="E12" s="189"/>
      <c r="F12" s="192"/>
      <c r="G12" s="193"/>
      <c r="H12" s="193"/>
      <c r="I12" s="193"/>
      <c r="J12" s="193"/>
      <c r="K12" s="193"/>
      <c r="L12" s="193"/>
      <c r="M12" s="193"/>
      <c r="N12" s="193"/>
      <c r="O12" s="193"/>
      <c r="P12" s="193"/>
      <c r="Q12" s="193"/>
      <c r="R12" s="193"/>
      <c r="S12" s="193"/>
      <c r="T12" s="193"/>
      <c r="U12" s="193"/>
      <c r="V12" s="193"/>
      <c r="W12" s="193"/>
      <c r="X12" s="193"/>
      <c r="Y12" s="193"/>
      <c r="Z12" s="193"/>
      <c r="AA12" s="193"/>
      <c r="AB12" s="193"/>
      <c r="AC12" s="193"/>
      <c r="AD12" s="193"/>
      <c r="AE12" s="193"/>
      <c r="AF12" s="193"/>
      <c r="AG12" s="193"/>
      <c r="AH12" s="193"/>
      <c r="AI12" s="193"/>
      <c r="AJ12" s="193"/>
      <c r="AK12" s="194"/>
    </row>
    <row r="13" spans="1:48" ht="20.100000000000001" customHeight="1" thickBot="1" x14ac:dyDescent="0.3">
      <c r="A13" s="183"/>
      <c r="B13" s="185"/>
      <c r="C13" s="187"/>
      <c r="D13" s="190"/>
      <c r="E13" s="191"/>
      <c r="F13" s="195" t="s">
        <v>8</v>
      </c>
      <c r="G13" s="196"/>
      <c r="H13" s="196"/>
      <c r="I13" s="196"/>
      <c r="J13" s="196"/>
      <c r="K13" s="196"/>
      <c r="L13" s="196"/>
      <c r="M13" s="197"/>
      <c r="N13" s="198" t="s">
        <v>9</v>
      </c>
      <c r="O13" s="196"/>
      <c r="P13" s="196"/>
      <c r="Q13" s="196"/>
      <c r="R13" s="196"/>
      <c r="S13" s="196"/>
      <c r="T13" s="196"/>
      <c r="U13" s="197"/>
      <c r="V13" s="198" t="s">
        <v>10</v>
      </c>
      <c r="W13" s="196"/>
      <c r="X13" s="196"/>
      <c r="Y13" s="196"/>
      <c r="Z13" s="196"/>
      <c r="AA13" s="196"/>
      <c r="AB13" s="196"/>
      <c r="AC13" s="197"/>
      <c r="AD13" s="198" t="s">
        <v>11</v>
      </c>
      <c r="AE13" s="196"/>
      <c r="AF13" s="196"/>
      <c r="AG13" s="196"/>
      <c r="AH13" s="196"/>
      <c r="AI13" s="196"/>
      <c r="AJ13" s="196"/>
      <c r="AK13" s="199"/>
      <c r="AM13" s="5"/>
    </row>
    <row r="14" spans="1:48" ht="20.100000000000001" customHeight="1" thickTop="1" thickBot="1" x14ac:dyDescent="0.3">
      <c r="A14" s="200"/>
      <c r="B14" s="185"/>
      <c r="C14" s="187"/>
      <c r="D14" s="201" t="s">
        <v>14</v>
      </c>
      <c r="E14" s="201" t="s">
        <v>15</v>
      </c>
      <c r="F14" s="198" t="s">
        <v>5</v>
      </c>
      <c r="G14" s="196"/>
      <c r="H14" s="196"/>
      <c r="I14" s="197"/>
      <c r="J14" s="198" t="s">
        <v>6</v>
      </c>
      <c r="K14" s="196"/>
      <c r="L14" s="196"/>
      <c r="M14" s="197"/>
      <c r="N14" s="198" t="s">
        <v>5</v>
      </c>
      <c r="O14" s="196"/>
      <c r="P14" s="196"/>
      <c r="Q14" s="197"/>
      <c r="R14" s="198" t="s">
        <v>6</v>
      </c>
      <c r="S14" s="196"/>
      <c r="T14" s="196"/>
      <c r="U14" s="197"/>
      <c r="V14" s="198" t="s">
        <v>5</v>
      </c>
      <c r="W14" s="196"/>
      <c r="X14" s="196"/>
      <c r="Y14" s="197"/>
      <c r="Z14" s="198" t="s">
        <v>6</v>
      </c>
      <c r="AA14" s="196"/>
      <c r="AB14" s="196"/>
      <c r="AC14" s="197"/>
      <c r="AD14" s="198" t="s">
        <v>5</v>
      </c>
      <c r="AE14" s="196"/>
      <c r="AF14" s="196"/>
      <c r="AG14" s="197"/>
      <c r="AH14" s="198" t="s">
        <v>6</v>
      </c>
      <c r="AI14" s="196"/>
      <c r="AJ14" s="196"/>
      <c r="AK14" s="196"/>
      <c r="AL14" s="264" t="s">
        <v>28</v>
      </c>
      <c r="AM14" s="263" t="s">
        <v>35</v>
      </c>
      <c r="AN14" s="263"/>
      <c r="AO14" s="263" t="s">
        <v>36</v>
      </c>
      <c r="AP14" s="263"/>
      <c r="AQ14" s="263" t="s">
        <v>37</v>
      </c>
      <c r="AR14" s="263"/>
      <c r="AS14" s="263" t="s">
        <v>38</v>
      </c>
      <c r="AT14" s="263"/>
      <c r="AU14" s="263" t="s">
        <v>39</v>
      </c>
      <c r="AV14" s="263"/>
    </row>
    <row r="15" spans="1:48" ht="20.100000000000001" customHeight="1" thickTop="1" thickBot="1" x14ac:dyDescent="0.3">
      <c r="A15" s="223"/>
      <c r="B15" s="185"/>
      <c r="C15" s="187"/>
      <c r="D15" s="201"/>
      <c r="E15" s="201"/>
      <c r="F15" s="127" t="s">
        <v>16</v>
      </c>
      <c r="G15" s="127" t="s">
        <v>17</v>
      </c>
      <c r="H15" s="127" t="s">
        <v>18</v>
      </c>
      <c r="I15" s="127" t="s">
        <v>19</v>
      </c>
      <c r="J15" s="127" t="s">
        <v>16</v>
      </c>
      <c r="K15" s="127" t="s">
        <v>17</v>
      </c>
      <c r="L15" s="127" t="s">
        <v>18</v>
      </c>
      <c r="M15" s="127" t="s">
        <v>19</v>
      </c>
      <c r="N15" s="127" t="s">
        <v>16</v>
      </c>
      <c r="O15" s="127" t="s">
        <v>17</v>
      </c>
      <c r="P15" s="127" t="s">
        <v>18</v>
      </c>
      <c r="Q15" s="127" t="s">
        <v>19</v>
      </c>
      <c r="R15" s="127" t="s">
        <v>16</v>
      </c>
      <c r="S15" s="127" t="s">
        <v>17</v>
      </c>
      <c r="T15" s="127" t="s">
        <v>18</v>
      </c>
      <c r="U15" s="127" t="s">
        <v>19</v>
      </c>
      <c r="V15" s="127" t="s">
        <v>16</v>
      </c>
      <c r="W15" s="127" t="s">
        <v>17</v>
      </c>
      <c r="X15" s="127" t="s">
        <v>18</v>
      </c>
      <c r="Y15" s="127" t="s">
        <v>19</v>
      </c>
      <c r="Z15" s="127" t="s">
        <v>16</v>
      </c>
      <c r="AA15" s="127" t="s">
        <v>17</v>
      </c>
      <c r="AB15" s="127" t="s">
        <v>18</v>
      </c>
      <c r="AC15" s="127" t="s">
        <v>19</v>
      </c>
      <c r="AD15" s="127" t="s">
        <v>16</v>
      </c>
      <c r="AE15" s="127" t="s">
        <v>17</v>
      </c>
      <c r="AF15" s="127" t="s">
        <v>18</v>
      </c>
      <c r="AG15" s="127" t="s">
        <v>19</v>
      </c>
      <c r="AH15" s="127" t="s">
        <v>16</v>
      </c>
      <c r="AI15" s="127" t="s">
        <v>17</v>
      </c>
      <c r="AJ15" s="127" t="s">
        <v>18</v>
      </c>
      <c r="AK15" s="126" t="s">
        <v>19</v>
      </c>
      <c r="AL15" s="264"/>
      <c r="AM15" s="152" t="s">
        <v>40</v>
      </c>
      <c r="AN15" s="152" t="s">
        <v>41</v>
      </c>
      <c r="AO15" s="152" t="s">
        <v>40</v>
      </c>
      <c r="AP15" s="152" t="s">
        <v>41</v>
      </c>
      <c r="AQ15" s="152" t="s">
        <v>40</v>
      </c>
      <c r="AR15" s="152" t="s">
        <v>41</v>
      </c>
      <c r="AS15" s="152" t="s">
        <v>40</v>
      </c>
      <c r="AT15" s="152" t="s">
        <v>41</v>
      </c>
      <c r="AU15" s="152" t="s">
        <v>40</v>
      </c>
      <c r="AV15" s="152" t="s">
        <v>41</v>
      </c>
    </row>
    <row r="16" spans="1:48" ht="20.100000000000001" customHeight="1" thickTop="1" thickBot="1" x14ac:dyDescent="0.3">
      <c r="A16" s="255" t="s">
        <v>64</v>
      </c>
      <c r="B16" s="258" t="s">
        <v>20</v>
      </c>
      <c r="C16" s="211" t="s">
        <v>24</v>
      </c>
      <c r="D16" s="212"/>
      <c r="E16" s="213"/>
      <c r="F16" s="50"/>
      <c r="G16" s="51"/>
      <c r="H16" s="51"/>
      <c r="I16" s="51"/>
      <c r="J16" s="51"/>
      <c r="K16" s="51"/>
      <c r="L16" s="51"/>
      <c r="M16" s="51">
        <v>0</v>
      </c>
      <c r="N16" s="51"/>
      <c r="O16" s="51"/>
      <c r="P16" s="51"/>
      <c r="Q16" s="51"/>
      <c r="R16" s="51">
        <v>0</v>
      </c>
      <c r="S16" s="51"/>
      <c r="T16" s="51"/>
      <c r="U16" s="51">
        <v>1</v>
      </c>
      <c r="V16" s="51"/>
      <c r="W16" s="51"/>
      <c r="X16" s="51"/>
      <c r="Y16" s="51"/>
      <c r="Z16" s="51"/>
      <c r="AA16" s="51"/>
      <c r="AB16" s="51"/>
      <c r="AC16" s="51">
        <v>0</v>
      </c>
      <c r="AD16" s="51"/>
      <c r="AE16" s="51"/>
      <c r="AF16" s="51"/>
      <c r="AG16" s="51"/>
      <c r="AH16" s="51"/>
      <c r="AI16" s="51"/>
      <c r="AJ16" s="51"/>
      <c r="AK16" s="52">
        <v>1</v>
      </c>
      <c r="AL16" s="153">
        <f t="shared" ref="AL16:AL27" si="0">SUM(F16:AK16)</f>
        <v>2</v>
      </c>
      <c r="AM16" s="154">
        <f>SUM(F16:I16)+SUM(N16:Q16)+SUM(V16:Y16)+SUM(AD16:AG16)</f>
        <v>0</v>
      </c>
      <c r="AN16" s="154">
        <f>SUM(J16:M16)+SUM(R16:U16)+SUM(Z16:AC16)+SUM(AH16:AK16)</f>
        <v>2</v>
      </c>
      <c r="AO16" s="154">
        <f>SUM(F16:I16)</f>
        <v>0</v>
      </c>
      <c r="AP16" s="154">
        <f t="shared" ref="AP16:AP24" si="1">SUM(J16:M16)</f>
        <v>0</v>
      </c>
      <c r="AQ16" s="154">
        <f t="shared" ref="AQ16:AQ24" si="2">SUM(N16:Q16)</f>
        <v>0</v>
      </c>
      <c r="AR16" s="154">
        <f>SUM(R16:U16)</f>
        <v>1</v>
      </c>
      <c r="AS16" s="154">
        <f t="shared" ref="AS16:AS23" si="3">SUM(V16:Y16)</f>
        <v>0</v>
      </c>
      <c r="AT16" s="154">
        <f t="shared" ref="AT16:AT23" si="4">SUM(Z16:AC16)</f>
        <v>0</v>
      </c>
      <c r="AU16" s="154">
        <f t="shared" ref="AU16:AU24" si="5">SUM(AD16:AG16)</f>
        <v>0</v>
      </c>
      <c r="AV16" s="154">
        <f>SUM(AH16:AK16)</f>
        <v>1</v>
      </c>
    </row>
    <row r="17" spans="1:48" ht="20.100000000000001" customHeight="1" thickTop="1" thickBot="1" x14ac:dyDescent="0.3">
      <c r="A17" s="256"/>
      <c r="B17" s="267"/>
      <c r="C17" s="214" t="s">
        <v>25</v>
      </c>
      <c r="D17" s="206"/>
      <c r="E17" s="207"/>
      <c r="F17" s="55"/>
      <c r="G17" s="56"/>
      <c r="H17" s="56"/>
      <c r="I17" s="56"/>
      <c r="J17" s="56">
        <v>310</v>
      </c>
      <c r="K17" s="56"/>
      <c r="L17" s="56"/>
      <c r="M17" s="56">
        <v>155</v>
      </c>
      <c r="N17" s="56"/>
      <c r="O17" s="56"/>
      <c r="P17" s="56"/>
      <c r="Q17" s="56"/>
      <c r="R17" s="56">
        <v>155</v>
      </c>
      <c r="S17" s="56"/>
      <c r="T17" s="56"/>
      <c r="U17" s="56">
        <v>505</v>
      </c>
      <c r="V17" s="56"/>
      <c r="W17" s="56"/>
      <c r="X17" s="56"/>
      <c r="Y17" s="56"/>
      <c r="Z17" s="56"/>
      <c r="AA17" s="56"/>
      <c r="AB17" s="56"/>
      <c r="AC17" s="56"/>
      <c r="AD17" s="56"/>
      <c r="AE17" s="56"/>
      <c r="AF17" s="56"/>
      <c r="AG17" s="56"/>
      <c r="AH17" s="56"/>
      <c r="AI17" s="56"/>
      <c r="AJ17" s="56"/>
      <c r="AK17" s="57">
        <v>30</v>
      </c>
      <c r="AL17" s="153">
        <f t="shared" si="0"/>
        <v>1155</v>
      </c>
      <c r="AM17" s="153">
        <f t="shared" ref="AM17:AM24" si="6">SUM(F17:I17)+SUM(N17:Q17)+SUM(V17:Y17)+SUM(AD17:AG17)</f>
        <v>0</v>
      </c>
      <c r="AN17" s="153">
        <f>SUM(J17:M17)+SUM(R17:U17)+SUM(Z17:AC17)+SUM(AH17:AK17)</f>
        <v>1155</v>
      </c>
      <c r="AO17" s="154">
        <f t="shared" ref="AO17:AO24" si="7">SUM(F17:I17)</f>
        <v>0</v>
      </c>
      <c r="AP17" s="153">
        <f t="shared" si="1"/>
        <v>465</v>
      </c>
      <c r="AQ17" s="154">
        <f t="shared" si="2"/>
        <v>0</v>
      </c>
      <c r="AR17" s="153">
        <f t="shared" ref="AR17:AR24" si="8">SUM(R17:U17)</f>
        <v>660</v>
      </c>
      <c r="AS17" s="154">
        <f t="shared" si="3"/>
        <v>0</v>
      </c>
      <c r="AT17" s="153">
        <f t="shared" si="4"/>
        <v>0</v>
      </c>
      <c r="AU17" s="154">
        <f t="shared" si="5"/>
        <v>0</v>
      </c>
      <c r="AV17" s="154">
        <f t="shared" ref="AV17:AV24" si="9">SUM(AH17:AK17)</f>
        <v>30</v>
      </c>
    </row>
    <row r="18" spans="1:48" ht="39.950000000000003" customHeight="1" thickTop="1" thickBot="1" x14ac:dyDescent="0.3">
      <c r="A18" s="256"/>
      <c r="B18" s="262"/>
      <c r="C18" s="60" t="s">
        <v>26</v>
      </c>
      <c r="D18" s="61"/>
      <c r="E18" s="62" t="s">
        <v>27</v>
      </c>
      <c r="F18" s="55"/>
      <c r="G18" s="56"/>
      <c r="H18" s="56"/>
      <c r="I18" s="56"/>
      <c r="J18" s="56"/>
      <c r="K18" s="56"/>
      <c r="L18" s="56"/>
      <c r="M18" s="56"/>
      <c r="N18" s="56"/>
      <c r="O18" s="56"/>
      <c r="P18" s="56"/>
      <c r="Q18" s="56"/>
      <c r="R18" s="56"/>
      <c r="S18" s="56"/>
      <c r="T18" s="56"/>
      <c r="U18" s="56"/>
      <c r="V18" s="56"/>
      <c r="W18" s="56"/>
      <c r="X18" s="56"/>
      <c r="Y18" s="56"/>
      <c r="Z18" s="56"/>
      <c r="AA18" s="56"/>
      <c r="AB18" s="56"/>
      <c r="AC18" s="56"/>
      <c r="AD18" s="56"/>
      <c r="AE18" s="56"/>
      <c r="AF18" s="56"/>
      <c r="AG18" s="56"/>
      <c r="AH18" s="56"/>
      <c r="AI18" s="56"/>
      <c r="AJ18" s="56"/>
      <c r="AK18" s="57"/>
      <c r="AL18" s="153">
        <f t="shared" si="0"/>
        <v>0</v>
      </c>
      <c r="AM18" s="154">
        <f t="shared" si="6"/>
        <v>0</v>
      </c>
      <c r="AN18" s="153">
        <f t="shared" ref="AN18:AN24" si="10">SUM(J18:M18)+SUM(R18:U18)+SUM(Z18:AC18)+SUM(AH18:AK18)</f>
        <v>0</v>
      </c>
      <c r="AO18" s="154">
        <f t="shared" si="7"/>
        <v>0</v>
      </c>
      <c r="AP18" s="153">
        <f t="shared" si="1"/>
        <v>0</v>
      </c>
      <c r="AQ18" s="154">
        <f t="shared" si="2"/>
        <v>0</v>
      </c>
      <c r="AR18" s="153">
        <f t="shared" si="8"/>
        <v>0</v>
      </c>
      <c r="AS18" s="154">
        <f t="shared" si="3"/>
        <v>0</v>
      </c>
      <c r="AT18" s="153">
        <f t="shared" si="4"/>
        <v>0</v>
      </c>
      <c r="AU18" s="154">
        <f t="shared" si="5"/>
        <v>0</v>
      </c>
      <c r="AV18" s="154">
        <f t="shared" si="9"/>
        <v>0</v>
      </c>
    </row>
    <row r="19" spans="1:48" ht="39.950000000000003" customHeight="1" thickTop="1" thickBot="1" x14ac:dyDescent="0.3">
      <c r="A19" s="256"/>
      <c r="B19" s="258" t="s">
        <v>22</v>
      </c>
      <c r="C19" s="211" t="s">
        <v>24</v>
      </c>
      <c r="D19" s="212"/>
      <c r="E19" s="213"/>
      <c r="F19" s="50"/>
      <c r="G19" s="51"/>
      <c r="H19" s="51"/>
      <c r="I19" s="51"/>
      <c r="J19" s="51"/>
      <c r="K19" s="51"/>
      <c r="L19" s="51"/>
      <c r="M19" s="51"/>
      <c r="N19" s="51"/>
      <c r="O19" s="51"/>
      <c r="P19" s="51"/>
      <c r="Q19" s="51"/>
      <c r="R19" s="51">
        <v>0</v>
      </c>
      <c r="S19" s="51"/>
      <c r="T19" s="51"/>
      <c r="U19" s="51">
        <v>1</v>
      </c>
      <c r="V19" s="51"/>
      <c r="W19" s="51"/>
      <c r="X19" s="51"/>
      <c r="Y19" s="51"/>
      <c r="Z19" s="51">
        <v>1</v>
      </c>
      <c r="AA19" s="51"/>
      <c r="AB19" s="51"/>
      <c r="AC19" s="51">
        <v>0</v>
      </c>
      <c r="AD19" s="51"/>
      <c r="AE19" s="51"/>
      <c r="AF19" s="51"/>
      <c r="AG19" s="51"/>
      <c r="AH19" s="51">
        <v>0</v>
      </c>
      <c r="AI19" s="51"/>
      <c r="AJ19" s="51"/>
      <c r="AK19" s="52"/>
      <c r="AL19" s="153">
        <f t="shared" si="0"/>
        <v>2</v>
      </c>
      <c r="AM19" s="154">
        <f t="shared" si="6"/>
        <v>0</v>
      </c>
      <c r="AN19" s="154">
        <f t="shared" si="10"/>
        <v>2</v>
      </c>
      <c r="AO19" s="154">
        <f t="shared" si="7"/>
        <v>0</v>
      </c>
      <c r="AP19" s="154">
        <f t="shared" si="1"/>
        <v>0</v>
      </c>
      <c r="AQ19" s="154">
        <f t="shared" si="2"/>
        <v>0</v>
      </c>
      <c r="AR19" s="154">
        <f t="shared" si="8"/>
        <v>1</v>
      </c>
      <c r="AS19" s="154">
        <f t="shared" si="3"/>
        <v>0</v>
      </c>
      <c r="AT19" s="154">
        <f t="shared" si="4"/>
        <v>1</v>
      </c>
      <c r="AU19" s="154">
        <f t="shared" si="5"/>
        <v>0</v>
      </c>
      <c r="AV19" s="154">
        <f t="shared" si="9"/>
        <v>0</v>
      </c>
    </row>
    <row r="20" spans="1:48" ht="39.950000000000003" customHeight="1" thickTop="1" thickBot="1" x14ac:dyDescent="0.3">
      <c r="A20" s="256"/>
      <c r="B20" s="267"/>
      <c r="C20" s="214" t="s">
        <v>25</v>
      </c>
      <c r="D20" s="206"/>
      <c r="E20" s="207"/>
      <c r="F20" s="55"/>
      <c r="G20" s="56"/>
      <c r="H20" s="56"/>
      <c r="I20" s="56"/>
      <c r="J20" s="56"/>
      <c r="K20" s="56"/>
      <c r="L20" s="56"/>
      <c r="M20" s="56"/>
      <c r="N20" s="56"/>
      <c r="O20" s="56"/>
      <c r="P20" s="56"/>
      <c r="Q20" s="56"/>
      <c r="R20" s="56">
        <v>310</v>
      </c>
      <c r="S20" s="56"/>
      <c r="T20" s="56"/>
      <c r="U20" s="56">
        <v>1150</v>
      </c>
      <c r="V20" s="56"/>
      <c r="W20" s="56"/>
      <c r="X20" s="56"/>
      <c r="Y20" s="56"/>
      <c r="Z20" s="56">
        <v>120</v>
      </c>
      <c r="AA20" s="56"/>
      <c r="AB20" s="56"/>
      <c r="AC20" s="56">
        <v>465</v>
      </c>
      <c r="AD20" s="56"/>
      <c r="AE20" s="56"/>
      <c r="AF20" s="56"/>
      <c r="AG20" s="56"/>
      <c r="AH20" s="56">
        <v>155</v>
      </c>
      <c r="AI20" s="56"/>
      <c r="AJ20" s="56"/>
      <c r="AK20" s="57"/>
      <c r="AL20" s="157">
        <f t="shared" si="0"/>
        <v>2200</v>
      </c>
      <c r="AM20" s="154">
        <f t="shared" si="6"/>
        <v>0</v>
      </c>
      <c r="AN20" s="157">
        <f t="shared" si="10"/>
        <v>2200</v>
      </c>
      <c r="AO20" s="154">
        <f t="shared" si="7"/>
        <v>0</v>
      </c>
      <c r="AP20" s="157">
        <f t="shared" si="1"/>
        <v>0</v>
      </c>
      <c r="AQ20" s="154">
        <f t="shared" si="2"/>
        <v>0</v>
      </c>
      <c r="AR20" s="157">
        <f t="shared" si="8"/>
        <v>1460</v>
      </c>
      <c r="AS20" s="154">
        <f t="shared" si="3"/>
        <v>0</v>
      </c>
      <c r="AT20" s="157">
        <f t="shared" si="4"/>
        <v>585</v>
      </c>
      <c r="AU20" s="154">
        <f t="shared" si="5"/>
        <v>0</v>
      </c>
      <c r="AV20" s="157">
        <f t="shared" si="9"/>
        <v>155</v>
      </c>
    </row>
    <row r="21" spans="1:48" ht="39.950000000000003" customHeight="1" thickTop="1" thickBot="1" x14ac:dyDescent="0.3">
      <c r="A21" s="256"/>
      <c r="B21" s="267"/>
      <c r="C21" s="60" t="s">
        <v>26</v>
      </c>
      <c r="D21" s="61"/>
      <c r="E21" s="62" t="s">
        <v>27</v>
      </c>
      <c r="F21" s="55"/>
      <c r="G21" s="56"/>
      <c r="H21" s="56"/>
      <c r="I21" s="56"/>
      <c r="J21" s="56"/>
      <c r="K21" s="56"/>
      <c r="L21" s="56"/>
      <c r="M21" s="56"/>
      <c r="N21" s="56"/>
      <c r="O21" s="56"/>
      <c r="P21" s="56"/>
      <c r="Q21" s="56"/>
      <c r="R21" s="56"/>
      <c r="S21" s="56"/>
      <c r="T21" s="56"/>
      <c r="U21" s="56">
        <v>2</v>
      </c>
      <c r="V21" s="56"/>
      <c r="W21" s="56"/>
      <c r="X21" s="56"/>
      <c r="Y21" s="56"/>
      <c r="Z21" s="56">
        <v>1</v>
      </c>
      <c r="AA21" s="56"/>
      <c r="AB21" s="56"/>
      <c r="AC21" s="56"/>
      <c r="AD21" s="56"/>
      <c r="AE21" s="56"/>
      <c r="AF21" s="56"/>
      <c r="AG21" s="56"/>
      <c r="AH21" s="56"/>
      <c r="AI21" s="56"/>
      <c r="AJ21" s="56"/>
      <c r="AK21" s="57"/>
      <c r="AL21" s="153">
        <f t="shared" si="0"/>
        <v>3</v>
      </c>
      <c r="AM21" s="154">
        <f t="shared" si="6"/>
        <v>0</v>
      </c>
      <c r="AN21" s="153">
        <f t="shared" si="10"/>
        <v>3</v>
      </c>
      <c r="AO21" s="154">
        <f t="shared" si="7"/>
        <v>0</v>
      </c>
      <c r="AP21" s="153">
        <f t="shared" si="1"/>
        <v>0</v>
      </c>
      <c r="AQ21" s="154">
        <f t="shared" si="2"/>
        <v>0</v>
      </c>
      <c r="AR21" s="153">
        <f t="shared" si="8"/>
        <v>2</v>
      </c>
      <c r="AS21" s="154">
        <f t="shared" si="3"/>
        <v>0</v>
      </c>
      <c r="AT21" s="153">
        <f t="shared" si="4"/>
        <v>1</v>
      </c>
      <c r="AU21" s="154">
        <f t="shared" si="5"/>
        <v>0</v>
      </c>
      <c r="AV21" s="153">
        <f t="shared" si="9"/>
        <v>0</v>
      </c>
    </row>
    <row r="22" spans="1:48" ht="39.950000000000003" customHeight="1" thickTop="1" thickBot="1" x14ac:dyDescent="0.3">
      <c r="A22" s="256"/>
      <c r="B22" s="255" t="s">
        <v>91</v>
      </c>
      <c r="C22" s="212" t="s">
        <v>24</v>
      </c>
      <c r="D22" s="212"/>
      <c r="E22" s="213"/>
      <c r="F22" s="144"/>
      <c r="G22" s="56"/>
      <c r="H22" s="56"/>
      <c r="I22" s="56"/>
      <c r="J22" s="56"/>
      <c r="K22" s="56"/>
      <c r="L22" s="56"/>
      <c r="M22" s="56"/>
      <c r="N22" s="56"/>
      <c r="O22" s="56"/>
      <c r="P22" s="56"/>
      <c r="Q22" s="56"/>
      <c r="R22" s="51"/>
      <c r="S22" s="56"/>
      <c r="T22" s="56"/>
      <c r="U22" s="56"/>
      <c r="V22" s="56"/>
      <c r="W22" s="56"/>
      <c r="X22" s="56"/>
      <c r="Y22" s="56"/>
      <c r="Z22" s="56"/>
      <c r="AA22" s="56"/>
      <c r="AB22" s="56"/>
      <c r="AC22" s="56"/>
      <c r="AD22" s="56"/>
      <c r="AE22" s="56"/>
      <c r="AF22" s="56"/>
      <c r="AG22" s="56"/>
      <c r="AH22" s="56">
        <v>0</v>
      </c>
      <c r="AI22" s="56"/>
      <c r="AJ22" s="56"/>
      <c r="AK22" s="57"/>
      <c r="AL22" s="153">
        <f t="shared" si="0"/>
        <v>0</v>
      </c>
      <c r="AM22" s="154">
        <f t="shared" si="6"/>
        <v>0</v>
      </c>
      <c r="AN22" s="154">
        <f t="shared" si="10"/>
        <v>0</v>
      </c>
      <c r="AO22" s="154">
        <f t="shared" si="7"/>
        <v>0</v>
      </c>
      <c r="AP22" s="154">
        <f t="shared" si="1"/>
        <v>0</v>
      </c>
      <c r="AQ22" s="154">
        <f t="shared" si="2"/>
        <v>0</v>
      </c>
      <c r="AR22" s="154">
        <f t="shared" si="8"/>
        <v>0</v>
      </c>
      <c r="AS22" s="154">
        <f t="shared" si="3"/>
        <v>0</v>
      </c>
      <c r="AT22" s="154">
        <f t="shared" si="4"/>
        <v>0</v>
      </c>
      <c r="AU22" s="154">
        <f t="shared" si="5"/>
        <v>0</v>
      </c>
      <c r="AV22" s="154">
        <f t="shared" si="9"/>
        <v>0</v>
      </c>
    </row>
    <row r="23" spans="1:48" ht="39.950000000000003" customHeight="1" thickTop="1" thickBot="1" x14ac:dyDescent="0.3">
      <c r="A23" s="256"/>
      <c r="B23" s="256"/>
      <c r="C23" s="206" t="s">
        <v>25</v>
      </c>
      <c r="D23" s="206"/>
      <c r="E23" s="207"/>
      <c r="F23" s="144"/>
      <c r="G23" s="56"/>
      <c r="H23" s="56"/>
      <c r="I23" s="56"/>
      <c r="J23" s="56"/>
      <c r="K23" s="56"/>
      <c r="L23" s="56"/>
      <c r="M23" s="56"/>
      <c r="N23" s="56"/>
      <c r="O23" s="56"/>
      <c r="P23" s="56"/>
      <c r="Q23" s="56"/>
      <c r="R23" s="56"/>
      <c r="S23" s="56"/>
      <c r="T23" s="56"/>
      <c r="U23" s="56"/>
      <c r="V23" s="56"/>
      <c r="W23" s="56"/>
      <c r="X23" s="56"/>
      <c r="Y23" s="56"/>
      <c r="Z23" s="56"/>
      <c r="AA23" s="56"/>
      <c r="AB23" s="56"/>
      <c r="AC23" s="56"/>
      <c r="AD23" s="56"/>
      <c r="AE23" s="56"/>
      <c r="AF23" s="56"/>
      <c r="AG23" s="56"/>
      <c r="AH23" s="56">
        <v>155</v>
      </c>
      <c r="AI23" s="56"/>
      <c r="AJ23" s="56"/>
      <c r="AK23" s="57"/>
      <c r="AL23" s="153">
        <f t="shared" si="0"/>
        <v>155</v>
      </c>
      <c r="AM23" s="154">
        <f t="shared" si="6"/>
        <v>0</v>
      </c>
      <c r="AN23" s="153">
        <f t="shared" si="10"/>
        <v>155</v>
      </c>
      <c r="AO23" s="154">
        <f t="shared" si="7"/>
        <v>0</v>
      </c>
      <c r="AP23" s="153">
        <f t="shared" si="1"/>
        <v>0</v>
      </c>
      <c r="AQ23" s="154">
        <f t="shared" si="2"/>
        <v>0</v>
      </c>
      <c r="AR23" s="153">
        <f t="shared" si="8"/>
        <v>0</v>
      </c>
      <c r="AS23" s="154">
        <f t="shared" si="3"/>
        <v>0</v>
      </c>
      <c r="AT23" s="153">
        <f t="shared" si="4"/>
        <v>0</v>
      </c>
      <c r="AU23" s="154">
        <f t="shared" si="5"/>
        <v>0</v>
      </c>
      <c r="AV23" s="153">
        <f t="shared" si="9"/>
        <v>155</v>
      </c>
    </row>
    <row r="24" spans="1:48" ht="39.950000000000003" customHeight="1" thickTop="1" thickBot="1" x14ac:dyDescent="0.3">
      <c r="A24" s="257"/>
      <c r="B24" s="257"/>
      <c r="C24" s="143" t="s">
        <v>26</v>
      </c>
      <c r="D24" s="61"/>
      <c r="E24" s="62" t="s">
        <v>27</v>
      </c>
      <c r="F24" s="144"/>
      <c r="G24" s="56"/>
      <c r="H24" s="56"/>
      <c r="I24" s="56"/>
      <c r="J24" s="56"/>
      <c r="K24" s="56"/>
      <c r="L24" s="56"/>
      <c r="M24" s="56"/>
      <c r="N24" s="56"/>
      <c r="O24" s="56"/>
      <c r="P24" s="56"/>
      <c r="Q24" s="56"/>
      <c r="R24" s="56"/>
      <c r="S24" s="56"/>
      <c r="T24" s="56"/>
      <c r="U24" s="56"/>
      <c r="V24" s="56"/>
      <c r="W24" s="56"/>
      <c r="X24" s="56"/>
      <c r="Y24" s="56"/>
      <c r="Z24" s="56"/>
      <c r="AA24" s="56"/>
      <c r="AB24" s="56"/>
      <c r="AC24" s="56"/>
      <c r="AD24" s="56"/>
      <c r="AE24" s="56"/>
      <c r="AF24" s="56"/>
      <c r="AG24" s="56"/>
      <c r="AH24" s="56"/>
      <c r="AI24" s="56"/>
      <c r="AJ24" s="56"/>
      <c r="AK24" s="57"/>
      <c r="AL24" s="153">
        <f t="shared" si="0"/>
        <v>0</v>
      </c>
      <c r="AM24" s="154">
        <f t="shared" si="6"/>
        <v>0</v>
      </c>
      <c r="AN24" s="153">
        <f t="shared" si="10"/>
        <v>0</v>
      </c>
      <c r="AO24" s="154">
        <f t="shared" si="7"/>
        <v>0</v>
      </c>
      <c r="AP24" s="154">
        <f t="shared" si="1"/>
        <v>0</v>
      </c>
      <c r="AQ24" s="154">
        <f t="shared" si="2"/>
        <v>0</v>
      </c>
      <c r="AR24" s="153">
        <f t="shared" si="8"/>
        <v>0</v>
      </c>
      <c r="AS24" s="153">
        <f t="shared" ref="AS24" si="11">SUM(S24:V24)</f>
        <v>0</v>
      </c>
      <c r="AT24" s="153">
        <f t="shared" ref="AT24" si="12">SUM(T24:W24)</f>
        <v>0</v>
      </c>
      <c r="AU24" s="154">
        <f t="shared" si="5"/>
        <v>0</v>
      </c>
      <c r="AV24" s="153">
        <f t="shared" si="9"/>
        <v>0</v>
      </c>
    </row>
    <row r="25" spans="1:48" ht="19.5" customHeight="1" thickTop="1" thickBot="1" x14ac:dyDescent="0.3">
      <c r="A25" s="136" t="s">
        <v>31</v>
      </c>
      <c r="B25" s="7"/>
      <c r="C25" s="61" t="s">
        <v>26</v>
      </c>
      <c r="D25" s="61"/>
      <c r="E25" s="64"/>
      <c r="F25" s="65">
        <f>F18+F21+F24</f>
        <v>0</v>
      </c>
      <c r="G25" s="65">
        <f t="shared" ref="G25:AK25" si="13">G18+G21+G24</f>
        <v>0</v>
      </c>
      <c r="H25" s="65">
        <f t="shared" si="13"/>
        <v>0</v>
      </c>
      <c r="I25" s="65">
        <f t="shared" si="13"/>
        <v>0</v>
      </c>
      <c r="J25" s="65">
        <f t="shared" si="13"/>
        <v>0</v>
      </c>
      <c r="K25" s="65">
        <f t="shared" si="13"/>
        <v>0</v>
      </c>
      <c r="L25" s="65">
        <f t="shared" si="13"/>
        <v>0</v>
      </c>
      <c r="M25" s="65">
        <f t="shared" si="13"/>
        <v>0</v>
      </c>
      <c r="N25" s="65">
        <f t="shared" si="13"/>
        <v>0</v>
      </c>
      <c r="O25" s="65">
        <f t="shared" si="13"/>
        <v>0</v>
      </c>
      <c r="P25" s="65">
        <f t="shared" si="13"/>
        <v>0</v>
      </c>
      <c r="Q25" s="65">
        <f t="shared" si="13"/>
        <v>0</v>
      </c>
      <c r="R25" s="65">
        <f t="shared" si="13"/>
        <v>0</v>
      </c>
      <c r="S25" s="65">
        <f t="shared" si="13"/>
        <v>0</v>
      </c>
      <c r="T25" s="65">
        <f t="shared" si="13"/>
        <v>0</v>
      </c>
      <c r="U25" s="65">
        <f t="shared" si="13"/>
        <v>2</v>
      </c>
      <c r="V25" s="65">
        <f t="shared" si="13"/>
        <v>0</v>
      </c>
      <c r="W25" s="65">
        <f t="shared" si="13"/>
        <v>0</v>
      </c>
      <c r="X25" s="65">
        <f t="shared" si="13"/>
        <v>0</v>
      </c>
      <c r="Y25" s="65">
        <f t="shared" si="13"/>
        <v>0</v>
      </c>
      <c r="Z25" s="65">
        <f t="shared" si="13"/>
        <v>1</v>
      </c>
      <c r="AA25" s="65">
        <f t="shared" si="13"/>
        <v>0</v>
      </c>
      <c r="AB25" s="65">
        <f t="shared" si="13"/>
        <v>0</v>
      </c>
      <c r="AC25" s="65">
        <f t="shared" si="13"/>
        <v>0</v>
      </c>
      <c r="AD25" s="65">
        <f t="shared" si="13"/>
        <v>0</v>
      </c>
      <c r="AE25" s="65">
        <f t="shared" si="13"/>
        <v>0</v>
      </c>
      <c r="AF25" s="65">
        <f t="shared" si="13"/>
        <v>0</v>
      </c>
      <c r="AG25" s="65">
        <f t="shared" si="13"/>
        <v>0</v>
      </c>
      <c r="AH25" s="65">
        <f t="shared" si="13"/>
        <v>0</v>
      </c>
      <c r="AI25" s="65">
        <f t="shared" si="13"/>
        <v>0</v>
      </c>
      <c r="AJ25" s="65">
        <f t="shared" si="13"/>
        <v>0</v>
      </c>
      <c r="AK25" s="145">
        <f t="shared" si="13"/>
        <v>0</v>
      </c>
      <c r="AL25" s="155">
        <f t="shared" si="0"/>
        <v>3</v>
      </c>
      <c r="AM25" s="154">
        <f t="shared" ref="AM25:AO25" si="14">AM18+AM21</f>
        <v>0</v>
      </c>
      <c r="AN25" s="154">
        <f>AN18+AN21+AN24</f>
        <v>3</v>
      </c>
      <c r="AO25" s="154">
        <f t="shared" si="14"/>
        <v>0</v>
      </c>
      <c r="AP25" s="154">
        <f>AP18+AP21+AP24</f>
        <v>0</v>
      </c>
      <c r="AQ25" s="154">
        <f t="shared" ref="AQ25:AV25" si="15">AQ18+AQ21+AQ24</f>
        <v>0</v>
      </c>
      <c r="AR25" s="154">
        <f>AR18+AR21+AR24</f>
        <v>2</v>
      </c>
      <c r="AS25" s="154">
        <f t="shared" si="15"/>
        <v>0</v>
      </c>
      <c r="AT25" s="154">
        <f t="shared" si="15"/>
        <v>1</v>
      </c>
      <c r="AU25" s="154">
        <f t="shared" si="15"/>
        <v>0</v>
      </c>
      <c r="AV25" s="154">
        <f t="shared" si="15"/>
        <v>0</v>
      </c>
    </row>
    <row r="26" spans="1:48" ht="19.5" customHeight="1" thickTop="1" thickBot="1" x14ac:dyDescent="0.3">
      <c r="A26" s="142"/>
      <c r="B26" s="7"/>
      <c r="C26" s="205" t="s">
        <v>21</v>
      </c>
      <c r="D26" s="206"/>
      <c r="E26" s="207"/>
      <c r="F26" s="65">
        <f>F17+F20+F23</f>
        <v>0</v>
      </c>
      <c r="G26" s="65">
        <f t="shared" ref="G26:AK26" si="16">G17+G20+G23</f>
        <v>0</v>
      </c>
      <c r="H26" s="65">
        <f t="shared" si="16"/>
        <v>0</v>
      </c>
      <c r="I26" s="65">
        <f t="shared" si="16"/>
        <v>0</v>
      </c>
      <c r="J26" s="65">
        <f t="shared" si="16"/>
        <v>310</v>
      </c>
      <c r="K26" s="65">
        <f t="shared" si="16"/>
        <v>0</v>
      </c>
      <c r="L26" s="65">
        <f t="shared" si="16"/>
        <v>0</v>
      </c>
      <c r="M26" s="65">
        <f t="shared" si="16"/>
        <v>155</v>
      </c>
      <c r="N26" s="65">
        <f t="shared" si="16"/>
        <v>0</v>
      </c>
      <c r="O26" s="65">
        <f t="shared" si="16"/>
        <v>0</v>
      </c>
      <c r="P26" s="65">
        <f t="shared" si="16"/>
        <v>0</v>
      </c>
      <c r="Q26" s="65">
        <f t="shared" si="16"/>
        <v>0</v>
      </c>
      <c r="R26" s="65">
        <f t="shared" si="16"/>
        <v>465</v>
      </c>
      <c r="S26" s="65">
        <f t="shared" si="16"/>
        <v>0</v>
      </c>
      <c r="T26" s="65">
        <f t="shared" si="16"/>
        <v>0</v>
      </c>
      <c r="U26" s="65">
        <f t="shared" si="16"/>
        <v>1655</v>
      </c>
      <c r="V26" s="65">
        <f t="shared" si="16"/>
        <v>0</v>
      </c>
      <c r="W26" s="65">
        <f t="shared" si="16"/>
        <v>0</v>
      </c>
      <c r="X26" s="65">
        <f t="shared" si="16"/>
        <v>0</v>
      </c>
      <c r="Y26" s="65">
        <f t="shared" si="16"/>
        <v>0</v>
      </c>
      <c r="Z26" s="65">
        <f t="shared" si="16"/>
        <v>120</v>
      </c>
      <c r="AA26" s="65">
        <f t="shared" si="16"/>
        <v>0</v>
      </c>
      <c r="AB26" s="65">
        <f t="shared" si="16"/>
        <v>0</v>
      </c>
      <c r="AC26" s="65">
        <f t="shared" si="16"/>
        <v>465</v>
      </c>
      <c r="AD26" s="65">
        <f t="shared" si="16"/>
        <v>0</v>
      </c>
      <c r="AE26" s="65">
        <f t="shared" si="16"/>
        <v>0</v>
      </c>
      <c r="AF26" s="65">
        <f t="shared" si="16"/>
        <v>0</v>
      </c>
      <c r="AG26" s="65">
        <f t="shared" si="16"/>
        <v>0</v>
      </c>
      <c r="AH26" s="65">
        <f t="shared" si="16"/>
        <v>310</v>
      </c>
      <c r="AI26" s="65">
        <f t="shared" si="16"/>
        <v>0</v>
      </c>
      <c r="AJ26" s="65">
        <f t="shared" si="16"/>
        <v>0</v>
      </c>
      <c r="AK26" s="145">
        <f t="shared" si="16"/>
        <v>30</v>
      </c>
      <c r="AL26" s="156">
        <f t="shared" si="0"/>
        <v>3510</v>
      </c>
      <c r="AM26" s="154">
        <f t="shared" ref="AM26:AO26" si="17">AM17+AM20</f>
        <v>0</v>
      </c>
      <c r="AN26" s="154">
        <f>AN17+AN20+AN23</f>
        <v>3510</v>
      </c>
      <c r="AO26" s="154">
        <f t="shared" si="17"/>
        <v>0</v>
      </c>
      <c r="AP26" s="154">
        <f>AP17+AP20+AP23</f>
        <v>465</v>
      </c>
      <c r="AQ26" s="154">
        <f t="shared" ref="AQ26:AV26" si="18">AQ17+AQ20+AQ23</f>
        <v>0</v>
      </c>
      <c r="AR26" s="154">
        <f t="shared" si="18"/>
        <v>2120</v>
      </c>
      <c r="AS26" s="154">
        <f t="shared" si="18"/>
        <v>0</v>
      </c>
      <c r="AT26" s="154">
        <f t="shared" si="18"/>
        <v>585</v>
      </c>
      <c r="AU26" s="154">
        <f t="shared" si="18"/>
        <v>0</v>
      </c>
      <c r="AV26" s="154">
        <f t="shared" si="18"/>
        <v>340</v>
      </c>
    </row>
    <row r="27" spans="1:48" ht="19.5" customHeight="1" thickTop="1" thickBot="1" x14ac:dyDescent="0.3">
      <c r="A27" s="137"/>
      <c r="B27" s="7"/>
      <c r="C27" s="208" t="s">
        <v>24</v>
      </c>
      <c r="D27" s="209"/>
      <c r="E27" s="210"/>
      <c r="F27" s="139">
        <f>+F16+F19+F22</f>
        <v>0</v>
      </c>
      <c r="G27" s="139">
        <f t="shared" ref="G27:AK27" si="19">+G16+G19+G22</f>
        <v>0</v>
      </c>
      <c r="H27" s="139">
        <f t="shared" si="19"/>
        <v>0</v>
      </c>
      <c r="I27" s="139">
        <f t="shared" si="19"/>
        <v>0</v>
      </c>
      <c r="J27" s="139">
        <f t="shared" si="19"/>
        <v>0</v>
      </c>
      <c r="K27" s="139">
        <f t="shared" si="19"/>
        <v>0</v>
      </c>
      <c r="L27" s="139">
        <f t="shared" si="19"/>
        <v>0</v>
      </c>
      <c r="M27" s="139">
        <f t="shared" si="19"/>
        <v>0</v>
      </c>
      <c r="N27" s="139">
        <f t="shared" si="19"/>
        <v>0</v>
      </c>
      <c r="O27" s="139">
        <f t="shared" si="19"/>
        <v>0</v>
      </c>
      <c r="P27" s="139">
        <f t="shared" si="19"/>
        <v>0</v>
      </c>
      <c r="Q27" s="139">
        <f t="shared" si="19"/>
        <v>0</v>
      </c>
      <c r="R27" s="139">
        <f t="shared" si="19"/>
        <v>0</v>
      </c>
      <c r="S27" s="139">
        <f t="shared" si="19"/>
        <v>0</v>
      </c>
      <c r="T27" s="139">
        <f t="shared" si="19"/>
        <v>0</v>
      </c>
      <c r="U27" s="139">
        <f t="shared" si="19"/>
        <v>2</v>
      </c>
      <c r="V27" s="139">
        <f t="shared" si="19"/>
        <v>0</v>
      </c>
      <c r="W27" s="139">
        <f t="shared" si="19"/>
        <v>0</v>
      </c>
      <c r="X27" s="139">
        <f t="shared" si="19"/>
        <v>0</v>
      </c>
      <c r="Y27" s="139">
        <f t="shared" si="19"/>
        <v>0</v>
      </c>
      <c r="Z27" s="139">
        <f t="shared" si="19"/>
        <v>1</v>
      </c>
      <c r="AA27" s="139">
        <f t="shared" si="19"/>
        <v>0</v>
      </c>
      <c r="AB27" s="139">
        <f t="shared" si="19"/>
        <v>0</v>
      </c>
      <c r="AC27" s="139">
        <f t="shared" si="19"/>
        <v>0</v>
      </c>
      <c r="AD27" s="139">
        <f t="shared" si="19"/>
        <v>0</v>
      </c>
      <c r="AE27" s="139">
        <f t="shared" si="19"/>
        <v>0</v>
      </c>
      <c r="AF27" s="139">
        <f t="shared" si="19"/>
        <v>0</v>
      </c>
      <c r="AG27" s="139">
        <f t="shared" si="19"/>
        <v>0</v>
      </c>
      <c r="AH27" s="139">
        <f t="shared" si="19"/>
        <v>0</v>
      </c>
      <c r="AI27" s="139">
        <f t="shared" si="19"/>
        <v>0</v>
      </c>
      <c r="AJ27" s="139">
        <f t="shared" si="19"/>
        <v>0</v>
      </c>
      <c r="AK27" s="146">
        <f t="shared" si="19"/>
        <v>1</v>
      </c>
      <c r="AL27" s="156">
        <f t="shared" si="0"/>
        <v>4</v>
      </c>
      <c r="AM27" s="154">
        <f t="shared" ref="AM27:AO27" si="20">AM16+AM19</f>
        <v>0</v>
      </c>
      <c r="AN27" s="154">
        <f>AN16+AN19+AN22</f>
        <v>4</v>
      </c>
      <c r="AO27" s="154">
        <f t="shared" si="20"/>
        <v>0</v>
      </c>
      <c r="AP27" s="156">
        <f>AP16+AP19+AP22</f>
        <v>0</v>
      </c>
      <c r="AQ27" s="154">
        <f t="shared" ref="AQ27:AV27" si="21">AQ16+AQ19+AQ22</f>
        <v>0</v>
      </c>
      <c r="AR27" s="154">
        <f t="shared" si="21"/>
        <v>2</v>
      </c>
      <c r="AS27" s="154">
        <f t="shared" si="21"/>
        <v>0</v>
      </c>
      <c r="AT27" s="156">
        <f t="shared" si="21"/>
        <v>1</v>
      </c>
      <c r="AU27" s="154">
        <f t="shared" si="21"/>
        <v>0</v>
      </c>
      <c r="AV27" s="156">
        <f t="shared" si="21"/>
        <v>1</v>
      </c>
    </row>
    <row r="28" spans="1:48" ht="19.5" customHeight="1" thickBot="1" x14ac:dyDescent="0.3">
      <c r="A28" s="9"/>
      <c r="B28" s="9"/>
      <c r="C28" s="13"/>
      <c r="D28" s="13"/>
      <c r="E28" s="14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49"/>
      <c r="AN28" s="49"/>
      <c r="AO28" s="49"/>
      <c r="AP28" s="49"/>
      <c r="AQ28" s="49"/>
      <c r="AR28" s="49"/>
      <c r="AS28" s="49"/>
      <c r="AT28" s="49"/>
      <c r="AU28" s="49"/>
      <c r="AV28" s="49"/>
    </row>
    <row r="29" spans="1:48" s="1" customFormat="1" ht="21.75" customHeight="1" thickBot="1" x14ac:dyDescent="0.3">
      <c r="A29" s="124" t="s">
        <v>76</v>
      </c>
      <c r="B29" s="176" t="s">
        <v>75</v>
      </c>
      <c r="C29" s="177"/>
      <c r="D29" s="177"/>
      <c r="E29" s="177"/>
      <c r="F29" s="177"/>
      <c r="G29" s="177"/>
      <c r="H29" s="177"/>
      <c r="I29" s="177"/>
      <c r="J29" s="177"/>
      <c r="K29" s="177"/>
      <c r="L29" s="177"/>
      <c r="M29" s="177"/>
      <c r="N29" s="177"/>
      <c r="O29" s="177"/>
      <c r="P29" s="177"/>
      <c r="Q29" s="177"/>
      <c r="R29" s="177"/>
      <c r="S29" s="177"/>
      <c r="T29" s="177"/>
      <c r="U29" s="177"/>
      <c r="V29" s="177"/>
      <c r="W29" s="177"/>
      <c r="X29" s="177"/>
      <c r="Y29" s="177"/>
      <c r="Z29" s="177"/>
      <c r="AA29" s="177"/>
      <c r="AB29" s="177"/>
      <c r="AC29" s="177"/>
      <c r="AD29" s="177"/>
      <c r="AE29" s="177"/>
      <c r="AF29" s="177"/>
      <c r="AG29" s="177"/>
      <c r="AH29" s="177"/>
      <c r="AI29" s="177"/>
      <c r="AJ29" s="177"/>
      <c r="AK29" s="178"/>
    </row>
    <row r="30" spans="1:48" ht="20.100000000000001" customHeight="1" thickBot="1" x14ac:dyDescent="0.3">
      <c r="A30" s="35" t="s">
        <v>78</v>
      </c>
      <c r="B30" s="179" t="s">
        <v>77</v>
      </c>
      <c r="C30" s="180"/>
      <c r="D30" s="180"/>
      <c r="E30" s="180"/>
      <c r="F30" s="180"/>
      <c r="G30" s="180"/>
      <c r="H30" s="180"/>
      <c r="I30" s="180"/>
      <c r="J30" s="180"/>
      <c r="K30" s="180"/>
      <c r="L30" s="180"/>
      <c r="M30" s="180"/>
      <c r="N30" s="180"/>
      <c r="O30" s="180"/>
      <c r="P30" s="180"/>
      <c r="Q30" s="180"/>
      <c r="R30" s="180"/>
      <c r="S30" s="180"/>
      <c r="T30" s="180"/>
      <c r="U30" s="180"/>
      <c r="V30" s="180"/>
      <c r="W30" s="180"/>
      <c r="X30" s="180"/>
      <c r="Y30" s="180"/>
      <c r="Z30" s="180"/>
      <c r="AA30" s="180"/>
      <c r="AB30" s="180"/>
      <c r="AC30" s="180"/>
      <c r="AD30" s="180"/>
      <c r="AE30" s="180"/>
      <c r="AF30" s="180"/>
      <c r="AG30" s="180"/>
      <c r="AH30" s="180"/>
      <c r="AI30" s="180"/>
      <c r="AJ30" s="180"/>
      <c r="AK30" s="181"/>
    </row>
    <row r="31" spans="1:48" ht="20.100000000000001" customHeight="1" thickBot="1" x14ac:dyDescent="0.3">
      <c r="A31" s="36" t="s">
        <v>80</v>
      </c>
      <c r="B31" s="215" t="s">
        <v>81</v>
      </c>
      <c r="C31" s="215"/>
      <c r="D31" s="215"/>
      <c r="E31" s="215"/>
      <c r="F31" s="215"/>
      <c r="G31" s="215"/>
      <c r="H31" s="215"/>
      <c r="I31" s="215"/>
      <c r="J31" s="215"/>
      <c r="K31" s="215"/>
      <c r="L31" s="215"/>
      <c r="M31" s="215"/>
      <c r="N31" s="215"/>
      <c r="O31" s="215"/>
      <c r="P31" s="215"/>
      <c r="Q31" s="215"/>
      <c r="R31" s="215"/>
      <c r="S31" s="215"/>
      <c r="T31" s="215"/>
      <c r="U31" s="215"/>
      <c r="V31" s="215"/>
      <c r="W31" s="215"/>
      <c r="X31" s="215"/>
      <c r="Y31" s="215"/>
      <c r="Z31" s="215"/>
      <c r="AA31" s="215"/>
      <c r="AB31" s="215"/>
      <c r="AC31" s="215"/>
      <c r="AD31" s="215"/>
      <c r="AE31" s="215"/>
      <c r="AF31" s="215"/>
      <c r="AG31" s="215"/>
      <c r="AH31" s="215"/>
      <c r="AI31" s="215"/>
      <c r="AJ31" s="215"/>
      <c r="AK31" s="216"/>
    </row>
    <row r="32" spans="1:48" ht="20.100000000000001" customHeight="1" x14ac:dyDescent="0.25">
      <c r="A32" s="182" t="s">
        <v>3</v>
      </c>
      <c r="B32" s="184" t="s">
        <v>4</v>
      </c>
      <c r="C32" s="186" t="s">
        <v>0</v>
      </c>
      <c r="D32" s="188" t="s">
        <v>13</v>
      </c>
      <c r="E32" s="189"/>
      <c r="F32" s="192"/>
      <c r="G32" s="193"/>
      <c r="H32" s="193"/>
      <c r="I32" s="193"/>
      <c r="J32" s="193"/>
      <c r="K32" s="193"/>
      <c r="L32" s="193"/>
      <c r="M32" s="193"/>
      <c r="N32" s="193"/>
      <c r="O32" s="193"/>
      <c r="P32" s="193"/>
      <c r="Q32" s="193"/>
      <c r="R32" s="193"/>
      <c r="S32" s="193"/>
      <c r="T32" s="193"/>
      <c r="U32" s="193"/>
      <c r="V32" s="193"/>
      <c r="W32" s="193"/>
      <c r="X32" s="193"/>
      <c r="Y32" s="193"/>
      <c r="Z32" s="193"/>
      <c r="AA32" s="193"/>
      <c r="AB32" s="193"/>
      <c r="AC32" s="193"/>
      <c r="AD32" s="193"/>
      <c r="AE32" s="193"/>
      <c r="AF32" s="193"/>
      <c r="AG32" s="193"/>
      <c r="AH32" s="193"/>
      <c r="AI32" s="193"/>
      <c r="AJ32" s="193"/>
      <c r="AK32" s="194"/>
    </row>
    <row r="33" spans="1:48" ht="20.100000000000001" customHeight="1" thickBot="1" x14ac:dyDescent="0.3">
      <c r="A33" s="183"/>
      <c r="B33" s="185"/>
      <c r="C33" s="187"/>
      <c r="D33" s="190"/>
      <c r="E33" s="191"/>
      <c r="F33" s="195" t="s">
        <v>8</v>
      </c>
      <c r="G33" s="196"/>
      <c r="H33" s="196"/>
      <c r="I33" s="196"/>
      <c r="J33" s="196"/>
      <c r="K33" s="196"/>
      <c r="L33" s="196"/>
      <c r="M33" s="197"/>
      <c r="N33" s="198" t="s">
        <v>9</v>
      </c>
      <c r="O33" s="196"/>
      <c r="P33" s="196"/>
      <c r="Q33" s="196"/>
      <c r="R33" s="196"/>
      <c r="S33" s="196"/>
      <c r="T33" s="196"/>
      <c r="U33" s="197"/>
      <c r="V33" s="198" t="s">
        <v>10</v>
      </c>
      <c r="W33" s="196"/>
      <c r="X33" s="196"/>
      <c r="Y33" s="196"/>
      <c r="Z33" s="196"/>
      <c r="AA33" s="196"/>
      <c r="AB33" s="196"/>
      <c r="AC33" s="197"/>
      <c r="AD33" s="198" t="s">
        <v>11</v>
      </c>
      <c r="AE33" s="196"/>
      <c r="AF33" s="196"/>
      <c r="AG33" s="196"/>
      <c r="AH33" s="196"/>
      <c r="AI33" s="196"/>
      <c r="AJ33" s="196"/>
      <c r="AK33" s="199"/>
      <c r="AM33" s="5"/>
    </row>
    <row r="34" spans="1:48" ht="20.100000000000001" customHeight="1" thickTop="1" thickBot="1" x14ac:dyDescent="0.3">
      <c r="A34" s="200"/>
      <c r="B34" s="185"/>
      <c r="C34" s="187"/>
      <c r="D34" s="201" t="s">
        <v>14</v>
      </c>
      <c r="E34" s="201" t="s">
        <v>15</v>
      </c>
      <c r="F34" s="198" t="s">
        <v>5</v>
      </c>
      <c r="G34" s="196"/>
      <c r="H34" s="196"/>
      <c r="I34" s="197"/>
      <c r="J34" s="198" t="s">
        <v>6</v>
      </c>
      <c r="K34" s="196"/>
      <c r="L34" s="196"/>
      <c r="M34" s="197"/>
      <c r="N34" s="198" t="s">
        <v>5</v>
      </c>
      <c r="O34" s="196"/>
      <c r="P34" s="196"/>
      <c r="Q34" s="197"/>
      <c r="R34" s="198" t="s">
        <v>6</v>
      </c>
      <c r="S34" s="196"/>
      <c r="T34" s="196"/>
      <c r="U34" s="197"/>
      <c r="V34" s="198" t="s">
        <v>5</v>
      </c>
      <c r="W34" s="196"/>
      <c r="X34" s="196"/>
      <c r="Y34" s="197"/>
      <c r="Z34" s="198" t="s">
        <v>6</v>
      </c>
      <c r="AA34" s="196"/>
      <c r="AB34" s="196"/>
      <c r="AC34" s="197"/>
      <c r="AD34" s="198" t="s">
        <v>5</v>
      </c>
      <c r="AE34" s="196"/>
      <c r="AF34" s="196"/>
      <c r="AG34" s="197"/>
      <c r="AH34" s="198" t="s">
        <v>6</v>
      </c>
      <c r="AI34" s="196"/>
      <c r="AJ34" s="196"/>
      <c r="AK34" s="196"/>
      <c r="AL34" s="264" t="s">
        <v>28</v>
      </c>
      <c r="AM34" s="263" t="s">
        <v>35</v>
      </c>
      <c r="AN34" s="263"/>
      <c r="AO34" s="263" t="s">
        <v>36</v>
      </c>
      <c r="AP34" s="263"/>
      <c r="AQ34" s="263" t="s">
        <v>37</v>
      </c>
      <c r="AR34" s="263"/>
      <c r="AS34" s="263" t="s">
        <v>38</v>
      </c>
      <c r="AT34" s="263"/>
      <c r="AU34" s="263" t="s">
        <v>39</v>
      </c>
      <c r="AV34" s="263"/>
    </row>
    <row r="35" spans="1:48" ht="20.100000000000001" customHeight="1" thickTop="1" thickBot="1" x14ac:dyDescent="0.3">
      <c r="A35" s="200"/>
      <c r="B35" s="185"/>
      <c r="C35" s="187"/>
      <c r="D35" s="201"/>
      <c r="E35" s="201"/>
      <c r="F35" s="127" t="s">
        <v>16</v>
      </c>
      <c r="G35" s="127" t="s">
        <v>17</v>
      </c>
      <c r="H35" s="127" t="s">
        <v>18</v>
      </c>
      <c r="I35" s="127" t="s">
        <v>19</v>
      </c>
      <c r="J35" s="127" t="s">
        <v>16</v>
      </c>
      <c r="K35" s="127" t="s">
        <v>17</v>
      </c>
      <c r="L35" s="127" t="s">
        <v>18</v>
      </c>
      <c r="M35" s="127" t="s">
        <v>19</v>
      </c>
      <c r="N35" s="127" t="s">
        <v>16</v>
      </c>
      <c r="O35" s="127" t="s">
        <v>17</v>
      </c>
      <c r="P35" s="127" t="s">
        <v>18</v>
      </c>
      <c r="Q35" s="127" t="s">
        <v>19</v>
      </c>
      <c r="R35" s="127" t="s">
        <v>16</v>
      </c>
      <c r="S35" s="127" t="s">
        <v>17</v>
      </c>
      <c r="T35" s="127" t="s">
        <v>18</v>
      </c>
      <c r="U35" s="127" t="s">
        <v>19</v>
      </c>
      <c r="V35" s="127" t="s">
        <v>16</v>
      </c>
      <c r="W35" s="127" t="s">
        <v>17</v>
      </c>
      <c r="X35" s="127" t="s">
        <v>18</v>
      </c>
      <c r="Y35" s="127" t="s">
        <v>19</v>
      </c>
      <c r="Z35" s="127" t="s">
        <v>16</v>
      </c>
      <c r="AA35" s="127" t="s">
        <v>17</v>
      </c>
      <c r="AB35" s="127" t="s">
        <v>18</v>
      </c>
      <c r="AC35" s="127" t="s">
        <v>19</v>
      </c>
      <c r="AD35" s="127" t="s">
        <v>16</v>
      </c>
      <c r="AE35" s="127" t="s">
        <v>17</v>
      </c>
      <c r="AF35" s="127" t="s">
        <v>18</v>
      </c>
      <c r="AG35" s="127" t="s">
        <v>19</v>
      </c>
      <c r="AH35" s="127" t="s">
        <v>16</v>
      </c>
      <c r="AI35" s="127" t="s">
        <v>17</v>
      </c>
      <c r="AJ35" s="127" t="s">
        <v>18</v>
      </c>
      <c r="AK35" s="126" t="s">
        <v>19</v>
      </c>
      <c r="AL35" s="264"/>
      <c r="AM35" s="152" t="s">
        <v>40</v>
      </c>
      <c r="AN35" s="152" t="s">
        <v>41</v>
      </c>
      <c r="AO35" s="152" t="s">
        <v>40</v>
      </c>
      <c r="AP35" s="152" t="s">
        <v>41</v>
      </c>
      <c r="AQ35" s="152" t="s">
        <v>40</v>
      </c>
      <c r="AR35" s="152" t="s">
        <v>41</v>
      </c>
      <c r="AS35" s="152" t="s">
        <v>40</v>
      </c>
      <c r="AT35" s="152" t="s">
        <v>41</v>
      </c>
      <c r="AU35" s="152" t="s">
        <v>40</v>
      </c>
      <c r="AV35" s="152" t="s">
        <v>41</v>
      </c>
    </row>
    <row r="36" spans="1:48" ht="39.950000000000003" customHeight="1" thickTop="1" thickBot="1" x14ac:dyDescent="0.3">
      <c r="A36" s="167" t="s">
        <v>65</v>
      </c>
      <c r="B36" s="170" t="s">
        <v>20</v>
      </c>
      <c r="C36" s="217" t="s">
        <v>24</v>
      </c>
      <c r="D36" s="218"/>
      <c r="E36" s="219"/>
      <c r="F36" s="50"/>
      <c r="G36" s="51"/>
      <c r="H36" s="51"/>
      <c r="I36" s="51"/>
      <c r="J36" s="51">
        <v>5</v>
      </c>
      <c r="K36" s="51"/>
      <c r="L36" s="51"/>
      <c r="M36" s="51">
        <v>1</v>
      </c>
      <c r="N36" s="51"/>
      <c r="O36" s="51"/>
      <c r="P36" s="51"/>
      <c r="Q36" s="51"/>
      <c r="R36" s="51">
        <v>2</v>
      </c>
      <c r="S36" s="51"/>
      <c r="T36" s="51"/>
      <c r="U36" s="51">
        <v>23</v>
      </c>
      <c r="V36" s="51"/>
      <c r="W36" s="51"/>
      <c r="X36" s="51"/>
      <c r="Y36" s="51"/>
      <c r="Z36" s="51"/>
      <c r="AA36" s="51"/>
      <c r="AB36" s="51"/>
      <c r="AC36" s="51">
        <v>1</v>
      </c>
      <c r="AD36" s="51"/>
      <c r="AE36" s="51"/>
      <c r="AF36" s="51"/>
      <c r="AG36" s="51"/>
      <c r="AH36" s="51"/>
      <c r="AI36" s="51"/>
      <c r="AJ36" s="51"/>
      <c r="AK36" s="52">
        <v>3</v>
      </c>
      <c r="AL36" s="153">
        <f t="shared" ref="AL36:AL43" si="22">SUM(F36:AK36)</f>
        <v>35</v>
      </c>
      <c r="AM36" s="154">
        <f t="shared" ref="AM36:AM41" si="23">SUM(F36:I36)+SUM(N36:Q36)+SUM(V36:Y36)+SUM(AD36:AG36)</f>
        <v>0</v>
      </c>
      <c r="AN36" s="154">
        <f t="shared" ref="AN36:AN41" si="24">SUM(J36:M36)+SUM(R36:U36)+SUM(Z36:AC36)+SUM(AH36:AK36)</f>
        <v>35</v>
      </c>
      <c r="AO36" s="154">
        <f t="shared" ref="AO36:AO41" si="25">SUM(F36:I36)</f>
        <v>0</v>
      </c>
      <c r="AP36" s="154">
        <f t="shared" ref="AP36:AP41" si="26">SUM(J36:M36)</f>
        <v>6</v>
      </c>
      <c r="AQ36" s="154">
        <f t="shared" ref="AQ36:AQ41" si="27">SUM(N36:Q36)</f>
        <v>0</v>
      </c>
      <c r="AR36" s="154">
        <f>SUM(R36:U36)</f>
        <v>25</v>
      </c>
      <c r="AS36" s="154">
        <f t="shared" ref="AS36:AS41" si="28">SUM(V36:Y36)</f>
        <v>0</v>
      </c>
      <c r="AT36" s="154">
        <f t="shared" ref="AT36:AT41" si="29">SUM(Z36:AC36)</f>
        <v>1</v>
      </c>
      <c r="AU36" s="154">
        <f t="shared" ref="AU36:AU41" si="30">SUM(AD36:AG36)</f>
        <v>0</v>
      </c>
      <c r="AV36" s="154">
        <f t="shared" ref="AV36:AV41" si="31">SUM(AH36:AK36)</f>
        <v>3</v>
      </c>
    </row>
    <row r="37" spans="1:48" ht="39.950000000000003" customHeight="1" thickTop="1" thickBot="1" x14ac:dyDescent="0.3">
      <c r="A37" s="168"/>
      <c r="B37" s="172"/>
      <c r="C37" s="60" t="s">
        <v>26</v>
      </c>
      <c r="D37" s="61"/>
      <c r="E37" s="62" t="s">
        <v>27</v>
      </c>
      <c r="F37" s="55"/>
      <c r="G37" s="56"/>
      <c r="H37" s="56"/>
      <c r="I37" s="56"/>
      <c r="J37" s="56"/>
      <c r="K37" s="56"/>
      <c r="L37" s="56"/>
      <c r="M37" s="56"/>
      <c r="N37" s="56"/>
      <c r="O37" s="56"/>
      <c r="P37" s="56"/>
      <c r="Q37" s="56"/>
      <c r="R37" s="56"/>
      <c r="S37" s="56"/>
      <c r="T37" s="56"/>
      <c r="U37" s="56"/>
      <c r="V37" s="56"/>
      <c r="W37" s="56"/>
      <c r="X37" s="56"/>
      <c r="Y37" s="56"/>
      <c r="Z37" s="56"/>
      <c r="AA37" s="56"/>
      <c r="AB37" s="56"/>
      <c r="AC37" s="56"/>
      <c r="AD37" s="56"/>
      <c r="AE37" s="56"/>
      <c r="AF37" s="56"/>
      <c r="AG37" s="56"/>
      <c r="AH37" s="56"/>
      <c r="AI37" s="56"/>
      <c r="AJ37" s="56"/>
      <c r="AK37" s="57"/>
      <c r="AL37" s="153">
        <f t="shared" si="22"/>
        <v>0</v>
      </c>
      <c r="AM37" s="154">
        <f t="shared" si="23"/>
        <v>0</v>
      </c>
      <c r="AN37" s="153">
        <f t="shared" si="24"/>
        <v>0</v>
      </c>
      <c r="AO37" s="154">
        <f t="shared" si="25"/>
        <v>0</v>
      </c>
      <c r="AP37" s="154">
        <f t="shared" si="26"/>
        <v>0</v>
      </c>
      <c r="AQ37" s="154">
        <f t="shared" si="27"/>
        <v>0</v>
      </c>
      <c r="AR37" s="153">
        <f t="shared" ref="AR37:AR41" si="32">SUM(R37:U37)</f>
        <v>0</v>
      </c>
      <c r="AS37" s="154">
        <f t="shared" si="28"/>
        <v>0</v>
      </c>
      <c r="AT37" s="154">
        <f t="shared" si="29"/>
        <v>0</v>
      </c>
      <c r="AU37" s="154">
        <f t="shared" si="30"/>
        <v>0</v>
      </c>
      <c r="AV37" s="154">
        <f t="shared" si="31"/>
        <v>0</v>
      </c>
    </row>
    <row r="38" spans="1:48" ht="39.950000000000003" customHeight="1" thickTop="1" thickBot="1" x14ac:dyDescent="0.3">
      <c r="A38" s="168"/>
      <c r="B38" s="170" t="s">
        <v>22</v>
      </c>
      <c r="C38" s="211" t="s">
        <v>24</v>
      </c>
      <c r="D38" s="212"/>
      <c r="E38" s="213"/>
      <c r="F38" s="50"/>
      <c r="G38" s="51"/>
      <c r="H38" s="51"/>
      <c r="I38" s="51"/>
      <c r="J38" s="51"/>
      <c r="K38" s="51"/>
      <c r="L38" s="51"/>
      <c r="M38" s="51"/>
      <c r="N38" s="51"/>
      <c r="O38" s="51"/>
      <c r="P38" s="51"/>
      <c r="Q38" s="51"/>
      <c r="R38" s="51">
        <v>11</v>
      </c>
      <c r="S38" s="51"/>
      <c r="T38" s="51"/>
      <c r="U38" s="51">
        <v>32</v>
      </c>
      <c r="V38" s="51"/>
      <c r="W38" s="51"/>
      <c r="X38" s="51"/>
      <c r="Y38" s="51"/>
      <c r="Z38" s="51">
        <v>1</v>
      </c>
      <c r="AA38" s="51"/>
      <c r="AB38" s="51"/>
      <c r="AC38" s="51">
        <v>12</v>
      </c>
      <c r="AD38" s="51"/>
      <c r="AE38" s="51"/>
      <c r="AF38" s="51"/>
      <c r="AG38" s="51"/>
      <c r="AH38" s="51">
        <v>1</v>
      </c>
      <c r="AI38" s="51"/>
      <c r="AJ38" s="51"/>
      <c r="AK38" s="52"/>
      <c r="AL38" s="153">
        <f t="shared" si="22"/>
        <v>57</v>
      </c>
      <c r="AM38" s="154">
        <f t="shared" si="23"/>
        <v>0</v>
      </c>
      <c r="AN38" s="154">
        <f t="shared" si="24"/>
        <v>57</v>
      </c>
      <c r="AO38" s="154">
        <f t="shared" si="25"/>
        <v>0</v>
      </c>
      <c r="AP38" s="154">
        <f t="shared" si="26"/>
        <v>0</v>
      </c>
      <c r="AQ38" s="154">
        <f t="shared" si="27"/>
        <v>0</v>
      </c>
      <c r="AR38" s="154">
        <f t="shared" si="32"/>
        <v>43</v>
      </c>
      <c r="AS38" s="154">
        <f t="shared" si="28"/>
        <v>0</v>
      </c>
      <c r="AT38" s="154">
        <f t="shared" si="29"/>
        <v>13</v>
      </c>
      <c r="AU38" s="154">
        <f t="shared" si="30"/>
        <v>0</v>
      </c>
      <c r="AV38" s="154">
        <f t="shared" si="31"/>
        <v>1</v>
      </c>
    </row>
    <row r="39" spans="1:48" ht="39.950000000000003" customHeight="1" thickTop="1" thickBot="1" x14ac:dyDescent="0.3">
      <c r="A39" s="168"/>
      <c r="B39" s="172"/>
      <c r="C39" s="60" t="s">
        <v>26</v>
      </c>
      <c r="D39" s="61"/>
      <c r="E39" s="62" t="s">
        <v>27</v>
      </c>
      <c r="F39" s="55"/>
      <c r="G39" s="56"/>
      <c r="H39" s="56"/>
      <c r="I39" s="56"/>
      <c r="J39" s="56"/>
      <c r="K39" s="56"/>
      <c r="L39" s="56"/>
      <c r="M39" s="56"/>
      <c r="N39" s="56"/>
      <c r="O39" s="56"/>
      <c r="P39" s="56"/>
      <c r="Q39" s="56"/>
      <c r="R39" s="56"/>
      <c r="S39" s="56"/>
      <c r="T39" s="56"/>
      <c r="U39" s="56"/>
      <c r="V39" s="56"/>
      <c r="W39" s="56"/>
      <c r="X39" s="56"/>
      <c r="Y39" s="56"/>
      <c r="Z39" s="56"/>
      <c r="AA39" s="56"/>
      <c r="AB39" s="56"/>
      <c r="AC39" s="56"/>
      <c r="AD39" s="56"/>
      <c r="AE39" s="56"/>
      <c r="AF39" s="56"/>
      <c r="AG39" s="56"/>
      <c r="AH39" s="56"/>
      <c r="AI39" s="56"/>
      <c r="AJ39" s="56"/>
      <c r="AK39" s="57"/>
      <c r="AL39" s="153">
        <f t="shared" si="22"/>
        <v>0</v>
      </c>
      <c r="AM39" s="154">
        <f t="shared" si="23"/>
        <v>0</v>
      </c>
      <c r="AN39" s="153">
        <f t="shared" si="24"/>
        <v>0</v>
      </c>
      <c r="AO39" s="154">
        <f t="shared" si="25"/>
        <v>0</v>
      </c>
      <c r="AP39" s="154">
        <f t="shared" si="26"/>
        <v>0</v>
      </c>
      <c r="AQ39" s="154">
        <f t="shared" si="27"/>
        <v>0</v>
      </c>
      <c r="AR39" s="153">
        <f t="shared" si="32"/>
        <v>0</v>
      </c>
      <c r="AS39" s="153">
        <f t="shared" si="28"/>
        <v>0</v>
      </c>
      <c r="AT39" s="154">
        <f t="shared" si="29"/>
        <v>0</v>
      </c>
      <c r="AU39" s="154">
        <f t="shared" si="30"/>
        <v>0</v>
      </c>
      <c r="AV39" s="153">
        <f t="shared" si="31"/>
        <v>0</v>
      </c>
    </row>
    <row r="40" spans="1:48" ht="39.950000000000003" customHeight="1" thickTop="1" thickBot="1" x14ac:dyDescent="0.3">
      <c r="A40" s="168"/>
      <c r="B40" s="170" t="s">
        <v>23</v>
      </c>
      <c r="C40" s="211" t="s">
        <v>24</v>
      </c>
      <c r="D40" s="212"/>
      <c r="E40" s="213"/>
      <c r="F40" s="50"/>
      <c r="G40" s="51"/>
      <c r="H40" s="51"/>
      <c r="I40" s="51"/>
      <c r="J40" s="51"/>
      <c r="K40" s="51"/>
      <c r="L40" s="51"/>
      <c r="M40" s="51"/>
      <c r="N40" s="51"/>
      <c r="O40" s="51"/>
      <c r="P40" s="51"/>
      <c r="Q40" s="51"/>
      <c r="R40" s="51"/>
      <c r="S40" s="51"/>
      <c r="T40" s="51"/>
      <c r="U40" s="51"/>
      <c r="V40" s="51"/>
      <c r="W40" s="51"/>
      <c r="X40" s="51"/>
      <c r="Y40" s="51"/>
      <c r="Z40" s="51"/>
      <c r="AA40" s="51"/>
      <c r="AB40" s="51"/>
      <c r="AC40" s="51"/>
      <c r="AD40" s="51"/>
      <c r="AE40" s="51"/>
      <c r="AF40" s="51"/>
      <c r="AG40" s="51"/>
      <c r="AH40" s="51"/>
      <c r="AI40" s="51"/>
      <c r="AJ40" s="51"/>
      <c r="AK40" s="52">
        <v>1</v>
      </c>
      <c r="AL40" s="153">
        <f t="shared" si="22"/>
        <v>1</v>
      </c>
      <c r="AM40" s="154">
        <f t="shared" si="23"/>
        <v>0</v>
      </c>
      <c r="AN40" s="154">
        <f t="shared" si="24"/>
        <v>1</v>
      </c>
      <c r="AO40" s="154">
        <f t="shared" si="25"/>
        <v>0</v>
      </c>
      <c r="AP40" s="154">
        <f t="shared" si="26"/>
        <v>0</v>
      </c>
      <c r="AQ40" s="154">
        <f t="shared" si="27"/>
        <v>0</v>
      </c>
      <c r="AR40" s="154">
        <f t="shared" si="32"/>
        <v>0</v>
      </c>
      <c r="AS40" s="154">
        <f t="shared" si="28"/>
        <v>0</v>
      </c>
      <c r="AT40" s="154">
        <f t="shared" si="29"/>
        <v>0</v>
      </c>
      <c r="AU40" s="154">
        <f t="shared" si="30"/>
        <v>0</v>
      </c>
      <c r="AV40" s="154">
        <f t="shared" si="31"/>
        <v>1</v>
      </c>
    </row>
    <row r="41" spans="1:48" ht="39.950000000000003" customHeight="1" thickTop="1" thickBot="1" x14ac:dyDescent="0.3">
      <c r="A41" s="169"/>
      <c r="B41" s="172"/>
      <c r="C41" s="60" t="s">
        <v>26</v>
      </c>
      <c r="D41" s="61"/>
      <c r="E41" s="62" t="s">
        <v>27</v>
      </c>
      <c r="F41" s="55"/>
      <c r="G41" s="56"/>
      <c r="H41" s="56"/>
      <c r="I41" s="56"/>
      <c r="J41" s="56"/>
      <c r="K41" s="56"/>
      <c r="L41" s="56"/>
      <c r="M41" s="56"/>
      <c r="N41" s="56"/>
      <c r="O41" s="56"/>
      <c r="P41" s="56"/>
      <c r="Q41" s="56"/>
      <c r="R41" s="56"/>
      <c r="S41" s="56"/>
      <c r="T41" s="56"/>
      <c r="U41" s="56"/>
      <c r="V41" s="56"/>
      <c r="W41" s="56"/>
      <c r="X41" s="56"/>
      <c r="Y41" s="56"/>
      <c r="Z41" s="56"/>
      <c r="AA41" s="56"/>
      <c r="AB41" s="56"/>
      <c r="AC41" s="56"/>
      <c r="AD41" s="56"/>
      <c r="AE41" s="56"/>
      <c r="AF41" s="56"/>
      <c r="AG41" s="56"/>
      <c r="AH41" s="56"/>
      <c r="AI41" s="56"/>
      <c r="AJ41" s="56"/>
      <c r="AK41" s="57"/>
      <c r="AL41" s="153">
        <f t="shared" si="22"/>
        <v>0</v>
      </c>
      <c r="AM41" s="154">
        <f t="shared" si="23"/>
        <v>0</v>
      </c>
      <c r="AN41" s="153">
        <f t="shared" si="24"/>
        <v>0</v>
      </c>
      <c r="AO41" s="154">
        <f t="shared" si="25"/>
        <v>0</v>
      </c>
      <c r="AP41" s="154">
        <f t="shared" si="26"/>
        <v>0</v>
      </c>
      <c r="AQ41" s="154">
        <f t="shared" si="27"/>
        <v>0</v>
      </c>
      <c r="AR41" s="153">
        <f t="shared" si="32"/>
        <v>0</v>
      </c>
      <c r="AS41" s="154">
        <f t="shared" si="28"/>
        <v>0</v>
      </c>
      <c r="AT41" s="154">
        <f t="shared" si="29"/>
        <v>0</v>
      </c>
      <c r="AU41" s="154">
        <f t="shared" si="30"/>
        <v>0</v>
      </c>
      <c r="AV41" s="154">
        <f t="shared" si="31"/>
        <v>0</v>
      </c>
    </row>
    <row r="42" spans="1:48" ht="19.5" customHeight="1" thickTop="1" thickBot="1" x14ac:dyDescent="0.3">
      <c r="A42" s="136" t="s">
        <v>31</v>
      </c>
      <c r="B42" s="7"/>
      <c r="C42" s="61" t="s">
        <v>26</v>
      </c>
      <c r="D42" s="61"/>
      <c r="E42" s="64"/>
      <c r="F42" s="65">
        <f>F37+F39+F41</f>
        <v>0</v>
      </c>
      <c r="G42" s="65">
        <f t="shared" ref="G42:AK42" si="33">G37+G39+G41</f>
        <v>0</v>
      </c>
      <c r="H42" s="65">
        <f t="shared" si="33"/>
        <v>0</v>
      </c>
      <c r="I42" s="65">
        <f t="shared" si="33"/>
        <v>0</v>
      </c>
      <c r="J42" s="65">
        <f t="shared" si="33"/>
        <v>0</v>
      </c>
      <c r="K42" s="65">
        <f t="shared" si="33"/>
        <v>0</v>
      </c>
      <c r="L42" s="65">
        <f t="shared" si="33"/>
        <v>0</v>
      </c>
      <c r="M42" s="65">
        <f t="shared" si="33"/>
        <v>0</v>
      </c>
      <c r="N42" s="65">
        <f t="shared" si="33"/>
        <v>0</v>
      </c>
      <c r="O42" s="65">
        <f t="shared" si="33"/>
        <v>0</v>
      </c>
      <c r="P42" s="65">
        <f t="shared" si="33"/>
        <v>0</v>
      </c>
      <c r="Q42" s="65">
        <f t="shared" si="33"/>
        <v>0</v>
      </c>
      <c r="R42" s="65">
        <f t="shared" si="33"/>
        <v>0</v>
      </c>
      <c r="S42" s="65">
        <f t="shared" si="33"/>
        <v>0</v>
      </c>
      <c r="T42" s="65">
        <f t="shared" si="33"/>
        <v>0</v>
      </c>
      <c r="U42" s="65">
        <f t="shared" si="33"/>
        <v>0</v>
      </c>
      <c r="V42" s="65">
        <f t="shared" si="33"/>
        <v>0</v>
      </c>
      <c r="W42" s="65">
        <f t="shared" si="33"/>
        <v>0</v>
      </c>
      <c r="X42" s="65">
        <f t="shared" si="33"/>
        <v>0</v>
      </c>
      <c r="Y42" s="65">
        <f t="shared" si="33"/>
        <v>0</v>
      </c>
      <c r="Z42" s="65">
        <f t="shared" si="33"/>
        <v>0</v>
      </c>
      <c r="AA42" s="65">
        <f t="shared" si="33"/>
        <v>0</v>
      </c>
      <c r="AB42" s="65">
        <f t="shared" si="33"/>
        <v>0</v>
      </c>
      <c r="AC42" s="65">
        <f t="shared" si="33"/>
        <v>0</v>
      </c>
      <c r="AD42" s="65">
        <f t="shared" si="33"/>
        <v>0</v>
      </c>
      <c r="AE42" s="65">
        <f t="shared" si="33"/>
        <v>0</v>
      </c>
      <c r="AF42" s="65">
        <f t="shared" si="33"/>
        <v>0</v>
      </c>
      <c r="AG42" s="65">
        <f t="shared" si="33"/>
        <v>0</v>
      </c>
      <c r="AH42" s="65">
        <f t="shared" si="33"/>
        <v>0</v>
      </c>
      <c r="AI42" s="65">
        <f t="shared" si="33"/>
        <v>0</v>
      </c>
      <c r="AJ42" s="65">
        <f t="shared" si="33"/>
        <v>0</v>
      </c>
      <c r="AK42" s="145">
        <f t="shared" si="33"/>
        <v>0</v>
      </c>
      <c r="AL42" s="155">
        <f t="shared" si="22"/>
        <v>0</v>
      </c>
      <c r="AM42" s="154">
        <f>AM37+AM39+AM41</f>
        <v>0</v>
      </c>
      <c r="AN42" s="154">
        <f>AN37+AN39+AN41</f>
        <v>0</v>
      </c>
      <c r="AO42" s="154">
        <f>AO37+AO39+AO41</f>
        <v>0</v>
      </c>
      <c r="AP42" s="154">
        <f t="shared" ref="AP42:AV42" si="34">AP37+AP39+AP41</f>
        <v>0</v>
      </c>
      <c r="AQ42" s="154">
        <f t="shared" si="34"/>
        <v>0</v>
      </c>
      <c r="AR42" s="154">
        <f t="shared" si="34"/>
        <v>0</v>
      </c>
      <c r="AS42" s="154">
        <f t="shared" si="34"/>
        <v>0</v>
      </c>
      <c r="AT42" s="154">
        <f t="shared" si="34"/>
        <v>0</v>
      </c>
      <c r="AU42" s="154">
        <f t="shared" si="34"/>
        <v>0</v>
      </c>
      <c r="AV42" s="154">
        <f t="shared" si="34"/>
        <v>0</v>
      </c>
    </row>
    <row r="43" spans="1:48" ht="19.5" customHeight="1" thickTop="1" thickBot="1" x14ac:dyDescent="0.3">
      <c r="A43" s="137"/>
      <c r="B43" s="7"/>
      <c r="C43" s="208" t="s">
        <v>24</v>
      </c>
      <c r="D43" s="209"/>
      <c r="E43" s="210"/>
      <c r="F43" s="139">
        <f>+F36+F38+F40</f>
        <v>0</v>
      </c>
      <c r="G43" s="139">
        <f t="shared" ref="G43:AK43" si="35">+G36+G38+G40</f>
        <v>0</v>
      </c>
      <c r="H43" s="139">
        <f t="shared" si="35"/>
        <v>0</v>
      </c>
      <c r="I43" s="139">
        <f t="shared" si="35"/>
        <v>0</v>
      </c>
      <c r="J43" s="139">
        <f t="shared" si="35"/>
        <v>5</v>
      </c>
      <c r="K43" s="139">
        <f t="shared" si="35"/>
        <v>0</v>
      </c>
      <c r="L43" s="139">
        <f t="shared" si="35"/>
        <v>0</v>
      </c>
      <c r="M43" s="139">
        <f t="shared" si="35"/>
        <v>1</v>
      </c>
      <c r="N43" s="139">
        <f t="shared" si="35"/>
        <v>0</v>
      </c>
      <c r="O43" s="139">
        <f t="shared" si="35"/>
        <v>0</v>
      </c>
      <c r="P43" s="139">
        <f t="shared" si="35"/>
        <v>0</v>
      </c>
      <c r="Q43" s="139">
        <f t="shared" si="35"/>
        <v>0</v>
      </c>
      <c r="R43" s="139">
        <f t="shared" si="35"/>
        <v>13</v>
      </c>
      <c r="S43" s="139">
        <f t="shared" si="35"/>
        <v>0</v>
      </c>
      <c r="T43" s="139">
        <f t="shared" si="35"/>
        <v>0</v>
      </c>
      <c r="U43" s="139">
        <f t="shared" si="35"/>
        <v>55</v>
      </c>
      <c r="V43" s="139">
        <f t="shared" si="35"/>
        <v>0</v>
      </c>
      <c r="W43" s="139">
        <f t="shared" si="35"/>
        <v>0</v>
      </c>
      <c r="X43" s="139">
        <f t="shared" si="35"/>
        <v>0</v>
      </c>
      <c r="Y43" s="139">
        <f t="shared" si="35"/>
        <v>0</v>
      </c>
      <c r="Z43" s="139">
        <f t="shared" si="35"/>
        <v>1</v>
      </c>
      <c r="AA43" s="139">
        <f t="shared" si="35"/>
        <v>0</v>
      </c>
      <c r="AB43" s="139">
        <f t="shared" si="35"/>
        <v>0</v>
      </c>
      <c r="AC43" s="139">
        <f t="shared" si="35"/>
        <v>13</v>
      </c>
      <c r="AD43" s="139">
        <f t="shared" si="35"/>
        <v>0</v>
      </c>
      <c r="AE43" s="139">
        <f t="shared" si="35"/>
        <v>0</v>
      </c>
      <c r="AF43" s="139">
        <f t="shared" si="35"/>
        <v>0</v>
      </c>
      <c r="AG43" s="139">
        <f t="shared" si="35"/>
        <v>0</v>
      </c>
      <c r="AH43" s="139">
        <f t="shared" si="35"/>
        <v>1</v>
      </c>
      <c r="AI43" s="139">
        <f t="shared" si="35"/>
        <v>0</v>
      </c>
      <c r="AJ43" s="139">
        <f t="shared" si="35"/>
        <v>0</v>
      </c>
      <c r="AK43" s="146">
        <f t="shared" si="35"/>
        <v>4</v>
      </c>
      <c r="AL43" s="156">
        <f t="shared" si="22"/>
        <v>93</v>
      </c>
      <c r="AM43" s="154">
        <f>AM36+AM38+AM40</f>
        <v>0</v>
      </c>
      <c r="AN43" s="154">
        <f>AN36+AN38+AN40</f>
        <v>93</v>
      </c>
      <c r="AO43" s="154">
        <f>AO36+AO38+AO40</f>
        <v>0</v>
      </c>
      <c r="AP43" s="154">
        <f t="shared" ref="AP43:AV43" si="36">AP36+AP38+AP40</f>
        <v>6</v>
      </c>
      <c r="AQ43" s="154">
        <f t="shared" si="36"/>
        <v>0</v>
      </c>
      <c r="AR43" s="154">
        <f t="shared" si="36"/>
        <v>68</v>
      </c>
      <c r="AS43" s="154">
        <f t="shared" si="36"/>
        <v>0</v>
      </c>
      <c r="AT43" s="154">
        <f t="shared" si="36"/>
        <v>14</v>
      </c>
      <c r="AU43" s="154">
        <f t="shared" si="36"/>
        <v>0</v>
      </c>
      <c r="AV43" s="154">
        <f t="shared" si="36"/>
        <v>5</v>
      </c>
    </row>
    <row r="44" spans="1:48" ht="19.5" customHeight="1" thickBot="1" x14ac:dyDescent="0.3">
      <c r="A44" s="9"/>
      <c r="B44" s="9"/>
      <c r="C44" s="10"/>
      <c r="D44" s="10"/>
      <c r="E44" s="11"/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  <c r="S44" s="12"/>
      <c r="T44" s="12"/>
      <c r="U44" s="12"/>
      <c r="V44" s="12"/>
      <c r="W44" s="12"/>
      <c r="X44" s="12"/>
      <c r="Y44" s="12"/>
      <c r="Z44" s="12"/>
      <c r="AA44" s="12"/>
      <c r="AB44" s="12"/>
      <c r="AC44" s="12"/>
      <c r="AD44" s="12"/>
      <c r="AE44" s="12"/>
      <c r="AF44" s="12"/>
      <c r="AG44" s="12"/>
      <c r="AH44" s="12"/>
      <c r="AI44" s="12"/>
      <c r="AJ44" s="12"/>
      <c r="AK44" s="12"/>
      <c r="AL44" s="15"/>
      <c r="AM44" s="49"/>
      <c r="AN44" s="49"/>
      <c r="AO44" s="49"/>
      <c r="AP44" s="49"/>
      <c r="AQ44" s="49"/>
      <c r="AR44" s="49"/>
      <c r="AS44" s="49"/>
      <c r="AT44" s="49"/>
      <c r="AU44" s="49"/>
      <c r="AV44" s="49"/>
    </row>
    <row r="45" spans="1:48" s="1" customFormat="1" ht="21.75" customHeight="1" thickBot="1" x14ac:dyDescent="0.3">
      <c r="A45" s="124" t="s">
        <v>76</v>
      </c>
      <c r="B45" s="176" t="s">
        <v>75</v>
      </c>
      <c r="C45" s="177"/>
      <c r="D45" s="177"/>
      <c r="E45" s="177"/>
      <c r="F45" s="177"/>
      <c r="G45" s="177"/>
      <c r="H45" s="177"/>
      <c r="I45" s="177"/>
      <c r="J45" s="177"/>
      <c r="K45" s="177"/>
      <c r="L45" s="177"/>
      <c r="M45" s="177"/>
      <c r="N45" s="177"/>
      <c r="O45" s="177"/>
      <c r="P45" s="177"/>
      <c r="Q45" s="177"/>
      <c r="R45" s="177"/>
      <c r="S45" s="177"/>
      <c r="T45" s="177"/>
      <c r="U45" s="177"/>
      <c r="V45" s="177"/>
      <c r="W45" s="177"/>
      <c r="X45" s="177"/>
      <c r="Y45" s="177"/>
      <c r="Z45" s="177"/>
      <c r="AA45" s="177"/>
      <c r="AB45" s="177"/>
      <c r="AC45" s="177"/>
      <c r="AD45" s="177"/>
      <c r="AE45" s="177"/>
      <c r="AF45" s="177"/>
      <c r="AG45" s="177"/>
      <c r="AH45" s="177"/>
      <c r="AI45" s="177"/>
      <c r="AJ45" s="177"/>
      <c r="AK45" s="178"/>
    </row>
    <row r="46" spans="1:48" ht="20.100000000000001" customHeight="1" thickBot="1" x14ac:dyDescent="0.3">
      <c r="A46" s="35" t="s">
        <v>78</v>
      </c>
      <c r="B46" s="179" t="s">
        <v>77</v>
      </c>
      <c r="C46" s="180"/>
      <c r="D46" s="180"/>
      <c r="E46" s="180"/>
      <c r="F46" s="180"/>
      <c r="G46" s="180"/>
      <c r="H46" s="180"/>
      <c r="I46" s="180"/>
      <c r="J46" s="180"/>
      <c r="K46" s="180"/>
      <c r="L46" s="180"/>
      <c r="M46" s="180"/>
      <c r="N46" s="180"/>
      <c r="O46" s="180"/>
      <c r="P46" s="180"/>
      <c r="Q46" s="180"/>
      <c r="R46" s="180"/>
      <c r="S46" s="180"/>
      <c r="T46" s="180"/>
      <c r="U46" s="180"/>
      <c r="V46" s="180"/>
      <c r="W46" s="180"/>
      <c r="X46" s="180"/>
      <c r="Y46" s="180"/>
      <c r="Z46" s="180"/>
      <c r="AA46" s="180"/>
      <c r="AB46" s="180"/>
      <c r="AC46" s="180"/>
      <c r="AD46" s="180"/>
      <c r="AE46" s="180"/>
      <c r="AF46" s="180"/>
      <c r="AG46" s="180"/>
      <c r="AH46" s="180"/>
      <c r="AI46" s="180"/>
      <c r="AJ46" s="180"/>
      <c r="AK46" s="181"/>
    </row>
    <row r="47" spans="1:48" ht="20.100000000000001" customHeight="1" thickBot="1" x14ac:dyDescent="0.3">
      <c r="A47" s="36" t="s">
        <v>80</v>
      </c>
      <c r="B47" s="215" t="s">
        <v>81</v>
      </c>
      <c r="C47" s="215"/>
      <c r="D47" s="215"/>
      <c r="E47" s="215"/>
      <c r="F47" s="215"/>
      <c r="G47" s="215"/>
      <c r="H47" s="215"/>
      <c r="I47" s="215"/>
      <c r="J47" s="215"/>
      <c r="K47" s="215"/>
      <c r="L47" s="215"/>
      <c r="M47" s="215"/>
      <c r="N47" s="215"/>
      <c r="O47" s="215"/>
      <c r="P47" s="215"/>
      <c r="Q47" s="215"/>
      <c r="R47" s="215"/>
      <c r="S47" s="215"/>
      <c r="T47" s="215"/>
      <c r="U47" s="215"/>
      <c r="V47" s="215"/>
      <c r="W47" s="215"/>
      <c r="X47" s="215"/>
      <c r="Y47" s="215"/>
      <c r="Z47" s="215"/>
      <c r="AA47" s="215"/>
      <c r="AB47" s="215"/>
      <c r="AC47" s="215"/>
      <c r="AD47" s="215"/>
      <c r="AE47" s="215"/>
      <c r="AF47" s="215"/>
      <c r="AG47" s="215"/>
      <c r="AH47" s="215"/>
      <c r="AI47" s="215"/>
      <c r="AJ47" s="215"/>
      <c r="AK47" s="216"/>
    </row>
    <row r="48" spans="1:48" ht="20.100000000000001" customHeight="1" x14ac:dyDescent="0.25">
      <c r="A48" s="182" t="s">
        <v>3</v>
      </c>
      <c r="B48" s="184" t="s">
        <v>4</v>
      </c>
      <c r="C48" s="186" t="s">
        <v>0</v>
      </c>
      <c r="D48" s="188" t="s">
        <v>13</v>
      </c>
      <c r="E48" s="189"/>
      <c r="F48" s="192"/>
      <c r="G48" s="193"/>
      <c r="H48" s="193"/>
      <c r="I48" s="193"/>
      <c r="J48" s="193"/>
      <c r="K48" s="193"/>
      <c r="L48" s="193"/>
      <c r="M48" s="193"/>
      <c r="N48" s="193"/>
      <c r="O48" s="193"/>
      <c r="P48" s="193"/>
      <c r="Q48" s="193"/>
      <c r="R48" s="193"/>
      <c r="S48" s="193"/>
      <c r="T48" s="193"/>
      <c r="U48" s="193"/>
      <c r="V48" s="193"/>
      <c r="W48" s="193"/>
      <c r="X48" s="193"/>
      <c r="Y48" s="193"/>
      <c r="Z48" s="193"/>
      <c r="AA48" s="193"/>
      <c r="AB48" s="193"/>
      <c r="AC48" s="193"/>
      <c r="AD48" s="193"/>
      <c r="AE48" s="193"/>
      <c r="AF48" s="193"/>
      <c r="AG48" s="193"/>
      <c r="AH48" s="193"/>
      <c r="AI48" s="193"/>
      <c r="AJ48" s="193"/>
      <c r="AK48" s="194"/>
    </row>
    <row r="49" spans="1:48" ht="20.100000000000001" customHeight="1" thickBot="1" x14ac:dyDescent="0.3">
      <c r="A49" s="183"/>
      <c r="B49" s="185"/>
      <c r="C49" s="187"/>
      <c r="D49" s="190"/>
      <c r="E49" s="191"/>
      <c r="F49" s="195" t="s">
        <v>8</v>
      </c>
      <c r="G49" s="196"/>
      <c r="H49" s="196"/>
      <c r="I49" s="196"/>
      <c r="J49" s="196"/>
      <c r="K49" s="196"/>
      <c r="L49" s="196"/>
      <c r="M49" s="197"/>
      <c r="N49" s="198" t="s">
        <v>9</v>
      </c>
      <c r="O49" s="196"/>
      <c r="P49" s="196"/>
      <c r="Q49" s="196"/>
      <c r="R49" s="196"/>
      <c r="S49" s="196"/>
      <c r="T49" s="196"/>
      <c r="U49" s="197"/>
      <c r="V49" s="198" t="s">
        <v>10</v>
      </c>
      <c r="W49" s="196"/>
      <c r="X49" s="196"/>
      <c r="Y49" s="196"/>
      <c r="Z49" s="196"/>
      <c r="AA49" s="196"/>
      <c r="AB49" s="196"/>
      <c r="AC49" s="197"/>
      <c r="AD49" s="198" t="s">
        <v>11</v>
      </c>
      <c r="AE49" s="196"/>
      <c r="AF49" s="196"/>
      <c r="AG49" s="196"/>
      <c r="AH49" s="196"/>
      <c r="AI49" s="196"/>
      <c r="AJ49" s="196"/>
      <c r="AK49" s="199"/>
      <c r="AM49" s="5"/>
    </row>
    <row r="50" spans="1:48" ht="20.100000000000001" customHeight="1" thickBot="1" x14ac:dyDescent="0.3">
      <c r="A50" s="200"/>
      <c r="B50" s="185"/>
      <c r="C50" s="187"/>
      <c r="D50" s="201" t="s">
        <v>14</v>
      </c>
      <c r="E50" s="201" t="s">
        <v>15</v>
      </c>
      <c r="F50" s="198" t="s">
        <v>5</v>
      </c>
      <c r="G50" s="196"/>
      <c r="H50" s="196"/>
      <c r="I50" s="197"/>
      <c r="J50" s="198" t="s">
        <v>6</v>
      </c>
      <c r="K50" s="196"/>
      <c r="L50" s="196"/>
      <c r="M50" s="197"/>
      <c r="N50" s="198" t="s">
        <v>5</v>
      </c>
      <c r="O50" s="196"/>
      <c r="P50" s="196"/>
      <c r="Q50" s="197"/>
      <c r="R50" s="198" t="s">
        <v>6</v>
      </c>
      <c r="S50" s="196"/>
      <c r="T50" s="196"/>
      <c r="U50" s="197"/>
      <c r="V50" s="198" t="s">
        <v>5</v>
      </c>
      <c r="W50" s="196"/>
      <c r="X50" s="196"/>
      <c r="Y50" s="197"/>
      <c r="Z50" s="198" t="s">
        <v>6</v>
      </c>
      <c r="AA50" s="196"/>
      <c r="AB50" s="196"/>
      <c r="AC50" s="197"/>
      <c r="AD50" s="198" t="s">
        <v>5</v>
      </c>
      <c r="AE50" s="196"/>
      <c r="AF50" s="196"/>
      <c r="AG50" s="197"/>
      <c r="AH50" s="198" t="s">
        <v>6</v>
      </c>
      <c r="AI50" s="196"/>
      <c r="AJ50" s="196"/>
      <c r="AK50" s="196"/>
      <c r="AL50" s="266" t="s">
        <v>28</v>
      </c>
      <c r="AM50" s="265" t="s">
        <v>35</v>
      </c>
      <c r="AN50" s="265"/>
      <c r="AO50" s="265" t="s">
        <v>36</v>
      </c>
      <c r="AP50" s="265"/>
      <c r="AQ50" s="265" t="s">
        <v>37</v>
      </c>
      <c r="AR50" s="265"/>
      <c r="AS50" s="265" t="s">
        <v>38</v>
      </c>
      <c r="AT50" s="265"/>
      <c r="AU50" s="265" t="s">
        <v>39</v>
      </c>
      <c r="AV50" s="265"/>
    </row>
    <row r="51" spans="1:48" ht="20.100000000000001" customHeight="1" thickBot="1" x14ac:dyDescent="0.3">
      <c r="A51" s="223"/>
      <c r="B51" s="185"/>
      <c r="C51" s="187"/>
      <c r="D51" s="201"/>
      <c r="E51" s="201"/>
      <c r="F51" s="127" t="s">
        <v>16</v>
      </c>
      <c r="G51" s="127" t="s">
        <v>17</v>
      </c>
      <c r="H51" s="127" t="s">
        <v>18</v>
      </c>
      <c r="I51" s="127" t="s">
        <v>19</v>
      </c>
      <c r="J51" s="127" t="s">
        <v>16</v>
      </c>
      <c r="K51" s="127" t="s">
        <v>17</v>
      </c>
      <c r="L51" s="127" t="s">
        <v>18</v>
      </c>
      <c r="M51" s="127" t="s">
        <v>19</v>
      </c>
      <c r="N51" s="127" t="s">
        <v>16</v>
      </c>
      <c r="O51" s="127" t="s">
        <v>17</v>
      </c>
      <c r="P51" s="127" t="s">
        <v>18</v>
      </c>
      <c r="Q51" s="127" t="s">
        <v>19</v>
      </c>
      <c r="R51" s="127" t="s">
        <v>16</v>
      </c>
      <c r="S51" s="127" t="s">
        <v>17</v>
      </c>
      <c r="T51" s="127" t="s">
        <v>18</v>
      </c>
      <c r="U51" s="127" t="s">
        <v>19</v>
      </c>
      <c r="V51" s="127" t="s">
        <v>16</v>
      </c>
      <c r="W51" s="127" t="s">
        <v>17</v>
      </c>
      <c r="X51" s="127" t="s">
        <v>18</v>
      </c>
      <c r="Y51" s="127" t="s">
        <v>19</v>
      </c>
      <c r="Z51" s="127" t="s">
        <v>16</v>
      </c>
      <c r="AA51" s="127" t="s">
        <v>17</v>
      </c>
      <c r="AB51" s="127" t="s">
        <v>18</v>
      </c>
      <c r="AC51" s="127" t="s">
        <v>19</v>
      </c>
      <c r="AD51" s="127" t="s">
        <v>16</v>
      </c>
      <c r="AE51" s="127" t="s">
        <v>17</v>
      </c>
      <c r="AF51" s="127" t="s">
        <v>18</v>
      </c>
      <c r="AG51" s="127" t="s">
        <v>19</v>
      </c>
      <c r="AH51" s="127" t="s">
        <v>16</v>
      </c>
      <c r="AI51" s="127" t="s">
        <v>17</v>
      </c>
      <c r="AJ51" s="127" t="s">
        <v>18</v>
      </c>
      <c r="AK51" s="126" t="s">
        <v>19</v>
      </c>
      <c r="AL51" s="266"/>
      <c r="AM51" s="148" t="s">
        <v>40</v>
      </c>
      <c r="AN51" s="148" t="s">
        <v>41</v>
      </c>
      <c r="AO51" s="148" t="s">
        <v>40</v>
      </c>
      <c r="AP51" s="148" t="s">
        <v>41</v>
      </c>
      <c r="AQ51" s="148" t="s">
        <v>40</v>
      </c>
      <c r="AR51" s="148" t="s">
        <v>41</v>
      </c>
      <c r="AS51" s="148" t="s">
        <v>40</v>
      </c>
      <c r="AT51" s="148" t="s">
        <v>41</v>
      </c>
      <c r="AU51" s="148" t="s">
        <v>40</v>
      </c>
      <c r="AV51" s="148" t="s">
        <v>41</v>
      </c>
    </row>
    <row r="52" spans="1:48" ht="39.950000000000003" customHeight="1" thickTop="1" thickBot="1" x14ac:dyDescent="0.3">
      <c r="A52" s="254" t="s">
        <v>66</v>
      </c>
      <c r="B52" s="258" t="s">
        <v>20</v>
      </c>
      <c r="C52" s="217" t="s">
        <v>24</v>
      </c>
      <c r="D52" s="218"/>
      <c r="E52" s="219"/>
      <c r="F52" s="50"/>
      <c r="G52" s="51"/>
      <c r="H52" s="51"/>
      <c r="I52" s="51"/>
      <c r="J52" s="51">
        <v>18</v>
      </c>
      <c r="K52" s="51"/>
      <c r="L52" s="51"/>
      <c r="M52" s="51">
        <v>8</v>
      </c>
      <c r="N52" s="51"/>
      <c r="O52" s="51"/>
      <c r="P52" s="51"/>
      <c r="Q52" s="51"/>
      <c r="R52" s="51">
        <v>9</v>
      </c>
      <c r="S52" s="51"/>
      <c r="T52" s="51"/>
      <c r="U52" s="51">
        <v>37</v>
      </c>
      <c r="V52" s="51"/>
      <c r="W52" s="51"/>
      <c r="X52" s="51"/>
      <c r="Y52" s="51"/>
      <c r="Z52" s="51"/>
      <c r="AA52" s="51"/>
      <c r="AB52" s="51"/>
      <c r="AC52" s="51"/>
      <c r="AD52" s="51"/>
      <c r="AE52" s="51"/>
      <c r="AF52" s="51"/>
      <c r="AG52" s="51"/>
      <c r="AH52" s="51"/>
      <c r="AI52" s="51"/>
      <c r="AJ52" s="51"/>
      <c r="AK52" s="52"/>
      <c r="AL52" s="149">
        <f t="shared" ref="AL52:AL59" si="37">SUM(F52:AK52)</f>
        <v>72</v>
      </c>
      <c r="AM52" s="147">
        <f t="shared" ref="AM52:AM55" si="38">SUM(F52:I52)+SUM(N52:Q52)+SUM(V52:Y52)+SUM(AD52:AG52)</f>
        <v>0</v>
      </c>
      <c r="AN52" s="147">
        <f t="shared" ref="AN52:AN55" si="39">SUM(J52:M52)+SUM(R52:U52)+SUM(Z52:AC52)+SUM(AH52:AK52)</f>
        <v>72</v>
      </c>
      <c r="AO52" s="147">
        <f t="shared" ref="AO52:AO55" si="40">SUM(F52:I52)</f>
        <v>0</v>
      </c>
      <c r="AP52" s="147">
        <f t="shared" ref="AP52:AP55" si="41">SUM(J52:M52)</f>
        <v>26</v>
      </c>
      <c r="AQ52" s="147">
        <f t="shared" ref="AQ52:AQ55" si="42">SUM(N52:Q52)</f>
        <v>0</v>
      </c>
      <c r="AR52" s="147">
        <f>SUM(R52:U52)</f>
        <v>46</v>
      </c>
      <c r="AS52" s="147">
        <f t="shared" ref="AS52:AS55" si="43">SUM(V52:Y52)</f>
        <v>0</v>
      </c>
      <c r="AT52" s="147">
        <f t="shared" ref="AT52:AT55" si="44">SUM(Z52:AC52)</f>
        <v>0</v>
      </c>
      <c r="AU52" s="147">
        <f t="shared" ref="AU52:AU55" si="45">SUM(AD52:AG52)</f>
        <v>0</v>
      </c>
      <c r="AV52" s="147">
        <f t="shared" ref="AV52:AV55" si="46">SUM(AH52:AK52)</f>
        <v>0</v>
      </c>
    </row>
    <row r="53" spans="1:48" ht="39.950000000000003" customHeight="1" thickBot="1" x14ac:dyDescent="0.3">
      <c r="A53" s="254"/>
      <c r="B53" s="262"/>
      <c r="C53" s="60" t="s">
        <v>26</v>
      </c>
      <c r="D53" s="61"/>
      <c r="E53" s="62" t="s">
        <v>27</v>
      </c>
      <c r="F53" s="55"/>
      <c r="G53" s="56"/>
      <c r="H53" s="56"/>
      <c r="I53" s="56"/>
      <c r="J53" s="56">
        <v>3</v>
      </c>
      <c r="K53" s="56"/>
      <c r="L53" s="56"/>
      <c r="M53" s="56">
        <v>1</v>
      </c>
      <c r="N53" s="56"/>
      <c r="O53" s="56"/>
      <c r="P53" s="56"/>
      <c r="Q53" s="56"/>
      <c r="R53" s="56">
        <v>1</v>
      </c>
      <c r="S53" s="56"/>
      <c r="T53" s="56"/>
      <c r="U53" s="56">
        <v>5</v>
      </c>
      <c r="V53" s="56"/>
      <c r="W53" s="56"/>
      <c r="X53" s="56"/>
      <c r="Y53" s="56"/>
      <c r="Z53" s="56"/>
      <c r="AA53" s="56"/>
      <c r="AB53" s="56"/>
      <c r="AC53" s="56"/>
      <c r="AD53" s="56"/>
      <c r="AE53" s="56"/>
      <c r="AF53" s="56"/>
      <c r="AG53" s="56"/>
      <c r="AH53" s="56"/>
      <c r="AI53" s="56"/>
      <c r="AJ53" s="56"/>
      <c r="AK53" s="57"/>
      <c r="AL53" s="149">
        <f t="shared" si="37"/>
        <v>10</v>
      </c>
      <c r="AM53" s="147">
        <f t="shared" si="38"/>
        <v>0</v>
      </c>
      <c r="AN53" s="149">
        <f t="shared" si="39"/>
        <v>10</v>
      </c>
      <c r="AO53" s="147">
        <f t="shared" si="40"/>
        <v>0</v>
      </c>
      <c r="AP53" s="149">
        <f t="shared" si="41"/>
        <v>4</v>
      </c>
      <c r="AQ53" s="147">
        <f t="shared" si="42"/>
        <v>0</v>
      </c>
      <c r="AR53" s="149">
        <f t="shared" ref="AR53:AR55" si="47">SUM(R53:U53)</f>
        <v>6</v>
      </c>
      <c r="AS53" s="147">
        <f t="shared" si="43"/>
        <v>0</v>
      </c>
      <c r="AT53" s="149">
        <f t="shared" si="44"/>
        <v>0</v>
      </c>
      <c r="AU53" s="147">
        <f t="shared" si="45"/>
        <v>0</v>
      </c>
      <c r="AV53" s="147">
        <f t="shared" si="46"/>
        <v>0</v>
      </c>
    </row>
    <row r="54" spans="1:48" ht="39.950000000000003" customHeight="1" thickTop="1" thickBot="1" x14ac:dyDescent="0.3">
      <c r="A54" s="254"/>
      <c r="B54" s="258" t="s">
        <v>22</v>
      </c>
      <c r="C54" s="211" t="s">
        <v>24</v>
      </c>
      <c r="D54" s="212"/>
      <c r="E54" s="213"/>
      <c r="F54" s="50"/>
      <c r="G54" s="51"/>
      <c r="H54" s="51"/>
      <c r="I54" s="51"/>
      <c r="J54" s="51"/>
      <c r="K54" s="51"/>
      <c r="L54" s="51"/>
      <c r="M54" s="51"/>
      <c r="N54" s="51"/>
      <c r="O54" s="51"/>
      <c r="P54" s="51"/>
      <c r="Q54" s="51"/>
      <c r="R54" s="51">
        <v>16</v>
      </c>
      <c r="S54" s="51"/>
      <c r="T54" s="51"/>
      <c r="U54" s="51">
        <v>47</v>
      </c>
      <c r="V54" s="51"/>
      <c r="W54" s="51"/>
      <c r="X54" s="51"/>
      <c r="Y54" s="51"/>
      <c r="Z54" s="51">
        <v>2</v>
      </c>
      <c r="AA54" s="51"/>
      <c r="AB54" s="51"/>
      <c r="AC54" s="51">
        <v>21</v>
      </c>
      <c r="AD54" s="51"/>
      <c r="AE54" s="51"/>
      <c r="AF54" s="51"/>
      <c r="AG54" s="51"/>
      <c r="AH54" s="51">
        <v>8</v>
      </c>
      <c r="AI54" s="51"/>
      <c r="AJ54" s="51"/>
      <c r="AK54" s="52"/>
      <c r="AL54" s="149">
        <f t="shared" si="37"/>
        <v>94</v>
      </c>
      <c r="AM54" s="147">
        <f t="shared" si="38"/>
        <v>0</v>
      </c>
      <c r="AN54" s="147">
        <f t="shared" si="39"/>
        <v>94</v>
      </c>
      <c r="AO54" s="147">
        <f t="shared" si="40"/>
        <v>0</v>
      </c>
      <c r="AP54" s="147">
        <f t="shared" si="41"/>
        <v>0</v>
      </c>
      <c r="AQ54" s="147">
        <f t="shared" si="42"/>
        <v>0</v>
      </c>
      <c r="AR54" s="147">
        <f t="shared" si="47"/>
        <v>63</v>
      </c>
      <c r="AS54" s="147">
        <f t="shared" si="43"/>
        <v>0</v>
      </c>
      <c r="AT54" s="147">
        <f t="shared" si="44"/>
        <v>23</v>
      </c>
      <c r="AU54" s="147">
        <f t="shared" si="45"/>
        <v>0</v>
      </c>
      <c r="AV54" s="147">
        <f t="shared" si="46"/>
        <v>8</v>
      </c>
    </row>
    <row r="55" spans="1:48" ht="39.950000000000003" customHeight="1" thickBot="1" x14ac:dyDescent="0.3">
      <c r="A55" s="254"/>
      <c r="B55" s="259"/>
      <c r="C55" s="60" t="s">
        <v>26</v>
      </c>
      <c r="D55" s="61"/>
      <c r="E55" s="62" t="s">
        <v>27</v>
      </c>
      <c r="F55" s="55"/>
      <c r="G55" s="56"/>
      <c r="H55" s="56"/>
      <c r="I55" s="56"/>
      <c r="J55" s="56"/>
      <c r="K55" s="56"/>
      <c r="L55" s="56"/>
      <c r="M55" s="56"/>
      <c r="N55" s="56"/>
      <c r="O55" s="56"/>
      <c r="P55" s="56"/>
      <c r="Q55" s="56"/>
      <c r="R55" s="56">
        <v>2</v>
      </c>
      <c r="S55" s="56"/>
      <c r="T55" s="56"/>
      <c r="U55" s="56">
        <v>7</v>
      </c>
      <c r="V55" s="56"/>
      <c r="W55" s="56"/>
      <c r="X55" s="56"/>
      <c r="Y55" s="56"/>
      <c r="Z55" s="56">
        <v>1</v>
      </c>
      <c r="AA55" s="56"/>
      <c r="AB55" s="56"/>
      <c r="AC55" s="56">
        <v>3</v>
      </c>
      <c r="AD55" s="56"/>
      <c r="AE55" s="56"/>
      <c r="AF55" s="56"/>
      <c r="AG55" s="56"/>
      <c r="AH55" s="56"/>
      <c r="AI55" s="56"/>
      <c r="AJ55" s="56"/>
      <c r="AK55" s="57"/>
      <c r="AL55" s="149">
        <f t="shared" si="37"/>
        <v>13</v>
      </c>
      <c r="AM55" s="147">
        <f t="shared" si="38"/>
        <v>0</v>
      </c>
      <c r="AN55" s="149">
        <f t="shared" si="39"/>
        <v>13</v>
      </c>
      <c r="AO55" s="147">
        <f t="shared" si="40"/>
        <v>0</v>
      </c>
      <c r="AP55" s="147">
        <f t="shared" si="41"/>
        <v>0</v>
      </c>
      <c r="AQ55" s="147">
        <f t="shared" si="42"/>
        <v>0</v>
      </c>
      <c r="AR55" s="149">
        <f t="shared" si="47"/>
        <v>9</v>
      </c>
      <c r="AS55" s="147">
        <f t="shared" si="43"/>
        <v>0</v>
      </c>
      <c r="AT55" s="149">
        <f t="shared" si="44"/>
        <v>4</v>
      </c>
      <c r="AU55" s="147">
        <f t="shared" si="45"/>
        <v>0</v>
      </c>
      <c r="AV55" s="149">
        <f t="shared" si="46"/>
        <v>0</v>
      </c>
    </row>
    <row r="56" spans="1:48" ht="39.950000000000003" customHeight="1" thickTop="1" thickBot="1" x14ac:dyDescent="0.3">
      <c r="A56" s="254"/>
      <c r="B56" s="260" t="s">
        <v>91</v>
      </c>
      <c r="C56" s="212" t="s">
        <v>24</v>
      </c>
      <c r="D56" s="212"/>
      <c r="E56" s="213"/>
      <c r="F56" s="144"/>
      <c r="G56" s="56"/>
      <c r="H56" s="56"/>
      <c r="I56" s="56"/>
      <c r="J56" s="56"/>
      <c r="K56" s="56"/>
      <c r="L56" s="56"/>
      <c r="M56" s="56"/>
      <c r="N56" s="56"/>
      <c r="O56" s="56"/>
      <c r="P56" s="56"/>
      <c r="Q56" s="56"/>
      <c r="R56" s="51"/>
      <c r="S56" s="56"/>
      <c r="T56" s="56"/>
      <c r="U56" s="56"/>
      <c r="V56" s="56"/>
      <c r="W56" s="56"/>
      <c r="X56" s="56"/>
      <c r="Y56" s="56"/>
      <c r="Z56" s="56"/>
      <c r="AA56" s="56"/>
      <c r="AB56" s="56"/>
      <c r="AC56" s="56"/>
      <c r="AD56" s="56"/>
      <c r="AE56" s="56"/>
      <c r="AF56" s="56"/>
      <c r="AG56" s="56"/>
      <c r="AH56" s="51">
        <v>4</v>
      </c>
      <c r="AI56" s="56"/>
      <c r="AJ56" s="56"/>
      <c r="AK56" s="57"/>
      <c r="AL56" s="149"/>
      <c r="AM56" s="147"/>
      <c r="AN56" s="147"/>
      <c r="AO56" s="147"/>
      <c r="AP56" s="147"/>
      <c r="AQ56" s="147"/>
      <c r="AR56" s="147"/>
      <c r="AS56" s="147"/>
      <c r="AT56" s="147"/>
      <c r="AU56" s="147"/>
      <c r="AV56" s="147"/>
    </row>
    <row r="57" spans="1:48" ht="39.950000000000003" customHeight="1" thickBot="1" x14ac:dyDescent="0.3">
      <c r="A57" s="254"/>
      <c r="B57" s="261"/>
      <c r="C57" s="143" t="s">
        <v>26</v>
      </c>
      <c r="D57" s="61"/>
      <c r="E57" s="62" t="s">
        <v>27</v>
      </c>
      <c r="F57" s="144"/>
      <c r="G57" s="56"/>
      <c r="H57" s="56"/>
      <c r="I57" s="56"/>
      <c r="J57" s="56"/>
      <c r="K57" s="56"/>
      <c r="L57" s="56"/>
      <c r="M57" s="56"/>
      <c r="N57" s="56"/>
      <c r="O57" s="56"/>
      <c r="P57" s="56"/>
      <c r="Q57" s="56"/>
      <c r="R57" s="56"/>
      <c r="S57" s="56"/>
      <c r="T57" s="56"/>
      <c r="U57" s="56"/>
      <c r="V57" s="56"/>
      <c r="W57" s="56"/>
      <c r="X57" s="56"/>
      <c r="Y57" s="56"/>
      <c r="Z57" s="56"/>
      <c r="AA57" s="56"/>
      <c r="AB57" s="56"/>
      <c r="AC57" s="56"/>
      <c r="AD57" s="56"/>
      <c r="AE57" s="56"/>
      <c r="AF57" s="56"/>
      <c r="AG57" s="56"/>
      <c r="AH57" s="56">
        <v>1</v>
      </c>
      <c r="AI57" s="56"/>
      <c r="AJ57" s="56"/>
      <c r="AK57" s="57"/>
      <c r="AL57" s="149"/>
      <c r="AM57" s="147"/>
      <c r="AN57" s="147"/>
      <c r="AO57" s="147"/>
      <c r="AP57" s="147"/>
      <c r="AQ57" s="147"/>
      <c r="AR57" s="147"/>
      <c r="AS57" s="147"/>
      <c r="AT57" s="147"/>
      <c r="AU57" s="147"/>
      <c r="AV57" s="147"/>
    </row>
    <row r="58" spans="1:48" ht="19.5" customHeight="1" thickBot="1" x14ac:dyDescent="0.3">
      <c r="A58" s="136" t="s">
        <v>31</v>
      </c>
      <c r="B58" s="7"/>
      <c r="C58" s="61" t="s">
        <v>26</v>
      </c>
      <c r="D58" s="61"/>
      <c r="E58" s="64"/>
      <c r="F58" s="65">
        <f t="shared" ref="F58:AK58" si="48">F53+F55</f>
        <v>0</v>
      </c>
      <c r="G58" s="65">
        <f t="shared" si="48"/>
        <v>0</v>
      </c>
      <c r="H58" s="65">
        <f t="shared" si="48"/>
        <v>0</v>
      </c>
      <c r="I58" s="65">
        <f t="shared" si="48"/>
        <v>0</v>
      </c>
      <c r="J58" s="65">
        <f t="shared" si="48"/>
        <v>3</v>
      </c>
      <c r="K58" s="65">
        <f t="shared" si="48"/>
        <v>0</v>
      </c>
      <c r="L58" s="65">
        <f t="shared" si="48"/>
        <v>0</v>
      </c>
      <c r="M58" s="65">
        <f t="shared" si="48"/>
        <v>1</v>
      </c>
      <c r="N58" s="65">
        <f t="shared" si="48"/>
        <v>0</v>
      </c>
      <c r="O58" s="65">
        <f t="shared" si="48"/>
        <v>0</v>
      </c>
      <c r="P58" s="65">
        <f t="shared" si="48"/>
        <v>0</v>
      </c>
      <c r="Q58" s="65">
        <f t="shared" si="48"/>
        <v>0</v>
      </c>
      <c r="R58" s="65">
        <f t="shared" si="48"/>
        <v>3</v>
      </c>
      <c r="S58" s="65">
        <f t="shared" si="48"/>
        <v>0</v>
      </c>
      <c r="T58" s="65">
        <f t="shared" si="48"/>
        <v>0</v>
      </c>
      <c r="U58" s="65">
        <f t="shared" si="48"/>
        <v>12</v>
      </c>
      <c r="V58" s="65">
        <f t="shared" si="48"/>
        <v>0</v>
      </c>
      <c r="W58" s="65">
        <f t="shared" si="48"/>
        <v>0</v>
      </c>
      <c r="X58" s="65">
        <f t="shared" si="48"/>
        <v>0</v>
      </c>
      <c r="Y58" s="65">
        <f t="shared" si="48"/>
        <v>0</v>
      </c>
      <c r="Z58" s="65">
        <f t="shared" si="48"/>
        <v>1</v>
      </c>
      <c r="AA58" s="65">
        <f t="shared" si="48"/>
        <v>0</v>
      </c>
      <c r="AB58" s="65">
        <f t="shared" si="48"/>
        <v>0</v>
      </c>
      <c r="AC58" s="65">
        <f t="shared" si="48"/>
        <v>3</v>
      </c>
      <c r="AD58" s="65">
        <f t="shared" si="48"/>
        <v>0</v>
      </c>
      <c r="AE58" s="65">
        <f t="shared" si="48"/>
        <v>0</v>
      </c>
      <c r="AF58" s="65">
        <f t="shared" si="48"/>
        <v>0</v>
      </c>
      <c r="AG58" s="65">
        <f t="shared" si="48"/>
        <v>0</v>
      </c>
      <c r="AH58" s="65">
        <f t="shared" si="48"/>
        <v>0</v>
      </c>
      <c r="AI58" s="65">
        <f t="shared" si="48"/>
        <v>0</v>
      </c>
      <c r="AJ58" s="65">
        <f t="shared" si="48"/>
        <v>0</v>
      </c>
      <c r="AK58" s="145">
        <f t="shared" si="48"/>
        <v>0</v>
      </c>
      <c r="AL58" s="150">
        <f t="shared" si="37"/>
        <v>23</v>
      </c>
      <c r="AM58" s="147">
        <f t="shared" ref="AM58:AV58" si="49">AM53+AM55</f>
        <v>0</v>
      </c>
      <c r="AN58" s="147">
        <f t="shared" si="49"/>
        <v>23</v>
      </c>
      <c r="AO58" s="147">
        <f t="shared" si="49"/>
        <v>0</v>
      </c>
      <c r="AP58" s="147">
        <f t="shared" si="49"/>
        <v>4</v>
      </c>
      <c r="AQ58" s="147">
        <f t="shared" si="49"/>
        <v>0</v>
      </c>
      <c r="AR58" s="147">
        <f t="shared" si="49"/>
        <v>15</v>
      </c>
      <c r="AS58" s="147">
        <f t="shared" si="49"/>
        <v>0</v>
      </c>
      <c r="AT58" s="147">
        <f t="shared" si="49"/>
        <v>4</v>
      </c>
      <c r="AU58" s="147">
        <f t="shared" si="49"/>
        <v>0</v>
      </c>
      <c r="AV58" s="147">
        <f t="shared" si="49"/>
        <v>0</v>
      </c>
    </row>
    <row r="59" spans="1:48" ht="19.5" customHeight="1" thickBot="1" x14ac:dyDescent="0.3">
      <c r="A59" s="137"/>
      <c r="B59" s="7"/>
      <c r="C59" s="208" t="s">
        <v>24</v>
      </c>
      <c r="D59" s="209"/>
      <c r="E59" s="210"/>
      <c r="F59" s="139">
        <f t="shared" ref="F59:AK59" si="50">+F52+F54</f>
        <v>0</v>
      </c>
      <c r="G59" s="139">
        <f t="shared" si="50"/>
        <v>0</v>
      </c>
      <c r="H59" s="139">
        <f t="shared" si="50"/>
        <v>0</v>
      </c>
      <c r="I59" s="139">
        <f t="shared" si="50"/>
        <v>0</v>
      </c>
      <c r="J59" s="139">
        <f t="shared" si="50"/>
        <v>18</v>
      </c>
      <c r="K59" s="139">
        <f t="shared" si="50"/>
        <v>0</v>
      </c>
      <c r="L59" s="139">
        <f t="shared" si="50"/>
        <v>0</v>
      </c>
      <c r="M59" s="139">
        <f t="shared" si="50"/>
        <v>8</v>
      </c>
      <c r="N59" s="139">
        <f t="shared" si="50"/>
        <v>0</v>
      </c>
      <c r="O59" s="139">
        <f t="shared" si="50"/>
        <v>0</v>
      </c>
      <c r="P59" s="139">
        <f t="shared" si="50"/>
        <v>0</v>
      </c>
      <c r="Q59" s="139">
        <f t="shared" si="50"/>
        <v>0</v>
      </c>
      <c r="R59" s="139">
        <f t="shared" si="50"/>
        <v>25</v>
      </c>
      <c r="S59" s="139">
        <f t="shared" si="50"/>
        <v>0</v>
      </c>
      <c r="T59" s="139">
        <f t="shared" si="50"/>
        <v>0</v>
      </c>
      <c r="U59" s="139">
        <f t="shared" si="50"/>
        <v>84</v>
      </c>
      <c r="V59" s="139">
        <f t="shared" si="50"/>
        <v>0</v>
      </c>
      <c r="W59" s="139">
        <f t="shared" si="50"/>
        <v>0</v>
      </c>
      <c r="X59" s="139">
        <f t="shared" si="50"/>
        <v>0</v>
      </c>
      <c r="Y59" s="139">
        <f t="shared" si="50"/>
        <v>0</v>
      </c>
      <c r="Z59" s="139">
        <f t="shared" si="50"/>
        <v>2</v>
      </c>
      <c r="AA59" s="139">
        <f t="shared" si="50"/>
        <v>0</v>
      </c>
      <c r="AB59" s="139">
        <f t="shared" si="50"/>
        <v>0</v>
      </c>
      <c r="AC59" s="139">
        <f t="shared" si="50"/>
        <v>21</v>
      </c>
      <c r="AD59" s="139">
        <f t="shared" si="50"/>
        <v>0</v>
      </c>
      <c r="AE59" s="139">
        <f t="shared" si="50"/>
        <v>0</v>
      </c>
      <c r="AF59" s="139">
        <f t="shared" si="50"/>
        <v>0</v>
      </c>
      <c r="AG59" s="139">
        <f t="shared" si="50"/>
        <v>0</v>
      </c>
      <c r="AH59" s="139">
        <f t="shared" si="50"/>
        <v>8</v>
      </c>
      <c r="AI59" s="139">
        <f t="shared" si="50"/>
        <v>0</v>
      </c>
      <c r="AJ59" s="139">
        <f t="shared" si="50"/>
        <v>0</v>
      </c>
      <c r="AK59" s="146">
        <f t="shared" si="50"/>
        <v>0</v>
      </c>
      <c r="AL59" s="151">
        <f t="shared" si="37"/>
        <v>166</v>
      </c>
      <c r="AM59" s="147">
        <f t="shared" ref="AM59:AV59" si="51">AM52+AM54</f>
        <v>0</v>
      </c>
      <c r="AN59" s="147">
        <f t="shared" si="51"/>
        <v>166</v>
      </c>
      <c r="AO59" s="147">
        <f t="shared" si="51"/>
        <v>0</v>
      </c>
      <c r="AP59" s="147">
        <f t="shared" si="51"/>
        <v>26</v>
      </c>
      <c r="AQ59" s="147">
        <f t="shared" si="51"/>
        <v>0</v>
      </c>
      <c r="AR59" s="147">
        <f t="shared" si="51"/>
        <v>109</v>
      </c>
      <c r="AS59" s="147">
        <f t="shared" si="51"/>
        <v>0</v>
      </c>
      <c r="AT59" s="147">
        <f t="shared" si="51"/>
        <v>23</v>
      </c>
      <c r="AU59" s="147">
        <f t="shared" si="51"/>
        <v>0</v>
      </c>
      <c r="AV59" s="147">
        <f t="shared" si="51"/>
        <v>8</v>
      </c>
    </row>
    <row r="60" spans="1:48" ht="19.5" customHeight="1" thickBot="1" x14ac:dyDescent="0.3">
      <c r="A60" s="9"/>
      <c r="B60" s="9"/>
      <c r="C60" s="10"/>
      <c r="D60" s="10"/>
      <c r="E60" s="11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12"/>
      <c r="V60" s="12"/>
      <c r="W60" s="12"/>
      <c r="X60" s="12"/>
      <c r="Y60" s="12"/>
      <c r="Z60" s="12"/>
      <c r="AA60" s="12"/>
      <c r="AB60" s="12"/>
      <c r="AC60" s="12"/>
      <c r="AD60" s="12"/>
      <c r="AE60" s="12"/>
      <c r="AF60" s="12"/>
      <c r="AG60" s="12"/>
      <c r="AH60" s="12"/>
      <c r="AI60" s="12"/>
      <c r="AJ60" s="12"/>
      <c r="AK60" s="12"/>
      <c r="AL60" s="15"/>
      <c r="AM60" s="49"/>
      <c r="AN60" s="49"/>
      <c r="AO60" s="49"/>
      <c r="AP60" s="49"/>
      <c r="AQ60" s="49"/>
      <c r="AR60" s="49"/>
      <c r="AS60" s="49"/>
      <c r="AT60" s="49"/>
      <c r="AU60" s="49"/>
      <c r="AV60" s="49"/>
    </row>
    <row r="61" spans="1:48" s="1" customFormat="1" ht="21.75" customHeight="1" thickBot="1" x14ac:dyDescent="0.3">
      <c r="A61" s="124" t="s">
        <v>76</v>
      </c>
      <c r="B61" s="176" t="s">
        <v>75</v>
      </c>
      <c r="C61" s="177"/>
      <c r="D61" s="177"/>
      <c r="E61" s="177"/>
      <c r="F61" s="177"/>
      <c r="G61" s="177"/>
      <c r="H61" s="177"/>
      <c r="I61" s="177"/>
      <c r="J61" s="177"/>
      <c r="K61" s="177"/>
      <c r="L61" s="177"/>
      <c r="M61" s="177"/>
      <c r="N61" s="177"/>
      <c r="O61" s="177"/>
      <c r="P61" s="177"/>
      <c r="Q61" s="177"/>
      <c r="R61" s="177"/>
      <c r="S61" s="177"/>
      <c r="T61" s="177"/>
      <c r="U61" s="177"/>
      <c r="V61" s="177"/>
      <c r="W61" s="177"/>
      <c r="X61" s="177"/>
      <c r="Y61" s="177"/>
      <c r="Z61" s="177"/>
      <c r="AA61" s="177"/>
      <c r="AB61" s="177"/>
      <c r="AC61" s="177"/>
      <c r="AD61" s="177"/>
      <c r="AE61" s="177"/>
      <c r="AF61" s="177"/>
      <c r="AG61" s="177"/>
      <c r="AH61" s="177"/>
      <c r="AI61" s="177"/>
      <c r="AJ61" s="177"/>
      <c r="AK61" s="178"/>
    </row>
    <row r="62" spans="1:48" ht="20.100000000000001" customHeight="1" thickBot="1" x14ac:dyDescent="0.3">
      <c r="A62" s="35" t="s">
        <v>78</v>
      </c>
      <c r="B62" s="179" t="s">
        <v>77</v>
      </c>
      <c r="C62" s="180"/>
      <c r="D62" s="180"/>
      <c r="E62" s="180"/>
      <c r="F62" s="180"/>
      <c r="G62" s="180"/>
      <c r="H62" s="180"/>
      <c r="I62" s="180"/>
      <c r="J62" s="180"/>
      <c r="K62" s="180"/>
      <c r="L62" s="180"/>
      <c r="M62" s="180"/>
      <c r="N62" s="180"/>
      <c r="O62" s="180"/>
      <c r="P62" s="180"/>
      <c r="Q62" s="180"/>
      <c r="R62" s="180"/>
      <c r="S62" s="180"/>
      <c r="T62" s="180"/>
      <c r="U62" s="180"/>
      <c r="V62" s="180"/>
      <c r="W62" s="180"/>
      <c r="X62" s="180"/>
      <c r="Y62" s="180"/>
      <c r="Z62" s="180"/>
      <c r="AA62" s="180"/>
      <c r="AB62" s="180"/>
      <c r="AC62" s="180"/>
      <c r="AD62" s="180"/>
      <c r="AE62" s="180"/>
      <c r="AF62" s="180"/>
      <c r="AG62" s="180"/>
      <c r="AH62" s="180"/>
      <c r="AI62" s="180"/>
      <c r="AJ62" s="180"/>
      <c r="AK62" s="181"/>
    </row>
    <row r="63" spans="1:48" ht="20.100000000000001" customHeight="1" thickBot="1" x14ac:dyDescent="0.3">
      <c r="A63" s="36" t="s">
        <v>79</v>
      </c>
      <c r="B63" s="162" t="s">
        <v>94</v>
      </c>
      <c r="C63" s="162"/>
      <c r="D63" s="162"/>
      <c r="E63" s="162"/>
      <c r="F63" s="162"/>
      <c r="G63" s="162"/>
      <c r="H63" s="162"/>
      <c r="I63" s="162"/>
      <c r="J63" s="162"/>
      <c r="K63" s="162"/>
      <c r="L63" s="162"/>
      <c r="M63" s="162"/>
      <c r="N63" s="162"/>
      <c r="O63" s="162"/>
      <c r="P63" s="162"/>
      <c r="Q63" s="162"/>
      <c r="R63" s="162"/>
      <c r="S63" s="162"/>
      <c r="T63" s="162"/>
      <c r="U63" s="162"/>
      <c r="V63" s="162"/>
      <c r="W63" s="162"/>
      <c r="X63" s="162"/>
      <c r="Y63" s="162"/>
      <c r="Z63" s="162"/>
      <c r="AA63" s="162"/>
      <c r="AB63" s="162"/>
      <c r="AC63" s="162"/>
      <c r="AD63" s="162"/>
      <c r="AE63" s="162"/>
      <c r="AF63" s="162"/>
      <c r="AG63" s="162"/>
      <c r="AH63" s="162"/>
      <c r="AI63" s="162"/>
      <c r="AJ63" s="162"/>
      <c r="AK63" s="163"/>
    </row>
    <row r="64" spans="1:48" ht="20.100000000000001" customHeight="1" x14ac:dyDescent="0.25">
      <c r="A64" s="182" t="s">
        <v>3</v>
      </c>
      <c r="B64" s="184" t="s">
        <v>4</v>
      </c>
      <c r="C64" s="186" t="s">
        <v>0</v>
      </c>
      <c r="D64" s="188" t="s">
        <v>13</v>
      </c>
      <c r="E64" s="189"/>
      <c r="F64" s="192"/>
      <c r="G64" s="193"/>
      <c r="H64" s="193"/>
      <c r="I64" s="193"/>
      <c r="J64" s="193"/>
      <c r="K64" s="193"/>
      <c r="L64" s="193"/>
      <c r="M64" s="193"/>
      <c r="N64" s="193"/>
      <c r="O64" s="193"/>
      <c r="P64" s="193"/>
      <c r="Q64" s="193"/>
      <c r="R64" s="193"/>
      <c r="S64" s="193"/>
      <c r="T64" s="193"/>
      <c r="U64" s="193"/>
      <c r="V64" s="193"/>
      <c r="W64" s="193"/>
      <c r="X64" s="193"/>
      <c r="Y64" s="193"/>
      <c r="Z64" s="193"/>
      <c r="AA64" s="193"/>
      <c r="AB64" s="193"/>
      <c r="AC64" s="193"/>
      <c r="AD64" s="193"/>
      <c r="AE64" s="193"/>
      <c r="AF64" s="193"/>
      <c r="AG64" s="193"/>
      <c r="AH64" s="193"/>
      <c r="AI64" s="193"/>
      <c r="AJ64" s="193"/>
      <c r="AK64" s="194"/>
    </row>
    <row r="65" spans="1:48" ht="20.100000000000001" customHeight="1" thickBot="1" x14ac:dyDescent="0.3">
      <c r="A65" s="183"/>
      <c r="B65" s="185"/>
      <c r="C65" s="187"/>
      <c r="D65" s="190"/>
      <c r="E65" s="191"/>
      <c r="F65" s="195" t="s">
        <v>8</v>
      </c>
      <c r="G65" s="196"/>
      <c r="H65" s="196"/>
      <c r="I65" s="196"/>
      <c r="J65" s="196"/>
      <c r="K65" s="196"/>
      <c r="L65" s="196"/>
      <c r="M65" s="197"/>
      <c r="N65" s="198" t="s">
        <v>9</v>
      </c>
      <c r="O65" s="196"/>
      <c r="P65" s="196"/>
      <c r="Q65" s="196"/>
      <c r="R65" s="196"/>
      <c r="S65" s="196"/>
      <c r="T65" s="196"/>
      <c r="U65" s="197"/>
      <c r="V65" s="198" t="s">
        <v>10</v>
      </c>
      <c r="W65" s="196"/>
      <c r="X65" s="196"/>
      <c r="Y65" s="196"/>
      <c r="Z65" s="196"/>
      <c r="AA65" s="196"/>
      <c r="AB65" s="196"/>
      <c r="AC65" s="197"/>
      <c r="AD65" s="198" t="s">
        <v>11</v>
      </c>
      <c r="AE65" s="196"/>
      <c r="AF65" s="196"/>
      <c r="AG65" s="196"/>
      <c r="AH65" s="196"/>
      <c r="AI65" s="196"/>
      <c r="AJ65" s="196"/>
      <c r="AK65" s="199"/>
      <c r="AM65" s="5"/>
    </row>
    <row r="66" spans="1:48" ht="20.100000000000001" customHeight="1" thickTop="1" thickBot="1" x14ac:dyDescent="0.3">
      <c r="A66" s="200"/>
      <c r="B66" s="185"/>
      <c r="C66" s="187"/>
      <c r="D66" s="201" t="s">
        <v>14</v>
      </c>
      <c r="E66" s="201" t="s">
        <v>15</v>
      </c>
      <c r="F66" s="198" t="s">
        <v>5</v>
      </c>
      <c r="G66" s="196"/>
      <c r="H66" s="196"/>
      <c r="I66" s="197"/>
      <c r="J66" s="198" t="s">
        <v>6</v>
      </c>
      <c r="K66" s="196"/>
      <c r="L66" s="196"/>
      <c r="M66" s="197"/>
      <c r="N66" s="198" t="s">
        <v>5</v>
      </c>
      <c r="O66" s="196"/>
      <c r="P66" s="196"/>
      <c r="Q66" s="197"/>
      <c r="R66" s="198" t="s">
        <v>6</v>
      </c>
      <c r="S66" s="196"/>
      <c r="T66" s="196"/>
      <c r="U66" s="197"/>
      <c r="V66" s="198" t="s">
        <v>5</v>
      </c>
      <c r="W66" s="196"/>
      <c r="X66" s="196"/>
      <c r="Y66" s="197"/>
      <c r="Z66" s="198" t="s">
        <v>6</v>
      </c>
      <c r="AA66" s="196"/>
      <c r="AB66" s="196"/>
      <c r="AC66" s="197"/>
      <c r="AD66" s="198" t="s">
        <v>5</v>
      </c>
      <c r="AE66" s="196"/>
      <c r="AF66" s="196"/>
      <c r="AG66" s="197"/>
      <c r="AH66" s="198" t="s">
        <v>6</v>
      </c>
      <c r="AI66" s="196"/>
      <c r="AJ66" s="196"/>
      <c r="AK66" s="196"/>
      <c r="AL66" s="264" t="s">
        <v>28</v>
      </c>
      <c r="AM66" s="263" t="s">
        <v>35</v>
      </c>
      <c r="AN66" s="263"/>
      <c r="AO66" s="263" t="s">
        <v>36</v>
      </c>
      <c r="AP66" s="263"/>
      <c r="AQ66" s="263" t="s">
        <v>37</v>
      </c>
      <c r="AR66" s="263"/>
      <c r="AS66" s="263" t="s">
        <v>38</v>
      </c>
      <c r="AT66" s="263"/>
      <c r="AU66" s="263" t="s">
        <v>39</v>
      </c>
      <c r="AV66" s="263"/>
    </row>
    <row r="67" spans="1:48" ht="20.100000000000001" customHeight="1" thickTop="1" thickBot="1" x14ac:dyDescent="0.3">
      <c r="A67" s="200"/>
      <c r="B67" s="185"/>
      <c r="C67" s="187"/>
      <c r="D67" s="201"/>
      <c r="E67" s="201"/>
      <c r="F67" s="127" t="s">
        <v>16</v>
      </c>
      <c r="G67" s="127" t="s">
        <v>17</v>
      </c>
      <c r="H67" s="127" t="s">
        <v>18</v>
      </c>
      <c r="I67" s="127" t="s">
        <v>19</v>
      </c>
      <c r="J67" s="127" t="s">
        <v>16</v>
      </c>
      <c r="K67" s="127" t="s">
        <v>17</v>
      </c>
      <c r="L67" s="127" t="s">
        <v>18</v>
      </c>
      <c r="M67" s="127" t="s">
        <v>19</v>
      </c>
      <c r="N67" s="127" t="s">
        <v>16</v>
      </c>
      <c r="O67" s="127" t="s">
        <v>17</v>
      </c>
      <c r="P67" s="127" t="s">
        <v>18</v>
      </c>
      <c r="Q67" s="127" t="s">
        <v>19</v>
      </c>
      <c r="R67" s="127" t="s">
        <v>16</v>
      </c>
      <c r="S67" s="127" t="s">
        <v>17</v>
      </c>
      <c r="T67" s="127" t="s">
        <v>18</v>
      </c>
      <c r="U67" s="127" t="s">
        <v>19</v>
      </c>
      <c r="V67" s="127" t="s">
        <v>16</v>
      </c>
      <c r="W67" s="127" t="s">
        <v>17</v>
      </c>
      <c r="X67" s="127" t="s">
        <v>18</v>
      </c>
      <c r="Y67" s="127" t="s">
        <v>19</v>
      </c>
      <c r="Z67" s="127" t="s">
        <v>16</v>
      </c>
      <c r="AA67" s="127" t="s">
        <v>17</v>
      </c>
      <c r="AB67" s="127" t="s">
        <v>18</v>
      </c>
      <c r="AC67" s="127" t="s">
        <v>19</v>
      </c>
      <c r="AD67" s="127" t="s">
        <v>16</v>
      </c>
      <c r="AE67" s="127" t="s">
        <v>17</v>
      </c>
      <c r="AF67" s="127" t="s">
        <v>18</v>
      </c>
      <c r="AG67" s="127" t="s">
        <v>19</v>
      </c>
      <c r="AH67" s="127" t="s">
        <v>16</v>
      </c>
      <c r="AI67" s="127" t="s">
        <v>17</v>
      </c>
      <c r="AJ67" s="127" t="s">
        <v>18</v>
      </c>
      <c r="AK67" s="126" t="s">
        <v>19</v>
      </c>
      <c r="AL67" s="264"/>
      <c r="AM67" s="152" t="s">
        <v>40</v>
      </c>
      <c r="AN67" s="152" t="s">
        <v>41</v>
      </c>
      <c r="AO67" s="152" t="s">
        <v>40</v>
      </c>
      <c r="AP67" s="152" t="s">
        <v>41</v>
      </c>
      <c r="AQ67" s="152" t="s">
        <v>40</v>
      </c>
      <c r="AR67" s="152" t="s">
        <v>41</v>
      </c>
      <c r="AS67" s="152" t="s">
        <v>40</v>
      </c>
      <c r="AT67" s="152" t="s">
        <v>41</v>
      </c>
      <c r="AU67" s="152" t="s">
        <v>40</v>
      </c>
      <c r="AV67" s="152" t="s">
        <v>41</v>
      </c>
    </row>
    <row r="68" spans="1:48" ht="39.950000000000003" customHeight="1" thickTop="1" thickBot="1" x14ac:dyDescent="0.3">
      <c r="A68" s="251" t="s">
        <v>67</v>
      </c>
      <c r="B68" s="170" t="s">
        <v>20</v>
      </c>
      <c r="C68" s="217" t="s">
        <v>24</v>
      </c>
      <c r="D68" s="218"/>
      <c r="E68" s="219"/>
      <c r="F68" s="50"/>
      <c r="G68" s="51"/>
      <c r="H68" s="51"/>
      <c r="I68" s="51"/>
      <c r="J68" s="51">
        <v>24</v>
      </c>
      <c r="K68" s="51"/>
      <c r="L68" s="51"/>
      <c r="M68" s="51">
        <v>7</v>
      </c>
      <c r="N68" s="51"/>
      <c r="O68" s="51"/>
      <c r="P68" s="51"/>
      <c r="Q68" s="51"/>
      <c r="R68" s="51">
        <v>10</v>
      </c>
      <c r="S68" s="51"/>
      <c r="T68" s="51"/>
      <c r="U68" s="51">
        <v>556</v>
      </c>
      <c r="V68" s="51"/>
      <c r="W68" s="51"/>
      <c r="X68" s="51"/>
      <c r="Y68" s="51"/>
      <c r="Z68" s="51"/>
      <c r="AA68" s="51"/>
      <c r="AB68" s="51"/>
      <c r="AC68" s="51"/>
      <c r="AD68" s="51"/>
      <c r="AE68" s="51"/>
      <c r="AF68" s="51"/>
      <c r="AG68" s="51"/>
      <c r="AH68" s="51"/>
      <c r="AI68" s="51"/>
      <c r="AJ68" s="51"/>
      <c r="AK68" s="52">
        <v>5</v>
      </c>
      <c r="AL68" s="153">
        <f t="shared" ref="AL68:AL79" si="52">SUM(F68:AK68)</f>
        <v>602</v>
      </c>
      <c r="AM68" s="154">
        <f t="shared" ref="AM68:AM76" si="53">SUM(F68:I68)+SUM(N68:Q68)+SUM(V68:Y68)+SUM(AD68:AG68)</f>
        <v>0</v>
      </c>
      <c r="AN68" s="154">
        <f t="shared" ref="AN68:AN76" si="54">SUM(J68:M68)+SUM(R68:U68)+SUM(Z68:AC68)+SUM(AH68:AK68)</f>
        <v>602</v>
      </c>
      <c r="AO68" s="154">
        <f t="shared" ref="AO68:AO73" si="55">SUM(F68:I68)</f>
        <v>0</v>
      </c>
      <c r="AP68" s="154">
        <f t="shared" ref="AP68:AP76" si="56">SUM(J68:M68)</f>
        <v>31</v>
      </c>
      <c r="AQ68" s="154">
        <f t="shared" ref="AQ68:AQ73" si="57">SUM(N68:Q68)</f>
        <v>0</v>
      </c>
      <c r="AR68" s="154">
        <f>SUM(R68:U68)</f>
        <v>566</v>
      </c>
      <c r="AS68" s="154">
        <f t="shared" ref="AS68:AS73" si="58">SUM(V68:Y68)</f>
        <v>0</v>
      </c>
      <c r="AT68" s="154">
        <f t="shared" ref="AT68:AT76" si="59">SUM(Z68:AC68)</f>
        <v>0</v>
      </c>
      <c r="AU68" s="154">
        <f t="shared" ref="AU68:AU73" si="60">SUM(AD68:AG68)</f>
        <v>0</v>
      </c>
      <c r="AV68" s="154">
        <f t="shared" ref="AV68:AV76" si="61">SUM(AH68:AK68)</f>
        <v>5</v>
      </c>
    </row>
    <row r="69" spans="1:48" ht="39.950000000000003" customHeight="1" thickTop="1" thickBot="1" x14ac:dyDescent="0.3">
      <c r="A69" s="252"/>
      <c r="B69" s="171"/>
      <c r="C69" s="214" t="s">
        <v>25</v>
      </c>
      <c r="D69" s="206"/>
      <c r="E69" s="207"/>
      <c r="F69" s="55"/>
      <c r="G69" s="56"/>
      <c r="H69" s="56"/>
      <c r="I69" s="56"/>
      <c r="J69" s="56"/>
      <c r="K69" s="56"/>
      <c r="L69" s="56"/>
      <c r="M69" s="56">
        <v>1</v>
      </c>
      <c r="N69" s="56"/>
      <c r="O69" s="56"/>
      <c r="P69" s="56"/>
      <c r="Q69" s="56"/>
      <c r="R69" s="56">
        <v>1</v>
      </c>
      <c r="S69" s="56"/>
      <c r="T69" s="56"/>
      <c r="U69" s="56">
        <v>4</v>
      </c>
      <c r="V69" s="56"/>
      <c r="W69" s="56"/>
      <c r="X69" s="56"/>
      <c r="Y69" s="56"/>
      <c r="Z69" s="56"/>
      <c r="AA69" s="56"/>
      <c r="AB69" s="56"/>
      <c r="AC69" s="56"/>
      <c r="AD69" s="56"/>
      <c r="AE69" s="56"/>
      <c r="AF69" s="56"/>
      <c r="AG69" s="56"/>
      <c r="AH69" s="56"/>
      <c r="AI69" s="56"/>
      <c r="AJ69" s="56"/>
      <c r="AK69" s="57"/>
      <c r="AL69" s="153">
        <f t="shared" si="52"/>
        <v>6</v>
      </c>
      <c r="AM69" s="154">
        <f t="shared" si="53"/>
        <v>0</v>
      </c>
      <c r="AN69" s="153">
        <f t="shared" si="54"/>
        <v>6</v>
      </c>
      <c r="AO69" s="154">
        <f t="shared" si="55"/>
        <v>0</v>
      </c>
      <c r="AP69" s="153">
        <f t="shared" si="56"/>
        <v>1</v>
      </c>
      <c r="AQ69" s="154">
        <f t="shared" si="57"/>
        <v>0</v>
      </c>
      <c r="AR69" s="153">
        <f t="shared" ref="AR69:AR76" si="62">SUM(R69:U69)</f>
        <v>5</v>
      </c>
      <c r="AS69" s="154">
        <f t="shared" si="58"/>
        <v>0</v>
      </c>
      <c r="AT69" s="154">
        <f t="shared" si="59"/>
        <v>0</v>
      </c>
      <c r="AU69" s="154">
        <f t="shared" si="60"/>
        <v>0</v>
      </c>
      <c r="AV69" s="154">
        <f t="shared" si="61"/>
        <v>0</v>
      </c>
    </row>
    <row r="70" spans="1:48" ht="39.950000000000003" customHeight="1" thickTop="1" thickBot="1" x14ac:dyDescent="0.3">
      <c r="A70" s="252"/>
      <c r="B70" s="172"/>
      <c r="C70" s="60" t="s">
        <v>26</v>
      </c>
      <c r="D70" s="61"/>
      <c r="E70" s="62" t="s">
        <v>27</v>
      </c>
      <c r="F70" s="55"/>
      <c r="G70" s="56"/>
      <c r="H70" s="56"/>
      <c r="I70" s="56"/>
      <c r="J70" s="56"/>
      <c r="K70" s="56"/>
      <c r="L70" s="56"/>
      <c r="M70" s="56"/>
      <c r="N70" s="56"/>
      <c r="O70" s="56"/>
      <c r="P70" s="56"/>
      <c r="Q70" s="56"/>
      <c r="R70" s="56"/>
      <c r="S70" s="56"/>
      <c r="T70" s="56"/>
      <c r="U70" s="56">
        <v>1</v>
      </c>
      <c r="V70" s="56"/>
      <c r="W70" s="56"/>
      <c r="X70" s="56"/>
      <c r="Y70" s="56"/>
      <c r="Z70" s="56"/>
      <c r="AA70" s="56"/>
      <c r="AB70" s="56"/>
      <c r="AC70" s="56"/>
      <c r="AD70" s="56"/>
      <c r="AE70" s="56"/>
      <c r="AF70" s="56"/>
      <c r="AG70" s="56"/>
      <c r="AH70" s="56"/>
      <c r="AI70" s="56"/>
      <c r="AJ70" s="56"/>
      <c r="AK70" s="57"/>
      <c r="AL70" s="153">
        <f t="shared" si="52"/>
        <v>1</v>
      </c>
      <c r="AM70" s="154">
        <f t="shared" si="53"/>
        <v>0</v>
      </c>
      <c r="AN70" s="153">
        <f t="shared" si="54"/>
        <v>1</v>
      </c>
      <c r="AO70" s="154">
        <f t="shared" si="55"/>
        <v>0</v>
      </c>
      <c r="AP70" s="153">
        <f t="shared" si="56"/>
        <v>0</v>
      </c>
      <c r="AQ70" s="154">
        <f t="shared" si="57"/>
        <v>0</v>
      </c>
      <c r="AR70" s="153">
        <f t="shared" si="62"/>
        <v>1</v>
      </c>
      <c r="AS70" s="154">
        <f t="shared" si="58"/>
        <v>0</v>
      </c>
      <c r="AT70" s="154">
        <f t="shared" si="59"/>
        <v>0</v>
      </c>
      <c r="AU70" s="154">
        <f t="shared" si="60"/>
        <v>0</v>
      </c>
      <c r="AV70" s="153">
        <f t="shared" si="61"/>
        <v>0</v>
      </c>
    </row>
    <row r="71" spans="1:48" ht="39.950000000000003" customHeight="1" thickTop="1" thickBot="1" x14ac:dyDescent="0.3">
      <c r="A71" s="252"/>
      <c r="B71" s="170" t="s">
        <v>22</v>
      </c>
      <c r="C71" s="211" t="s">
        <v>24</v>
      </c>
      <c r="D71" s="212"/>
      <c r="E71" s="213"/>
      <c r="F71" s="50"/>
      <c r="G71" s="51"/>
      <c r="H71" s="51"/>
      <c r="I71" s="51"/>
      <c r="J71" s="51"/>
      <c r="K71" s="51"/>
      <c r="L71" s="51"/>
      <c r="M71" s="51"/>
      <c r="N71" s="51"/>
      <c r="O71" s="51"/>
      <c r="P71" s="51"/>
      <c r="Q71" s="51"/>
      <c r="R71" s="51">
        <v>27</v>
      </c>
      <c r="S71" s="51"/>
      <c r="T71" s="51"/>
      <c r="U71" s="51">
        <v>70</v>
      </c>
      <c r="V71" s="51"/>
      <c r="W71" s="51"/>
      <c r="X71" s="51"/>
      <c r="Y71" s="51"/>
      <c r="Z71" s="51">
        <v>3</v>
      </c>
      <c r="AA71" s="51"/>
      <c r="AB71" s="51"/>
      <c r="AC71" s="51">
        <v>46</v>
      </c>
      <c r="AD71" s="51"/>
      <c r="AE71" s="51"/>
      <c r="AF71" s="51"/>
      <c r="AG71" s="51"/>
      <c r="AH71" s="51">
        <v>9</v>
      </c>
      <c r="AI71" s="51"/>
      <c r="AJ71" s="51"/>
      <c r="AK71" s="52"/>
      <c r="AL71" s="153">
        <f t="shared" si="52"/>
        <v>155</v>
      </c>
      <c r="AM71" s="154">
        <f t="shared" si="53"/>
        <v>0</v>
      </c>
      <c r="AN71" s="154">
        <f t="shared" si="54"/>
        <v>155</v>
      </c>
      <c r="AO71" s="154">
        <f t="shared" si="55"/>
        <v>0</v>
      </c>
      <c r="AP71" s="154">
        <f t="shared" si="56"/>
        <v>0</v>
      </c>
      <c r="AQ71" s="154">
        <f t="shared" si="57"/>
        <v>0</v>
      </c>
      <c r="AR71" s="154">
        <f t="shared" si="62"/>
        <v>97</v>
      </c>
      <c r="AS71" s="154">
        <f t="shared" si="58"/>
        <v>0</v>
      </c>
      <c r="AT71" s="154">
        <f t="shared" si="59"/>
        <v>49</v>
      </c>
      <c r="AU71" s="154">
        <f t="shared" si="60"/>
        <v>0</v>
      </c>
      <c r="AV71" s="154">
        <f t="shared" si="61"/>
        <v>9</v>
      </c>
    </row>
    <row r="72" spans="1:48" ht="39.950000000000003" customHeight="1" thickTop="1" thickBot="1" x14ac:dyDescent="0.3">
      <c r="A72" s="252"/>
      <c r="B72" s="171"/>
      <c r="C72" s="214" t="s">
        <v>25</v>
      </c>
      <c r="D72" s="206"/>
      <c r="E72" s="207"/>
      <c r="F72" s="55"/>
      <c r="G72" s="56"/>
      <c r="H72" s="56"/>
      <c r="I72" s="56"/>
      <c r="J72" s="56"/>
      <c r="K72" s="56"/>
      <c r="L72" s="56"/>
      <c r="M72" s="56"/>
      <c r="N72" s="56"/>
      <c r="O72" s="56"/>
      <c r="P72" s="56"/>
      <c r="Q72" s="56"/>
      <c r="R72" s="56">
        <v>2</v>
      </c>
      <c r="S72" s="56"/>
      <c r="T72" s="56"/>
      <c r="U72" s="56">
        <v>4</v>
      </c>
      <c r="V72" s="56"/>
      <c r="W72" s="56"/>
      <c r="X72" s="56"/>
      <c r="Y72" s="56"/>
      <c r="Z72" s="56">
        <v>2</v>
      </c>
      <c r="AA72" s="56"/>
      <c r="AB72" s="56"/>
      <c r="AC72" s="56">
        <v>4</v>
      </c>
      <c r="AD72" s="56"/>
      <c r="AE72" s="56"/>
      <c r="AF72" s="56"/>
      <c r="AG72" s="56"/>
      <c r="AH72" s="56">
        <v>1</v>
      </c>
      <c r="AI72" s="56"/>
      <c r="AJ72" s="56"/>
      <c r="AK72" s="57"/>
      <c r="AL72" s="153">
        <f t="shared" si="52"/>
        <v>13</v>
      </c>
      <c r="AM72" s="154">
        <f t="shared" si="53"/>
        <v>0</v>
      </c>
      <c r="AN72" s="153">
        <f t="shared" si="54"/>
        <v>13</v>
      </c>
      <c r="AO72" s="154">
        <f t="shared" si="55"/>
        <v>0</v>
      </c>
      <c r="AP72" s="154">
        <f t="shared" si="56"/>
        <v>0</v>
      </c>
      <c r="AQ72" s="154">
        <f t="shared" si="57"/>
        <v>0</v>
      </c>
      <c r="AR72" s="153">
        <f t="shared" si="62"/>
        <v>6</v>
      </c>
      <c r="AS72" s="154">
        <f t="shared" si="58"/>
        <v>0</v>
      </c>
      <c r="AT72" s="153">
        <f t="shared" si="59"/>
        <v>6</v>
      </c>
      <c r="AU72" s="154">
        <f t="shared" si="60"/>
        <v>0</v>
      </c>
      <c r="AV72" s="153">
        <f t="shared" si="61"/>
        <v>1</v>
      </c>
    </row>
    <row r="73" spans="1:48" ht="39.950000000000003" customHeight="1" thickTop="1" thickBot="1" x14ac:dyDescent="0.3">
      <c r="A73" s="252"/>
      <c r="B73" s="171"/>
      <c r="C73" s="60" t="s">
        <v>26</v>
      </c>
      <c r="D73" s="61"/>
      <c r="E73" s="62" t="s">
        <v>27</v>
      </c>
      <c r="F73" s="55"/>
      <c r="G73" s="56"/>
      <c r="H73" s="56"/>
      <c r="I73" s="56"/>
      <c r="J73" s="56"/>
      <c r="K73" s="56"/>
      <c r="L73" s="56"/>
      <c r="M73" s="56"/>
      <c r="N73" s="56"/>
      <c r="O73" s="56"/>
      <c r="P73" s="56"/>
      <c r="Q73" s="56"/>
      <c r="R73" s="56"/>
      <c r="S73" s="56"/>
      <c r="T73" s="56"/>
      <c r="U73" s="56">
        <v>1</v>
      </c>
      <c r="V73" s="56"/>
      <c r="W73" s="56"/>
      <c r="X73" s="56"/>
      <c r="Y73" s="56"/>
      <c r="Z73" s="56">
        <v>1</v>
      </c>
      <c r="AA73" s="56"/>
      <c r="AB73" s="56"/>
      <c r="AC73" s="56"/>
      <c r="AD73" s="56"/>
      <c r="AE73" s="56"/>
      <c r="AF73" s="56"/>
      <c r="AG73" s="56"/>
      <c r="AH73" s="56"/>
      <c r="AI73" s="56"/>
      <c r="AJ73" s="56"/>
      <c r="AK73" s="57"/>
      <c r="AL73" s="153">
        <f t="shared" si="52"/>
        <v>2</v>
      </c>
      <c r="AM73" s="154">
        <f t="shared" si="53"/>
        <v>0</v>
      </c>
      <c r="AN73" s="153">
        <f t="shared" si="54"/>
        <v>2</v>
      </c>
      <c r="AO73" s="154">
        <f t="shared" si="55"/>
        <v>0</v>
      </c>
      <c r="AP73" s="154">
        <f t="shared" si="56"/>
        <v>0</v>
      </c>
      <c r="AQ73" s="154">
        <f t="shared" si="57"/>
        <v>0</v>
      </c>
      <c r="AR73" s="153">
        <f t="shared" si="62"/>
        <v>1</v>
      </c>
      <c r="AS73" s="154">
        <f t="shared" si="58"/>
        <v>0</v>
      </c>
      <c r="AT73" s="153">
        <f t="shared" si="59"/>
        <v>1</v>
      </c>
      <c r="AU73" s="154">
        <f t="shared" si="60"/>
        <v>0</v>
      </c>
      <c r="AV73" s="153">
        <f t="shared" si="61"/>
        <v>0</v>
      </c>
    </row>
    <row r="74" spans="1:48" ht="39.950000000000003" customHeight="1" thickTop="1" thickBot="1" x14ac:dyDescent="0.3">
      <c r="A74" s="252"/>
      <c r="B74" s="255" t="s">
        <v>91</v>
      </c>
      <c r="C74" s="212" t="s">
        <v>24</v>
      </c>
      <c r="D74" s="212"/>
      <c r="E74" s="213"/>
      <c r="F74" s="144"/>
      <c r="G74" s="56"/>
      <c r="H74" s="56"/>
      <c r="I74" s="56"/>
      <c r="J74" s="56"/>
      <c r="K74" s="56"/>
      <c r="L74" s="56"/>
      <c r="M74" s="56"/>
      <c r="N74" s="56"/>
      <c r="O74" s="56"/>
      <c r="P74" s="56"/>
      <c r="Q74" s="56"/>
      <c r="R74" s="51"/>
      <c r="S74" s="56"/>
      <c r="T74" s="56"/>
      <c r="U74" s="56"/>
      <c r="V74" s="56"/>
      <c r="W74" s="56"/>
      <c r="X74" s="56"/>
      <c r="Y74" s="56"/>
      <c r="Z74" s="56"/>
      <c r="AA74" s="56"/>
      <c r="AB74" s="56"/>
      <c r="AC74" s="56"/>
      <c r="AD74" s="56"/>
      <c r="AE74" s="56"/>
      <c r="AF74" s="56"/>
      <c r="AG74" s="56"/>
      <c r="AH74" s="51">
        <v>11</v>
      </c>
      <c r="AI74" s="56"/>
      <c r="AJ74" s="56"/>
      <c r="AK74" s="57"/>
      <c r="AL74" s="153">
        <f t="shared" si="52"/>
        <v>11</v>
      </c>
      <c r="AM74" s="154">
        <f t="shared" si="53"/>
        <v>0</v>
      </c>
      <c r="AN74" s="153">
        <f t="shared" si="54"/>
        <v>11</v>
      </c>
      <c r="AO74" s="154"/>
      <c r="AP74" s="154">
        <f t="shared" si="56"/>
        <v>0</v>
      </c>
      <c r="AQ74" s="154"/>
      <c r="AR74" s="153">
        <f t="shared" si="62"/>
        <v>0</v>
      </c>
      <c r="AS74" s="154"/>
      <c r="AT74" s="154">
        <f t="shared" si="59"/>
        <v>0</v>
      </c>
      <c r="AU74" s="154"/>
      <c r="AV74" s="153">
        <f t="shared" si="61"/>
        <v>11</v>
      </c>
    </row>
    <row r="75" spans="1:48" ht="39.950000000000003" customHeight="1" thickTop="1" thickBot="1" x14ac:dyDescent="0.3">
      <c r="A75" s="252"/>
      <c r="B75" s="256"/>
      <c r="C75" s="206" t="s">
        <v>25</v>
      </c>
      <c r="D75" s="206"/>
      <c r="E75" s="207"/>
      <c r="F75" s="144"/>
      <c r="G75" s="56"/>
      <c r="H75" s="56"/>
      <c r="I75" s="56"/>
      <c r="J75" s="56"/>
      <c r="K75" s="56"/>
      <c r="L75" s="56"/>
      <c r="M75" s="56"/>
      <c r="N75" s="56"/>
      <c r="O75" s="56"/>
      <c r="P75" s="56"/>
      <c r="Q75" s="56"/>
      <c r="R75" s="56"/>
      <c r="S75" s="56"/>
      <c r="T75" s="56"/>
      <c r="U75" s="56"/>
      <c r="V75" s="56"/>
      <c r="W75" s="56"/>
      <c r="X75" s="56"/>
      <c r="Y75" s="56"/>
      <c r="Z75" s="56"/>
      <c r="AA75" s="56"/>
      <c r="AB75" s="56"/>
      <c r="AC75" s="56"/>
      <c r="AD75" s="56"/>
      <c r="AE75" s="56"/>
      <c r="AF75" s="56"/>
      <c r="AG75" s="56"/>
      <c r="AH75" s="56">
        <v>1</v>
      </c>
      <c r="AI75" s="56"/>
      <c r="AJ75" s="56"/>
      <c r="AK75" s="57"/>
      <c r="AL75" s="153">
        <f t="shared" si="52"/>
        <v>1</v>
      </c>
      <c r="AM75" s="154">
        <f t="shared" si="53"/>
        <v>0</v>
      </c>
      <c r="AN75" s="153">
        <f t="shared" si="54"/>
        <v>1</v>
      </c>
      <c r="AO75" s="154"/>
      <c r="AP75" s="154">
        <f t="shared" si="56"/>
        <v>0</v>
      </c>
      <c r="AQ75" s="154"/>
      <c r="AR75" s="153">
        <f t="shared" si="62"/>
        <v>0</v>
      </c>
      <c r="AS75" s="154"/>
      <c r="AT75" s="154">
        <f t="shared" si="59"/>
        <v>0</v>
      </c>
      <c r="AU75" s="154"/>
      <c r="AV75" s="153">
        <f t="shared" si="61"/>
        <v>1</v>
      </c>
    </row>
    <row r="76" spans="1:48" ht="39.950000000000003" customHeight="1" thickTop="1" thickBot="1" x14ac:dyDescent="0.3">
      <c r="A76" s="253"/>
      <c r="B76" s="257"/>
      <c r="C76" s="143" t="s">
        <v>26</v>
      </c>
      <c r="D76" s="61"/>
      <c r="E76" s="62" t="s">
        <v>27</v>
      </c>
      <c r="F76" s="144"/>
      <c r="G76" s="56"/>
      <c r="H76" s="56"/>
      <c r="I76" s="56"/>
      <c r="J76" s="56"/>
      <c r="K76" s="56"/>
      <c r="L76" s="56"/>
      <c r="M76" s="56"/>
      <c r="N76" s="56"/>
      <c r="O76" s="56"/>
      <c r="P76" s="56"/>
      <c r="Q76" s="56"/>
      <c r="R76" s="56"/>
      <c r="S76" s="56"/>
      <c r="T76" s="56"/>
      <c r="U76" s="56"/>
      <c r="V76" s="56"/>
      <c r="W76" s="56"/>
      <c r="X76" s="56"/>
      <c r="Y76" s="56"/>
      <c r="Z76" s="56"/>
      <c r="AA76" s="56"/>
      <c r="AB76" s="56"/>
      <c r="AC76" s="56"/>
      <c r="AD76" s="56"/>
      <c r="AE76" s="56"/>
      <c r="AF76" s="56"/>
      <c r="AG76" s="56"/>
      <c r="AH76" s="56"/>
      <c r="AI76" s="56"/>
      <c r="AJ76" s="56"/>
      <c r="AK76" s="57"/>
      <c r="AL76" s="153">
        <f t="shared" si="52"/>
        <v>0</v>
      </c>
      <c r="AM76" s="154">
        <f t="shared" si="53"/>
        <v>0</v>
      </c>
      <c r="AN76" s="153">
        <f t="shared" si="54"/>
        <v>0</v>
      </c>
      <c r="AO76" s="154"/>
      <c r="AP76" s="154">
        <f t="shared" si="56"/>
        <v>0</v>
      </c>
      <c r="AQ76" s="154"/>
      <c r="AR76" s="153">
        <f t="shared" si="62"/>
        <v>0</v>
      </c>
      <c r="AS76" s="154"/>
      <c r="AT76" s="154">
        <f t="shared" si="59"/>
        <v>0</v>
      </c>
      <c r="AU76" s="154"/>
      <c r="AV76" s="153">
        <f t="shared" si="61"/>
        <v>0</v>
      </c>
    </row>
    <row r="77" spans="1:48" ht="19.5" customHeight="1" thickTop="1" thickBot="1" x14ac:dyDescent="0.3">
      <c r="A77" s="136" t="s">
        <v>31</v>
      </c>
      <c r="B77" s="7"/>
      <c r="C77" s="61" t="s">
        <v>26</v>
      </c>
      <c r="D77" s="61"/>
      <c r="E77" s="64"/>
      <c r="F77" s="65">
        <f>F70+F73</f>
        <v>0</v>
      </c>
      <c r="G77" s="65">
        <f t="shared" ref="G77:AK77" si="63">G70+G73</f>
        <v>0</v>
      </c>
      <c r="H77" s="65">
        <f t="shared" si="63"/>
        <v>0</v>
      </c>
      <c r="I77" s="65">
        <f t="shared" si="63"/>
        <v>0</v>
      </c>
      <c r="J77" s="65">
        <f t="shared" si="63"/>
        <v>0</v>
      </c>
      <c r="K77" s="65">
        <f t="shared" si="63"/>
        <v>0</v>
      </c>
      <c r="L77" s="65">
        <f t="shared" si="63"/>
        <v>0</v>
      </c>
      <c r="M77" s="65">
        <f t="shared" si="63"/>
        <v>0</v>
      </c>
      <c r="N77" s="65">
        <f t="shared" si="63"/>
        <v>0</v>
      </c>
      <c r="O77" s="65">
        <f t="shared" si="63"/>
        <v>0</v>
      </c>
      <c r="P77" s="65">
        <f t="shared" si="63"/>
        <v>0</v>
      </c>
      <c r="Q77" s="65">
        <f t="shared" si="63"/>
        <v>0</v>
      </c>
      <c r="R77" s="65">
        <f t="shared" si="63"/>
        <v>0</v>
      </c>
      <c r="S77" s="65">
        <f t="shared" si="63"/>
        <v>0</v>
      </c>
      <c r="T77" s="65">
        <f t="shared" si="63"/>
        <v>0</v>
      </c>
      <c r="U77" s="65">
        <f t="shared" si="63"/>
        <v>2</v>
      </c>
      <c r="V77" s="65">
        <f t="shared" si="63"/>
        <v>0</v>
      </c>
      <c r="W77" s="65">
        <f t="shared" si="63"/>
        <v>0</v>
      </c>
      <c r="X77" s="65">
        <f t="shared" si="63"/>
        <v>0</v>
      </c>
      <c r="Y77" s="65">
        <f t="shared" si="63"/>
        <v>0</v>
      </c>
      <c r="Z77" s="65">
        <f t="shared" si="63"/>
        <v>1</v>
      </c>
      <c r="AA77" s="65">
        <f t="shared" si="63"/>
        <v>0</v>
      </c>
      <c r="AB77" s="65">
        <f t="shared" si="63"/>
        <v>0</v>
      </c>
      <c r="AC77" s="65">
        <f t="shared" si="63"/>
        <v>0</v>
      </c>
      <c r="AD77" s="65">
        <f t="shared" si="63"/>
        <v>0</v>
      </c>
      <c r="AE77" s="65">
        <f t="shared" si="63"/>
        <v>0</v>
      </c>
      <c r="AF77" s="65">
        <f t="shared" si="63"/>
        <v>0</v>
      </c>
      <c r="AG77" s="65">
        <f t="shared" si="63"/>
        <v>0</v>
      </c>
      <c r="AH77" s="65">
        <f t="shared" si="63"/>
        <v>0</v>
      </c>
      <c r="AI77" s="65">
        <f t="shared" si="63"/>
        <v>0</v>
      </c>
      <c r="AJ77" s="65">
        <f t="shared" si="63"/>
        <v>0</v>
      </c>
      <c r="AK77" s="145">
        <f t="shared" si="63"/>
        <v>0</v>
      </c>
      <c r="AL77" s="155">
        <f t="shared" si="52"/>
        <v>3</v>
      </c>
      <c r="AM77" s="154">
        <f>AM70+AM73</f>
        <v>0</v>
      </c>
      <c r="AN77" s="154">
        <f t="shared" ref="AN77:AV77" si="64">AN70+AN73</f>
        <v>3</v>
      </c>
      <c r="AO77" s="154">
        <f t="shared" si="64"/>
        <v>0</v>
      </c>
      <c r="AP77" s="154">
        <f t="shared" si="64"/>
        <v>0</v>
      </c>
      <c r="AQ77" s="154">
        <f t="shared" si="64"/>
        <v>0</v>
      </c>
      <c r="AR77" s="154">
        <f t="shared" si="64"/>
        <v>2</v>
      </c>
      <c r="AS77" s="154">
        <f t="shared" si="64"/>
        <v>0</v>
      </c>
      <c r="AT77" s="154">
        <f t="shared" si="64"/>
        <v>1</v>
      </c>
      <c r="AU77" s="154">
        <f t="shared" si="64"/>
        <v>0</v>
      </c>
      <c r="AV77" s="154">
        <f t="shared" si="64"/>
        <v>0</v>
      </c>
    </row>
    <row r="78" spans="1:48" ht="19.5" customHeight="1" thickTop="1" thickBot="1" x14ac:dyDescent="0.3">
      <c r="A78" s="142"/>
      <c r="B78" s="7"/>
      <c r="C78" s="205" t="s">
        <v>21</v>
      </c>
      <c r="D78" s="206"/>
      <c r="E78" s="207"/>
      <c r="F78" s="65">
        <f>+F69+F72</f>
        <v>0</v>
      </c>
      <c r="G78" s="65">
        <f t="shared" ref="G78:AK78" si="65">+G69+G72</f>
        <v>0</v>
      </c>
      <c r="H78" s="65">
        <f t="shared" si="65"/>
        <v>0</v>
      </c>
      <c r="I78" s="65">
        <f t="shared" si="65"/>
        <v>0</v>
      </c>
      <c r="J78" s="65">
        <f t="shared" si="65"/>
        <v>0</v>
      </c>
      <c r="K78" s="65">
        <f t="shared" si="65"/>
        <v>0</v>
      </c>
      <c r="L78" s="65">
        <f t="shared" si="65"/>
        <v>0</v>
      </c>
      <c r="M78" s="65">
        <f t="shared" si="65"/>
        <v>1</v>
      </c>
      <c r="N78" s="65">
        <f t="shared" si="65"/>
        <v>0</v>
      </c>
      <c r="O78" s="65">
        <f t="shared" si="65"/>
        <v>0</v>
      </c>
      <c r="P78" s="65">
        <f t="shared" si="65"/>
        <v>0</v>
      </c>
      <c r="Q78" s="65">
        <f t="shared" si="65"/>
        <v>0</v>
      </c>
      <c r="R78" s="65">
        <f t="shared" si="65"/>
        <v>3</v>
      </c>
      <c r="S78" s="65">
        <f t="shared" si="65"/>
        <v>0</v>
      </c>
      <c r="T78" s="65">
        <f t="shared" si="65"/>
        <v>0</v>
      </c>
      <c r="U78" s="65">
        <f t="shared" si="65"/>
        <v>8</v>
      </c>
      <c r="V78" s="65">
        <f t="shared" si="65"/>
        <v>0</v>
      </c>
      <c r="W78" s="65">
        <f t="shared" si="65"/>
        <v>0</v>
      </c>
      <c r="X78" s="65">
        <f t="shared" si="65"/>
        <v>0</v>
      </c>
      <c r="Y78" s="65">
        <f t="shared" si="65"/>
        <v>0</v>
      </c>
      <c r="Z78" s="65">
        <f t="shared" si="65"/>
        <v>2</v>
      </c>
      <c r="AA78" s="65">
        <f t="shared" si="65"/>
        <v>0</v>
      </c>
      <c r="AB78" s="65">
        <f t="shared" si="65"/>
        <v>0</v>
      </c>
      <c r="AC78" s="65">
        <f t="shared" si="65"/>
        <v>4</v>
      </c>
      <c r="AD78" s="65">
        <f t="shared" si="65"/>
        <v>0</v>
      </c>
      <c r="AE78" s="65">
        <f t="shared" si="65"/>
        <v>0</v>
      </c>
      <c r="AF78" s="65">
        <f t="shared" si="65"/>
        <v>0</v>
      </c>
      <c r="AG78" s="65">
        <f t="shared" si="65"/>
        <v>0</v>
      </c>
      <c r="AH78" s="65">
        <f t="shared" si="65"/>
        <v>1</v>
      </c>
      <c r="AI78" s="65">
        <f t="shared" si="65"/>
        <v>0</v>
      </c>
      <c r="AJ78" s="65">
        <f t="shared" si="65"/>
        <v>0</v>
      </c>
      <c r="AK78" s="145">
        <f t="shared" si="65"/>
        <v>0</v>
      </c>
      <c r="AL78" s="156">
        <f t="shared" si="52"/>
        <v>19</v>
      </c>
      <c r="AM78" s="154">
        <f>AM69+AM72</f>
        <v>0</v>
      </c>
      <c r="AN78" s="154">
        <f t="shared" ref="AN78:AV78" si="66">AN69+AN72</f>
        <v>19</v>
      </c>
      <c r="AO78" s="154">
        <f t="shared" si="66"/>
        <v>0</v>
      </c>
      <c r="AP78" s="154">
        <f t="shared" si="66"/>
        <v>1</v>
      </c>
      <c r="AQ78" s="154">
        <f t="shared" si="66"/>
        <v>0</v>
      </c>
      <c r="AR78" s="154">
        <f t="shared" si="66"/>
        <v>11</v>
      </c>
      <c r="AS78" s="154">
        <f t="shared" si="66"/>
        <v>0</v>
      </c>
      <c r="AT78" s="154">
        <f t="shared" si="66"/>
        <v>6</v>
      </c>
      <c r="AU78" s="154">
        <f t="shared" si="66"/>
        <v>0</v>
      </c>
      <c r="AV78" s="154">
        <f t="shared" si="66"/>
        <v>1</v>
      </c>
    </row>
    <row r="79" spans="1:48" ht="19.5" customHeight="1" thickTop="1" thickBot="1" x14ac:dyDescent="0.3">
      <c r="A79" s="137"/>
      <c r="B79" s="7"/>
      <c r="C79" s="208" t="s">
        <v>24</v>
      </c>
      <c r="D79" s="209"/>
      <c r="E79" s="210"/>
      <c r="F79" s="139">
        <f>+F68+F71</f>
        <v>0</v>
      </c>
      <c r="G79" s="139">
        <f t="shared" ref="G79:AK79" si="67">+G68+G71</f>
        <v>0</v>
      </c>
      <c r="H79" s="139">
        <f t="shared" si="67"/>
        <v>0</v>
      </c>
      <c r="I79" s="139">
        <f t="shared" si="67"/>
        <v>0</v>
      </c>
      <c r="J79" s="139">
        <f t="shared" si="67"/>
        <v>24</v>
      </c>
      <c r="K79" s="139">
        <f t="shared" si="67"/>
        <v>0</v>
      </c>
      <c r="L79" s="139">
        <f t="shared" si="67"/>
        <v>0</v>
      </c>
      <c r="M79" s="139">
        <f t="shared" si="67"/>
        <v>7</v>
      </c>
      <c r="N79" s="139">
        <f t="shared" si="67"/>
        <v>0</v>
      </c>
      <c r="O79" s="139">
        <f t="shared" si="67"/>
        <v>0</v>
      </c>
      <c r="P79" s="139">
        <f t="shared" si="67"/>
        <v>0</v>
      </c>
      <c r="Q79" s="139">
        <f t="shared" si="67"/>
        <v>0</v>
      </c>
      <c r="R79" s="139">
        <f t="shared" si="67"/>
        <v>37</v>
      </c>
      <c r="S79" s="139">
        <f t="shared" si="67"/>
        <v>0</v>
      </c>
      <c r="T79" s="139">
        <f t="shared" si="67"/>
        <v>0</v>
      </c>
      <c r="U79" s="139">
        <f t="shared" si="67"/>
        <v>626</v>
      </c>
      <c r="V79" s="139">
        <f t="shared" si="67"/>
        <v>0</v>
      </c>
      <c r="W79" s="139">
        <f t="shared" si="67"/>
        <v>0</v>
      </c>
      <c r="X79" s="139">
        <f t="shared" si="67"/>
        <v>0</v>
      </c>
      <c r="Y79" s="139">
        <f t="shared" si="67"/>
        <v>0</v>
      </c>
      <c r="Z79" s="139">
        <f t="shared" si="67"/>
        <v>3</v>
      </c>
      <c r="AA79" s="139">
        <f t="shared" si="67"/>
        <v>0</v>
      </c>
      <c r="AB79" s="139">
        <f t="shared" si="67"/>
        <v>0</v>
      </c>
      <c r="AC79" s="139">
        <f t="shared" si="67"/>
        <v>46</v>
      </c>
      <c r="AD79" s="139">
        <f t="shared" si="67"/>
        <v>0</v>
      </c>
      <c r="AE79" s="139">
        <f t="shared" si="67"/>
        <v>0</v>
      </c>
      <c r="AF79" s="139">
        <f t="shared" si="67"/>
        <v>0</v>
      </c>
      <c r="AG79" s="139">
        <f t="shared" si="67"/>
        <v>0</v>
      </c>
      <c r="AH79" s="139">
        <f t="shared" si="67"/>
        <v>9</v>
      </c>
      <c r="AI79" s="139">
        <f t="shared" si="67"/>
        <v>0</v>
      </c>
      <c r="AJ79" s="139">
        <f t="shared" si="67"/>
        <v>0</v>
      </c>
      <c r="AK79" s="146">
        <f t="shared" si="67"/>
        <v>5</v>
      </c>
      <c r="AL79" s="156">
        <f t="shared" si="52"/>
        <v>757</v>
      </c>
      <c r="AM79" s="154">
        <f>AM68+AM71</f>
        <v>0</v>
      </c>
      <c r="AN79" s="154">
        <f t="shared" ref="AN79:AV79" si="68">AN68+AN71</f>
        <v>757</v>
      </c>
      <c r="AO79" s="154">
        <f t="shared" si="68"/>
        <v>0</v>
      </c>
      <c r="AP79" s="154">
        <f t="shared" si="68"/>
        <v>31</v>
      </c>
      <c r="AQ79" s="154">
        <f t="shared" si="68"/>
        <v>0</v>
      </c>
      <c r="AR79" s="154">
        <f t="shared" si="68"/>
        <v>663</v>
      </c>
      <c r="AS79" s="154">
        <f t="shared" si="68"/>
        <v>0</v>
      </c>
      <c r="AT79" s="154">
        <f t="shared" si="68"/>
        <v>49</v>
      </c>
      <c r="AU79" s="154">
        <f t="shared" si="68"/>
        <v>0</v>
      </c>
      <c r="AV79" s="154">
        <f t="shared" si="68"/>
        <v>14</v>
      </c>
    </row>
    <row r="80" spans="1:48" ht="19.5" customHeight="1" thickBot="1" x14ac:dyDescent="0.3">
      <c r="A80" s="9"/>
      <c r="B80" s="9"/>
      <c r="C80" s="10"/>
      <c r="D80" s="10"/>
      <c r="E80" s="11"/>
      <c r="F80" s="12"/>
      <c r="G80" s="12"/>
      <c r="H80" s="12"/>
      <c r="I80" s="12"/>
      <c r="J80" s="12"/>
      <c r="K80" s="12"/>
      <c r="L80" s="12"/>
      <c r="M80" s="12"/>
      <c r="N80" s="12"/>
      <c r="O80" s="12"/>
      <c r="P80" s="12"/>
      <c r="Q80" s="12"/>
      <c r="R80" s="12"/>
      <c r="S80" s="12"/>
      <c r="T80" s="12"/>
      <c r="U80" s="12"/>
      <c r="V80" s="12"/>
      <c r="W80" s="12"/>
      <c r="X80" s="12"/>
      <c r="Y80" s="12"/>
      <c r="Z80" s="12"/>
      <c r="AA80" s="12"/>
      <c r="AB80" s="12"/>
      <c r="AC80" s="12"/>
      <c r="AD80" s="12"/>
      <c r="AE80" s="12"/>
      <c r="AF80" s="12"/>
      <c r="AG80" s="12"/>
      <c r="AH80" s="12"/>
      <c r="AI80" s="12"/>
      <c r="AJ80" s="12"/>
      <c r="AK80" s="12"/>
      <c r="AL80" s="12"/>
      <c r="AM80" s="49"/>
      <c r="AN80" s="49"/>
      <c r="AO80" s="49"/>
      <c r="AP80" s="49"/>
      <c r="AQ80" s="49"/>
      <c r="AR80" s="49"/>
      <c r="AS80" s="49"/>
      <c r="AT80" s="49"/>
      <c r="AU80" s="49"/>
      <c r="AV80" s="49"/>
    </row>
    <row r="81" spans="1:48" s="1" customFormat="1" ht="21.75" customHeight="1" thickBot="1" x14ac:dyDescent="0.3">
      <c r="A81" s="124" t="s">
        <v>76</v>
      </c>
      <c r="B81" s="176" t="s">
        <v>75</v>
      </c>
      <c r="C81" s="177"/>
      <c r="D81" s="177"/>
      <c r="E81" s="177"/>
      <c r="F81" s="177"/>
      <c r="G81" s="177"/>
      <c r="H81" s="177"/>
      <c r="I81" s="177"/>
      <c r="J81" s="177"/>
      <c r="K81" s="177"/>
      <c r="L81" s="177"/>
      <c r="M81" s="177"/>
      <c r="N81" s="177"/>
      <c r="O81" s="177"/>
      <c r="P81" s="177"/>
      <c r="Q81" s="177"/>
      <c r="R81" s="177"/>
      <c r="S81" s="177"/>
      <c r="T81" s="177"/>
      <c r="U81" s="177"/>
      <c r="V81" s="177"/>
      <c r="W81" s="177"/>
      <c r="X81" s="177"/>
      <c r="Y81" s="177"/>
      <c r="Z81" s="177"/>
      <c r="AA81" s="177"/>
      <c r="AB81" s="177"/>
      <c r="AC81" s="177"/>
      <c r="AD81" s="177"/>
      <c r="AE81" s="177"/>
      <c r="AF81" s="177"/>
      <c r="AG81" s="177"/>
      <c r="AH81" s="177"/>
      <c r="AI81" s="177"/>
      <c r="AJ81" s="177"/>
      <c r="AK81" s="178"/>
    </row>
    <row r="82" spans="1:48" ht="20.100000000000001" customHeight="1" thickBot="1" x14ac:dyDescent="0.3">
      <c r="A82" s="35" t="s">
        <v>82</v>
      </c>
      <c r="B82" s="220" t="s">
        <v>62</v>
      </c>
      <c r="C82" s="215"/>
      <c r="D82" s="215"/>
      <c r="E82" s="215"/>
      <c r="F82" s="215"/>
      <c r="G82" s="215"/>
      <c r="H82" s="215"/>
      <c r="I82" s="215"/>
      <c r="J82" s="215"/>
      <c r="K82" s="215"/>
      <c r="L82" s="215"/>
      <c r="M82" s="215"/>
      <c r="N82" s="215"/>
      <c r="O82" s="215"/>
      <c r="P82" s="215"/>
      <c r="Q82" s="215"/>
      <c r="R82" s="215"/>
      <c r="S82" s="215"/>
      <c r="T82" s="215"/>
      <c r="U82" s="215"/>
      <c r="V82" s="215"/>
      <c r="W82" s="215"/>
      <c r="X82" s="215"/>
      <c r="Y82" s="215"/>
      <c r="Z82" s="215"/>
      <c r="AA82" s="215"/>
      <c r="AB82" s="215"/>
      <c r="AC82" s="215"/>
      <c r="AD82" s="215"/>
      <c r="AE82" s="215"/>
      <c r="AF82" s="215"/>
      <c r="AG82" s="215"/>
      <c r="AH82" s="215"/>
      <c r="AI82" s="215"/>
      <c r="AJ82" s="215"/>
      <c r="AK82" s="216"/>
    </row>
    <row r="83" spans="1:48" ht="20.100000000000001" customHeight="1" thickBot="1" x14ac:dyDescent="0.3">
      <c r="A83" s="36" t="s">
        <v>83</v>
      </c>
      <c r="B83" s="215" t="s">
        <v>84</v>
      </c>
      <c r="C83" s="215"/>
      <c r="D83" s="215"/>
      <c r="E83" s="215"/>
      <c r="F83" s="215"/>
      <c r="G83" s="215"/>
      <c r="H83" s="215"/>
      <c r="I83" s="215"/>
      <c r="J83" s="215"/>
      <c r="K83" s="215"/>
      <c r="L83" s="215"/>
      <c r="M83" s="215"/>
      <c r="N83" s="215"/>
      <c r="O83" s="215"/>
      <c r="P83" s="215"/>
      <c r="Q83" s="215"/>
      <c r="R83" s="215"/>
      <c r="S83" s="215"/>
      <c r="T83" s="215"/>
      <c r="U83" s="215"/>
      <c r="V83" s="215"/>
      <c r="W83" s="215"/>
      <c r="X83" s="215"/>
      <c r="Y83" s="215"/>
      <c r="Z83" s="215"/>
      <c r="AA83" s="215"/>
      <c r="AB83" s="215"/>
      <c r="AC83" s="215"/>
      <c r="AD83" s="215"/>
      <c r="AE83" s="215"/>
      <c r="AF83" s="215"/>
      <c r="AG83" s="215"/>
      <c r="AH83" s="215"/>
      <c r="AI83" s="215"/>
      <c r="AJ83" s="215"/>
      <c r="AK83" s="216"/>
    </row>
    <row r="84" spans="1:48" ht="20.100000000000001" customHeight="1" x14ac:dyDescent="0.25">
      <c r="A84" s="182" t="s">
        <v>3</v>
      </c>
      <c r="B84" s="184" t="s">
        <v>4</v>
      </c>
      <c r="C84" s="186" t="s">
        <v>0</v>
      </c>
      <c r="D84" s="188" t="s">
        <v>13</v>
      </c>
      <c r="E84" s="189"/>
      <c r="F84" s="192"/>
      <c r="G84" s="193"/>
      <c r="H84" s="193"/>
      <c r="I84" s="193"/>
      <c r="J84" s="193"/>
      <c r="K84" s="193"/>
      <c r="L84" s="193"/>
      <c r="M84" s="193"/>
      <c r="N84" s="193"/>
      <c r="O84" s="193"/>
      <c r="P84" s="193"/>
      <c r="Q84" s="193"/>
      <c r="R84" s="193"/>
      <c r="S84" s="193"/>
      <c r="T84" s="193"/>
      <c r="U84" s="193"/>
      <c r="V84" s="193"/>
      <c r="W84" s="193"/>
      <c r="X84" s="193"/>
      <c r="Y84" s="193"/>
      <c r="Z84" s="193"/>
      <c r="AA84" s="193"/>
      <c r="AB84" s="193"/>
      <c r="AC84" s="193"/>
      <c r="AD84" s="193"/>
      <c r="AE84" s="193"/>
      <c r="AF84" s="193"/>
      <c r="AG84" s="193"/>
      <c r="AH84" s="193"/>
      <c r="AI84" s="193"/>
      <c r="AJ84" s="193"/>
      <c r="AK84" s="194"/>
    </row>
    <row r="85" spans="1:48" ht="20.100000000000001" customHeight="1" thickBot="1" x14ac:dyDescent="0.3">
      <c r="A85" s="183"/>
      <c r="B85" s="185"/>
      <c r="C85" s="187"/>
      <c r="D85" s="190"/>
      <c r="E85" s="191"/>
      <c r="F85" s="195" t="s">
        <v>8</v>
      </c>
      <c r="G85" s="196"/>
      <c r="H85" s="196"/>
      <c r="I85" s="196"/>
      <c r="J85" s="196"/>
      <c r="K85" s="196"/>
      <c r="L85" s="196"/>
      <c r="M85" s="197"/>
      <c r="N85" s="198" t="s">
        <v>9</v>
      </c>
      <c r="O85" s="196"/>
      <c r="P85" s="196"/>
      <c r="Q85" s="196"/>
      <c r="R85" s="196"/>
      <c r="S85" s="196"/>
      <c r="T85" s="196"/>
      <c r="U85" s="197"/>
      <c r="V85" s="198" t="s">
        <v>10</v>
      </c>
      <c r="W85" s="196"/>
      <c r="X85" s="196"/>
      <c r="Y85" s="196"/>
      <c r="Z85" s="196"/>
      <c r="AA85" s="196"/>
      <c r="AB85" s="196"/>
      <c r="AC85" s="197"/>
      <c r="AD85" s="198" t="s">
        <v>11</v>
      </c>
      <c r="AE85" s="196"/>
      <c r="AF85" s="196"/>
      <c r="AG85" s="196"/>
      <c r="AH85" s="196"/>
      <c r="AI85" s="196"/>
      <c r="AJ85" s="196"/>
      <c r="AK85" s="199"/>
      <c r="AM85" s="5"/>
    </row>
    <row r="86" spans="1:48" ht="20.100000000000001" customHeight="1" thickTop="1" thickBot="1" x14ac:dyDescent="0.3">
      <c r="A86" s="200"/>
      <c r="B86" s="185"/>
      <c r="C86" s="187"/>
      <c r="D86" s="201" t="s">
        <v>14</v>
      </c>
      <c r="E86" s="201" t="s">
        <v>15</v>
      </c>
      <c r="F86" s="198" t="s">
        <v>5</v>
      </c>
      <c r="G86" s="196"/>
      <c r="H86" s="196"/>
      <c r="I86" s="197"/>
      <c r="J86" s="198" t="s">
        <v>6</v>
      </c>
      <c r="K86" s="196"/>
      <c r="L86" s="196"/>
      <c r="M86" s="197"/>
      <c r="N86" s="198" t="s">
        <v>5</v>
      </c>
      <c r="O86" s="196"/>
      <c r="P86" s="196"/>
      <c r="Q86" s="197"/>
      <c r="R86" s="198" t="s">
        <v>6</v>
      </c>
      <c r="S86" s="196"/>
      <c r="T86" s="196"/>
      <c r="U86" s="197"/>
      <c r="V86" s="198" t="s">
        <v>5</v>
      </c>
      <c r="W86" s="196"/>
      <c r="X86" s="196"/>
      <c r="Y86" s="197"/>
      <c r="Z86" s="198" t="s">
        <v>6</v>
      </c>
      <c r="AA86" s="196"/>
      <c r="AB86" s="196"/>
      <c r="AC86" s="197"/>
      <c r="AD86" s="198" t="s">
        <v>5</v>
      </c>
      <c r="AE86" s="196"/>
      <c r="AF86" s="196"/>
      <c r="AG86" s="197"/>
      <c r="AH86" s="198" t="s">
        <v>6</v>
      </c>
      <c r="AI86" s="196"/>
      <c r="AJ86" s="196"/>
      <c r="AK86" s="196"/>
      <c r="AL86" s="264" t="s">
        <v>28</v>
      </c>
      <c r="AM86" s="263" t="s">
        <v>35</v>
      </c>
      <c r="AN86" s="263"/>
      <c r="AO86" s="263" t="s">
        <v>36</v>
      </c>
      <c r="AP86" s="263"/>
      <c r="AQ86" s="263" t="s">
        <v>37</v>
      </c>
      <c r="AR86" s="263"/>
      <c r="AS86" s="263" t="s">
        <v>38</v>
      </c>
      <c r="AT86" s="263"/>
      <c r="AU86" s="263" t="s">
        <v>39</v>
      </c>
      <c r="AV86" s="263"/>
    </row>
    <row r="87" spans="1:48" ht="20.100000000000001" customHeight="1" thickTop="1" thickBot="1" x14ac:dyDescent="0.3">
      <c r="A87" s="200"/>
      <c r="B87" s="185"/>
      <c r="C87" s="187"/>
      <c r="D87" s="201"/>
      <c r="E87" s="201"/>
      <c r="F87" s="127" t="s">
        <v>16</v>
      </c>
      <c r="G87" s="127" t="s">
        <v>17</v>
      </c>
      <c r="H87" s="127" t="s">
        <v>18</v>
      </c>
      <c r="I87" s="127" t="s">
        <v>19</v>
      </c>
      <c r="J87" s="127" t="s">
        <v>16</v>
      </c>
      <c r="K87" s="127" t="s">
        <v>17</v>
      </c>
      <c r="L87" s="127" t="s">
        <v>18</v>
      </c>
      <c r="M87" s="127" t="s">
        <v>19</v>
      </c>
      <c r="N87" s="127" t="s">
        <v>16</v>
      </c>
      <c r="O87" s="127" t="s">
        <v>17</v>
      </c>
      <c r="P87" s="127" t="s">
        <v>18</v>
      </c>
      <c r="Q87" s="127" t="s">
        <v>19</v>
      </c>
      <c r="R87" s="127" t="s">
        <v>16</v>
      </c>
      <c r="S87" s="127" t="s">
        <v>17</v>
      </c>
      <c r="T87" s="127" t="s">
        <v>18</v>
      </c>
      <c r="U87" s="127" t="s">
        <v>19</v>
      </c>
      <c r="V87" s="127" t="s">
        <v>16</v>
      </c>
      <c r="W87" s="127" t="s">
        <v>17</v>
      </c>
      <c r="X87" s="127" t="s">
        <v>18</v>
      </c>
      <c r="Y87" s="127" t="s">
        <v>19</v>
      </c>
      <c r="Z87" s="127" t="s">
        <v>16</v>
      </c>
      <c r="AA87" s="127" t="s">
        <v>17</v>
      </c>
      <c r="AB87" s="127" t="s">
        <v>18</v>
      </c>
      <c r="AC87" s="127" t="s">
        <v>19</v>
      </c>
      <c r="AD87" s="127" t="s">
        <v>16</v>
      </c>
      <c r="AE87" s="127" t="s">
        <v>17</v>
      </c>
      <c r="AF87" s="127" t="s">
        <v>18</v>
      </c>
      <c r="AG87" s="127" t="s">
        <v>19</v>
      </c>
      <c r="AH87" s="127" t="s">
        <v>16</v>
      </c>
      <c r="AI87" s="127" t="s">
        <v>17</v>
      </c>
      <c r="AJ87" s="127" t="s">
        <v>18</v>
      </c>
      <c r="AK87" s="126" t="s">
        <v>19</v>
      </c>
      <c r="AL87" s="264"/>
      <c r="AM87" s="152" t="s">
        <v>40</v>
      </c>
      <c r="AN87" s="152" t="s">
        <v>41</v>
      </c>
      <c r="AO87" s="152" t="s">
        <v>40</v>
      </c>
      <c r="AP87" s="152" t="s">
        <v>41</v>
      </c>
      <c r="AQ87" s="152" t="s">
        <v>40</v>
      </c>
      <c r="AR87" s="152" t="s">
        <v>41</v>
      </c>
      <c r="AS87" s="152" t="s">
        <v>40</v>
      </c>
      <c r="AT87" s="152" t="s">
        <v>41</v>
      </c>
      <c r="AU87" s="152" t="s">
        <v>40</v>
      </c>
      <c r="AV87" s="152" t="s">
        <v>41</v>
      </c>
    </row>
    <row r="88" spans="1:48" ht="39.950000000000003" customHeight="1" thickTop="1" thickBot="1" x14ac:dyDescent="0.3">
      <c r="A88" s="251" t="s">
        <v>68</v>
      </c>
      <c r="B88" s="170" t="s">
        <v>20</v>
      </c>
      <c r="C88" s="217" t="s">
        <v>24</v>
      </c>
      <c r="D88" s="218"/>
      <c r="E88" s="219"/>
      <c r="F88" s="50"/>
      <c r="G88" s="51"/>
      <c r="H88" s="51"/>
      <c r="I88" s="51"/>
      <c r="J88" s="51">
        <v>64</v>
      </c>
      <c r="K88" s="51"/>
      <c r="L88" s="51"/>
      <c r="M88" s="51">
        <v>16</v>
      </c>
      <c r="N88" s="51"/>
      <c r="O88" s="51"/>
      <c r="P88" s="51"/>
      <c r="Q88" s="51"/>
      <c r="R88" s="51">
        <v>16</v>
      </c>
      <c r="S88" s="51"/>
      <c r="T88" s="51"/>
      <c r="U88" s="51">
        <v>76</v>
      </c>
      <c r="V88" s="51"/>
      <c r="W88" s="51"/>
      <c r="X88" s="51"/>
      <c r="Y88" s="51"/>
      <c r="Z88" s="51"/>
      <c r="AA88" s="51"/>
      <c r="AB88" s="51"/>
      <c r="AC88" s="51"/>
      <c r="AD88" s="51"/>
      <c r="AE88" s="51"/>
      <c r="AF88" s="51"/>
      <c r="AG88" s="51"/>
      <c r="AH88" s="51"/>
      <c r="AI88" s="51"/>
      <c r="AJ88" s="51"/>
      <c r="AK88" s="52"/>
      <c r="AL88" s="153">
        <f t="shared" ref="AL88:AL99" si="69">SUM(F88:AK88)</f>
        <v>172</v>
      </c>
      <c r="AM88" s="154">
        <f t="shared" ref="AM88:AM96" si="70">SUM(F88:I88)+SUM(N88:Q88)+SUM(V88:Y88)+SUM(AD88:AG88)</f>
        <v>0</v>
      </c>
      <c r="AN88" s="154">
        <f t="shared" ref="AN88:AN96" si="71">SUM(J88:M88)+SUM(R88:U88)+SUM(Z88:AC88)+SUM(AH88:AK88)</f>
        <v>172</v>
      </c>
      <c r="AO88" s="154">
        <f t="shared" ref="AO88:AO96" si="72">SUM(F88:I88)</f>
        <v>0</v>
      </c>
      <c r="AP88" s="154">
        <f t="shared" ref="AP88:AP96" si="73">SUM(J88:M88)</f>
        <v>80</v>
      </c>
      <c r="AQ88" s="154">
        <f t="shared" ref="AQ88:AQ96" si="74">SUM(N88:Q88)</f>
        <v>0</v>
      </c>
      <c r="AR88" s="154">
        <f>SUM(R88:U88)</f>
        <v>92</v>
      </c>
      <c r="AS88" s="154">
        <f t="shared" ref="AS88:AS96" si="75">SUM(V88:Y88)</f>
        <v>0</v>
      </c>
      <c r="AT88" s="154">
        <f t="shared" ref="AT88:AT96" si="76">SUM(Z88:AC88)</f>
        <v>0</v>
      </c>
      <c r="AU88" s="154">
        <f t="shared" ref="AU88:AU96" si="77">SUM(AD88:AG88)</f>
        <v>0</v>
      </c>
      <c r="AV88" s="154">
        <f t="shared" ref="AV88:AV96" si="78">SUM(AH88:AK88)</f>
        <v>0</v>
      </c>
    </row>
    <row r="89" spans="1:48" ht="39.950000000000003" customHeight="1" thickTop="1" thickBot="1" x14ac:dyDescent="0.3">
      <c r="A89" s="252"/>
      <c r="B89" s="171"/>
      <c r="C89" s="214" t="s">
        <v>25</v>
      </c>
      <c r="D89" s="206"/>
      <c r="E89" s="207"/>
      <c r="F89" s="55"/>
      <c r="G89" s="56"/>
      <c r="H89" s="56"/>
      <c r="I89" s="56"/>
      <c r="J89" s="56"/>
      <c r="K89" s="56"/>
      <c r="L89" s="56"/>
      <c r="M89" s="56"/>
      <c r="N89" s="56"/>
      <c r="O89" s="56"/>
      <c r="P89" s="56"/>
      <c r="Q89" s="56"/>
      <c r="R89" s="56"/>
      <c r="S89" s="56"/>
      <c r="T89" s="56"/>
      <c r="U89" s="56"/>
      <c r="V89" s="56"/>
      <c r="W89" s="56"/>
      <c r="X89" s="56"/>
      <c r="Y89" s="56"/>
      <c r="Z89" s="56"/>
      <c r="AA89" s="56"/>
      <c r="AB89" s="56"/>
      <c r="AC89" s="56"/>
      <c r="AD89" s="56"/>
      <c r="AE89" s="56"/>
      <c r="AF89" s="56"/>
      <c r="AG89" s="56"/>
      <c r="AH89" s="56"/>
      <c r="AI89" s="56"/>
      <c r="AJ89" s="56"/>
      <c r="AK89" s="57"/>
      <c r="AL89" s="153">
        <f t="shared" si="69"/>
        <v>0</v>
      </c>
      <c r="AM89" s="154">
        <f t="shared" si="70"/>
        <v>0</v>
      </c>
      <c r="AN89" s="154">
        <f t="shared" si="71"/>
        <v>0</v>
      </c>
      <c r="AO89" s="154">
        <f t="shared" si="72"/>
        <v>0</v>
      </c>
      <c r="AP89" s="154">
        <f t="shared" si="73"/>
        <v>0</v>
      </c>
      <c r="AQ89" s="154">
        <f t="shared" si="74"/>
        <v>0</v>
      </c>
      <c r="AR89" s="154">
        <f t="shared" ref="AR89:AR96" si="79">SUM(R89:U89)</f>
        <v>0</v>
      </c>
      <c r="AS89" s="154">
        <f t="shared" si="75"/>
        <v>0</v>
      </c>
      <c r="AT89" s="154">
        <f t="shared" si="76"/>
        <v>0</v>
      </c>
      <c r="AU89" s="154">
        <f t="shared" si="77"/>
        <v>0</v>
      </c>
      <c r="AV89" s="154">
        <f t="shared" si="78"/>
        <v>0</v>
      </c>
    </row>
    <row r="90" spans="1:48" ht="39.950000000000003" customHeight="1" thickTop="1" thickBot="1" x14ac:dyDescent="0.3">
      <c r="A90" s="252"/>
      <c r="B90" s="172"/>
      <c r="C90" s="60" t="s">
        <v>26</v>
      </c>
      <c r="D90" s="61"/>
      <c r="E90" s="62" t="s">
        <v>27</v>
      </c>
      <c r="F90" s="55"/>
      <c r="G90" s="56"/>
      <c r="H90" s="56"/>
      <c r="I90" s="56"/>
      <c r="J90" s="56">
        <v>2</v>
      </c>
      <c r="K90" s="56"/>
      <c r="L90" s="56"/>
      <c r="M90" s="56">
        <v>1</v>
      </c>
      <c r="N90" s="56"/>
      <c r="O90" s="56"/>
      <c r="P90" s="56"/>
      <c r="Q90" s="56"/>
      <c r="R90" s="56">
        <v>2</v>
      </c>
      <c r="S90" s="56"/>
      <c r="T90" s="56"/>
      <c r="U90" s="56">
        <v>3</v>
      </c>
      <c r="V90" s="56"/>
      <c r="W90" s="56"/>
      <c r="X90" s="56"/>
      <c r="Y90" s="56"/>
      <c r="Z90" s="56"/>
      <c r="AA90" s="56"/>
      <c r="AB90" s="56"/>
      <c r="AC90" s="56"/>
      <c r="AD90" s="56"/>
      <c r="AE90" s="56"/>
      <c r="AF90" s="56"/>
      <c r="AG90" s="56"/>
      <c r="AH90" s="56"/>
      <c r="AI90" s="56"/>
      <c r="AJ90" s="56"/>
      <c r="AK90" s="57"/>
      <c r="AL90" s="153">
        <f t="shared" si="69"/>
        <v>8</v>
      </c>
      <c r="AM90" s="154">
        <f t="shared" si="70"/>
        <v>0</v>
      </c>
      <c r="AN90" s="153">
        <f t="shared" si="71"/>
        <v>8</v>
      </c>
      <c r="AO90" s="154">
        <f t="shared" si="72"/>
        <v>0</v>
      </c>
      <c r="AP90" s="153">
        <f t="shared" si="73"/>
        <v>3</v>
      </c>
      <c r="AQ90" s="154">
        <f t="shared" si="74"/>
        <v>0</v>
      </c>
      <c r="AR90" s="153">
        <f t="shared" si="79"/>
        <v>5</v>
      </c>
      <c r="AS90" s="154">
        <f t="shared" si="75"/>
        <v>0</v>
      </c>
      <c r="AT90" s="154">
        <f t="shared" si="76"/>
        <v>0</v>
      </c>
      <c r="AU90" s="154">
        <f t="shared" si="77"/>
        <v>0</v>
      </c>
      <c r="AV90" s="153">
        <f t="shared" si="78"/>
        <v>0</v>
      </c>
    </row>
    <row r="91" spans="1:48" ht="39.950000000000003" customHeight="1" thickTop="1" thickBot="1" x14ac:dyDescent="0.3">
      <c r="A91" s="252"/>
      <c r="B91" s="170" t="s">
        <v>22</v>
      </c>
      <c r="C91" s="211" t="s">
        <v>24</v>
      </c>
      <c r="D91" s="212"/>
      <c r="E91" s="213"/>
      <c r="F91" s="50"/>
      <c r="G91" s="51"/>
      <c r="H91" s="51"/>
      <c r="I91" s="51"/>
      <c r="J91" s="51"/>
      <c r="K91" s="51"/>
      <c r="L91" s="51"/>
      <c r="M91" s="51"/>
      <c r="N91" s="51"/>
      <c r="O91" s="51"/>
      <c r="P91" s="51"/>
      <c r="Q91" s="51"/>
      <c r="R91" s="51">
        <v>42</v>
      </c>
      <c r="S91" s="51"/>
      <c r="T91" s="51"/>
      <c r="U91" s="51">
        <v>171</v>
      </c>
      <c r="V91" s="51"/>
      <c r="W91" s="51"/>
      <c r="X91" s="51"/>
      <c r="Y91" s="51"/>
      <c r="Z91" s="51"/>
      <c r="AA91" s="51"/>
      <c r="AB91" s="51"/>
      <c r="AC91" s="51">
        <v>85</v>
      </c>
      <c r="AD91" s="51"/>
      <c r="AE91" s="51"/>
      <c r="AF91" s="51"/>
      <c r="AG91" s="51"/>
      <c r="AH91" s="51">
        <v>16</v>
      </c>
      <c r="AI91" s="51"/>
      <c r="AJ91" s="51"/>
      <c r="AK91" s="52"/>
      <c r="AL91" s="153">
        <f t="shared" si="69"/>
        <v>314</v>
      </c>
      <c r="AM91" s="154">
        <f t="shared" si="70"/>
        <v>0</v>
      </c>
      <c r="AN91" s="154">
        <f t="shared" si="71"/>
        <v>314</v>
      </c>
      <c r="AO91" s="154">
        <f t="shared" si="72"/>
        <v>0</v>
      </c>
      <c r="AP91" s="154">
        <f t="shared" si="73"/>
        <v>0</v>
      </c>
      <c r="AQ91" s="154">
        <f t="shared" si="74"/>
        <v>0</v>
      </c>
      <c r="AR91" s="154">
        <f t="shared" si="79"/>
        <v>213</v>
      </c>
      <c r="AS91" s="154">
        <f t="shared" si="75"/>
        <v>0</v>
      </c>
      <c r="AT91" s="154">
        <f t="shared" si="76"/>
        <v>85</v>
      </c>
      <c r="AU91" s="154">
        <f t="shared" si="77"/>
        <v>0</v>
      </c>
      <c r="AV91" s="154">
        <f t="shared" si="78"/>
        <v>16</v>
      </c>
    </row>
    <row r="92" spans="1:48" ht="39.950000000000003" customHeight="1" thickTop="1" thickBot="1" x14ac:dyDescent="0.3">
      <c r="A92" s="252"/>
      <c r="B92" s="171"/>
      <c r="C92" s="214" t="s">
        <v>25</v>
      </c>
      <c r="D92" s="206"/>
      <c r="E92" s="207"/>
      <c r="F92" s="55"/>
      <c r="G92" s="56"/>
      <c r="H92" s="56"/>
      <c r="I92" s="56"/>
      <c r="J92" s="56"/>
      <c r="K92" s="56"/>
      <c r="L92" s="56"/>
      <c r="M92" s="56"/>
      <c r="N92" s="56"/>
      <c r="O92" s="56"/>
      <c r="P92" s="56"/>
      <c r="Q92" s="56"/>
      <c r="R92" s="56"/>
      <c r="S92" s="56"/>
      <c r="T92" s="56"/>
      <c r="U92" s="56"/>
      <c r="V92" s="56"/>
      <c r="W92" s="56"/>
      <c r="X92" s="56"/>
      <c r="Y92" s="56"/>
      <c r="Z92" s="56"/>
      <c r="AA92" s="56"/>
      <c r="AB92" s="56"/>
      <c r="AC92" s="56"/>
      <c r="AD92" s="56"/>
      <c r="AE92" s="56"/>
      <c r="AF92" s="56"/>
      <c r="AG92" s="56"/>
      <c r="AH92" s="56"/>
      <c r="AI92" s="56"/>
      <c r="AJ92" s="56"/>
      <c r="AK92" s="57"/>
      <c r="AL92" s="153">
        <f t="shared" si="69"/>
        <v>0</v>
      </c>
      <c r="AM92" s="154">
        <f t="shared" si="70"/>
        <v>0</v>
      </c>
      <c r="AN92" s="153">
        <f>SUM(J92:M92)+SUM(R92:U92)+SUM(Z92:AC92)+SUM(AH92:AK92)</f>
        <v>0</v>
      </c>
      <c r="AO92" s="154">
        <f t="shared" si="72"/>
        <v>0</v>
      </c>
      <c r="AP92" s="154">
        <f t="shared" si="73"/>
        <v>0</v>
      </c>
      <c r="AQ92" s="154">
        <f t="shared" si="74"/>
        <v>0</v>
      </c>
      <c r="AR92" s="153">
        <f t="shared" si="79"/>
        <v>0</v>
      </c>
      <c r="AS92" s="154">
        <f t="shared" si="75"/>
        <v>0</v>
      </c>
      <c r="AT92" s="154">
        <f t="shared" si="76"/>
        <v>0</v>
      </c>
      <c r="AU92" s="154">
        <f t="shared" si="77"/>
        <v>0</v>
      </c>
      <c r="AV92" s="154">
        <f t="shared" si="78"/>
        <v>0</v>
      </c>
    </row>
    <row r="93" spans="1:48" ht="39.950000000000003" customHeight="1" thickTop="1" thickBot="1" x14ac:dyDescent="0.3">
      <c r="A93" s="252"/>
      <c r="B93" s="171"/>
      <c r="C93" s="60" t="s">
        <v>26</v>
      </c>
      <c r="D93" s="61"/>
      <c r="E93" s="62" t="s">
        <v>27</v>
      </c>
      <c r="F93" s="55"/>
      <c r="G93" s="56"/>
      <c r="H93" s="56"/>
      <c r="I93" s="56"/>
      <c r="J93" s="56"/>
      <c r="K93" s="56"/>
      <c r="L93" s="56"/>
      <c r="M93" s="56"/>
      <c r="N93" s="56"/>
      <c r="O93" s="56"/>
      <c r="P93" s="56"/>
      <c r="Q93" s="56"/>
      <c r="R93" s="56">
        <v>4</v>
      </c>
      <c r="S93" s="56"/>
      <c r="T93" s="56"/>
      <c r="U93" s="56">
        <v>6</v>
      </c>
      <c r="V93" s="56"/>
      <c r="W93" s="56"/>
      <c r="X93" s="56"/>
      <c r="Y93" s="56"/>
      <c r="Z93" s="56"/>
      <c r="AA93" s="56"/>
      <c r="AB93" s="56"/>
      <c r="AC93" s="56">
        <v>2</v>
      </c>
      <c r="AD93" s="56"/>
      <c r="AE93" s="56"/>
      <c r="AF93" s="56"/>
      <c r="AG93" s="56"/>
      <c r="AH93" s="56">
        <v>1</v>
      </c>
      <c r="AI93" s="56"/>
      <c r="AJ93" s="56"/>
      <c r="AK93" s="57"/>
      <c r="AL93" s="153">
        <f t="shared" si="69"/>
        <v>13</v>
      </c>
      <c r="AM93" s="154">
        <f t="shared" si="70"/>
        <v>0</v>
      </c>
      <c r="AN93" s="153">
        <f t="shared" si="71"/>
        <v>13</v>
      </c>
      <c r="AO93" s="154">
        <f t="shared" si="72"/>
        <v>0</v>
      </c>
      <c r="AP93" s="154">
        <f t="shared" si="73"/>
        <v>0</v>
      </c>
      <c r="AQ93" s="154">
        <f t="shared" si="74"/>
        <v>0</v>
      </c>
      <c r="AR93" s="153">
        <f t="shared" si="79"/>
        <v>10</v>
      </c>
      <c r="AS93" s="154">
        <f t="shared" si="75"/>
        <v>0</v>
      </c>
      <c r="AT93" s="153">
        <f t="shared" si="76"/>
        <v>2</v>
      </c>
      <c r="AU93" s="154">
        <f t="shared" si="77"/>
        <v>0</v>
      </c>
      <c r="AV93" s="153">
        <f t="shared" si="78"/>
        <v>1</v>
      </c>
    </row>
    <row r="94" spans="1:48" ht="39.950000000000003" customHeight="1" thickTop="1" thickBot="1" x14ac:dyDescent="0.3">
      <c r="A94" s="252"/>
      <c r="B94" s="254" t="s">
        <v>91</v>
      </c>
      <c r="C94" s="212" t="s">
        <v>24</v>
      </c>
      <c r="D94" s="212"/>
      <c r="E94" s="213"/>
      <c r="F94" s="144"/>
      <c r="G94" s="56"/>
      <c r="H94" s="56"/>
      <c r="I94" s="56"/>
      <c r="J94" s="56"/>
      <c r="K94" s="56"/>
      <c r="L94" s="56"/>
      <c r="M94" s="56"/>
      <c r="N94" s="56"/>
      <c r="O94" s="56"/>
      <c r="P94" s="56"/>
      <c r="Q94" s="56"/>
      <c r="R94" s="51"/>
      <c r="S94" s="56"/>
      <c r="T94" s="56"/>
      <c r="U94" s="56"/>
      <c r="V94" s="56"/>
      <c r="W94" s="56"/>
      <c r="X94" s="56"/>
      <c r="Y94" s="56"/>
      <c r="Z94" s="56"/>
      <c r="AA94" s="56"/>
      <c r="AB94" s="56"/>
      <c r="AC94" s="56"/>
      <c r="AD94" s="56"/>
      <c r="AE94" s="56"/>
      <c r="AF94" s="56"/>
      <c r="AG94" s="56"/>
      <c r="AH94" s="51">
        <v>16</v>
      </c>
      <c r="AI94" s="56"/>
      <c r="AJ94" s="56"/>
      <c r="AK94" s="57"/>
      <c r="AL94" s="153">
        <f t="shared" si="69"/>
        <v>16</v>
      </c>
      <c r="AM94" s="154">
        <f t="shared" si="70"/>
        <v>0</v>
      </c>
      <c r="AN94" s="153">
        <f t="shared" si="71"/>
        <v>16</v>
      </c>
      <c r="AO94" s="154">
        <f t="shared" si="72"/>
        <v>0</v>
      </c>
      <c r="AP94" s="154">
        <f t="shared" si="73"/>
        <v>0</v>
      </c>
      <c r="AQ94" s="154">
        <f t="shared" si="74"/>
        <v>0</v>
      </c>
      <c r="AR94" s="153">
        <f t="shared" si="79"/>
        <v>0</v>
      </c>
      <c r="AS94" s="154">
        <f t="shared" si="75"/>
        <v>0</v>
      </c>
      <c r="AT94" s="153">
        <f t="shared" si="76"/>
        <v>0</v>
      </c>
      <c r="AU94" s="154">
        <f t="shared" si="77"/>
        <v>0</v>
      </c>
      <c r="AV94" s="153">
        <f t="shared" si="78"/>
        <v>16</v>
      </c>
    </row>
    <row r="95" spans="1:48" ht="39.950000000000003" customHeight="1" thickTop="1" thickBot="1" x14ac:dyDescent="0.3">
      <c r="A95" s="252"/>
      <c r="B95" s="254"/>
      <c r="C95" s="206" t="s">
        <v>25</v>
      </c>
      <c r="D95" s="206"/>
      <c r="E95" s="207"/>
      <c r="F95" s="144"/>
      <c r="G95" s="56"/>
      <c r="H95" s="56"/>
      <c r="I95" s="56"/>
      <c r="J95" s="56"/>
      <c r="K95" s="56"/>
      <c r="L95" s="56"/>
      <c r="M95" s="56"/>
      <c r="N95" s="56"/>
      <c r="O95" s="56"/>
      <c r="P95" s="56"/>
      <c r="Q95" s="56"/>
      <c r="R95" s="56"/>
      <c r="S95" s="56"/>
      <c r="T95" s="56"/>
      <c r="U95" s="56"/>
      <c r="V95" s="56"/>
      <c r="W95" s="56"/>
      <c r="X95" s="56"/>
      <c r="Y95" s="56"/>
      <c r="Z95" s="56"/>
      <c r="AA95" s="56"/>
      <c r="AB95" s="56"/>
      <c r="AC95" s="56"/>
      <c r="AD95" s="56"/>
      <c r="AE95" s="56"/>
      <c r="AF95" s="56"/>
      <c r="AG95" s="56"/>
      <c r="AH95" s="56"/>
      <c r="AI95" s="56"/>
      <c r="AJ95" s="56"/>
      <c r="AK95" s="57"/>
      <c r="AL95" s="153">
        <f t="shared" si="69"/>
        <v>0</v>
      </c>
      <c r="AM95" s="154">
        <f t="shared" si="70"/>
        <v>0</v>
      </c>
      <c r="AN95" s="153">
        <f t="shared" si="71"/>
        <v>0</v>
      </c>
      <c r="AO95" s="154">
        <f t="shared" si="72"/>
        <v>0</v>
      </c>
      <c r="AP95" s="154">
        <f t="shared" si="73"/>
        <v>0</v>
      </c>
      <c r="AQ95" s="154">
        <f t="shared" si="74"/>
        <v>0</v>
      </c>
      <c r="AR95" s="153">
        <f t="shared" si="79"/>
        <v>0</v>
      </c>
      <c r="AS95" s="154">
        <f t="shared" si="75"/>
        <v>0</v>
      </c>
      <c r="AT95" s="153">
        <f t="shared" si="76"/>
        <v>0</v>
      </c>
      <c r="AU95" s="154">
        <f t="shared" si="77"/>
        <v>0</v>
      </c>
      <c r="AV95" s="153">
        <f t="shared" si="78"/>
        <v>0</v>
      </c>
    </row>
    <row r="96" spans="1:48" ht="39.950000000000003" customHeight="1" thickTop="1" thickBot="1" x14ac:dyDescent="0.3">
      <c r="A96" s="253"/>
      <c r="B96" s="254"/>
      <c r="C96" s="143" t="s">
        <v>26</v>
      </c>
      <c r="D96" s="61"/>
      <c r="E96" s="62" t="s">
        <v>27</v>
      </c>
      <c r="F96" s="144"/>
      <c r="G96" s="56"/>
      <c r="H96" s="56"/>
      <c r="I96" s="56"/>
      <c r="J96" s="56"/>
      <c r="K96" s="56"/>
      <c r="L96" s="56"/>
      <c r="M96" s="56"/>
      <c r="N96" s="56"/>
      <c r="O96" s="56"/>
      <c r="P96" s="56"/>
      <c r="Q96" s="56"/>
      <c r="R96" s="56"/>
      <c r="S96" s="56"/>
      <c r="T96" s="56"/>
      <c r="U96" s="56"/>
      <c r="V96" s="56"/>
      <c r="W96" s="56"/>
      <c r="X96" s="56"/>
      <c r="Y96" s="56"/>
      <c r="Z96" s="56"/>
      <c r="AA96" s="56"/>
      <c r="AB96" s="56"/>
      <c r="AC96" s="56"/>
      <c r="AD96" s="56"/>
      <c r="AE96" s="56"/>
      <c r="AF96" s="56"/>
      <c r="AG96" s="56"/>
      <c r="AH96" s="56"/>
      <c r="AI96" s="56"/>
      <c r="AJ96" s="56"/>
      <c r="AK96" s="57"/>
      <c r="AL96" s="153">
        <f t="shared" si="69"/>
        <v>0</v>
      </c>
      <c r="AM96" s="154">
        <f t="shared" si="70"/>
        <v>0</v>
      </c>
      <c r="AN96" s="153">
        <f t="shared" si="71"/>
        <v>0</v>
      </c>
      <c r="AO96" s="154">
        <f t="shared" si="72"/>
        <v>0</v>
      </c>
      <c r="AP96" s="154">
        <f t="shared" si="73"/>
        <v>0</v>
      </c>
      <c r="AQ96" s="154">
        <f t="shared" si="74"/>
        <v>0</v>
      </c>
      <c r="AR96" s="153">
        <f t="shared" si="79"/>
        <v>0</v>
      </c>
      <c r="AS96" s="154">
        <f t="shared" si="75"/>
        <v>0</v>
      </c>
      <c r="AT96" s="153">
        <f t="shared" si="76"/>
        <v>0</v>
      </c>
      <c r="AU96" s="154">
        <f t="shared" si="77"/>
        <v>0</v>
      </c>
      <c r="AV96" s="153">
        <f t="shared" si="78"/>
        <v>0</v>
      </c>
    </row>
    <row r="97" spans="1:48" ht="19.5" customHeight="1" thickTop="1" thickBot="1" x14ac:dyDescent="0.3">
      <c r="A97" s="136" t="s">
        <v>31</v>
      </c>
      <c r="B97" s="7"/>
      <c r="C97" s="61" t="s">
        <v>26</v>
      </c>
      <c r="D97" s="61"/>
      <c r="E97" s="64"/>
      <c r="F97" s="65">
        <f>F90+F93</f>
        <v>0</v>
      </c>
      <c r="G97" s="65">
        <f t="shared" ref="G97:AK97" si="80">G90+G93</f>
        <v>0</v>
      </c>
      <c r="H97" s="65">
        <f t="shared" si="80"/>
        <v>0</v>
      </c>
      <c r="I97" s="65">
        <f t="shared" si="80"/>
        <v>0</v>
      </c>
      <c r="J97" s="65">
        <f t="shared" si="80"/>
        <v>2</v>
      </c>
      <c r="K97" s="65">
        <f t="shared" si="80"/>
        <v>0</v>
      </c>
      <c r="L97" s="65">
        <f t="shared" si="80"/>
        <v>0</v>
      </c>
      <c r="M97" s="65">
        <f t="shared" si="80"/>
        <v>1</v>
      </c>
      <c r="N97" s="65">
        <f t="shared" si="80"/>
        <v>0</v>
      </c>
      <c r="O97" s="65">
        <f t="shared" si="80"/>
        <v>0</v>
      </c>
      <c r="P97" s="65">
        <f t="shared" si="80"/>
        <v>0</v>
      </c>
      <c r="Q97" s="65">
        <f t="shared" si="80"/>
        <v>0</v>
      </c>
      <c r="R97" s="65">
        <f t="shared" si="80"/>
        <v>6</v>
      </c>
      <c r="S97" s="65">
        <f t="shared" si="80"/>
        <v>0</v>
      </c>
      <c r="T97" s="65">
        <f t="shared" si="80"/>
        <v>0</v>
      </c>
      <c r="U97" s="65">
        <f t="shared" si="80"/>
        <v>9</v>
      </c>
      <c r="V97" s="65">
        <f t="shared" si="80"/>
        <v>0</v>
      </c>
      <c r="W97" s="65">
        <f t="shared" si="80"/>
        <v>0</v>
      </c>
      <c r="X97" s="65">
        <f t="shared" si="80"/>
        <v>0</v>
      </c>
      <c r="Y97" s="65">
        <f t="shared" si="80"/>
        <v>0</v>
      </c>
      <c r="Z97" s="65">
        <f t="shared" si="80"/>
        <v>0</v>
      </c>
      <c r="AA97" s="65">
        <f t="shared" si="80"/>
        <v>0</v>
      </c>
      <c r="AB97" s="65">
        <f t="shared" si="80"/>
        <v>0</v>
      </c>
      <c r="AC97" s="65">
        <f t="shared" si="80"/>
        <v>2</v>
      </c>
      <c r="AD97" s="65">
        <f t="shared" si="80"/>
        <v>0</v>
      </c>
      <c r="AE97" s="65">
        <f t="shared" si="80"/>
        <v>0</v>
      </c>
      <c r="AF97" s="65">
        <f t="shared" si="80"/>
        <v>0</v>
      </c>
      <c r="AG97" s="65">
        <f t="shared" si="80"/>
        <v>0</v>
      </c>
      <c r="AH97" s="65">
        <f t="shared" si="80"/>
        <v>1</v>
      </c>
      <c r="AI97" s="65">
        <f t="shared" si="80"/>
        <v>0</v>
      </c>
      <c r="AJ97" s="65">
        <f t="shared" si="80"/>
        <v>0</v>
      </c>
      <c r="AK97" s="145">
        <f t="shared" si="80"/>
        <v>0</v>
      </c>
      <c r="AL97" s="155">
        <f t="shared" si="69"/>
        <v>21</v>
      </c>
      <c r="AM97" s="154">
        <f>AM90+AM93</f>
        <v>0</v>
      </c>
      <c r="AN97" s="154">
        <f t="shared" ref="AN97:AV97" si="81">AN90+AN93</f>
        <v>21</v>
      </c>
      <c r="AO97" s="154">
        <f t="shared" si="81"/>
        <v>0</v>
      </c>
      <c r="AP97" s="154">
        <f t="shared" si="81"/>
        <v>3</v>
      </c>
      <c r="AQ97" s="154">
        <f t="shared" si="81"/>
        <v>0</v>
      </c>
      <c r="AR97" s="154">
        <f t="shared" si="81"/>
        <v>15</v>
      </c>
      <c r="AS97" s="154">
        <f t="shared" si="81"/>
        <v>0</v>
      </c>
      <c r="AT97" s="154">
        <f t="shared" si="81"/>
        <v>2</v>
      </c>
      <c r="AU97" s="154">
        <f t="shared" si="81"/>
        <v>0</v>
      </c>
      <c r="AV97" s="154">
        <f t="shared" si="81"/>
        <v>1</v>
      </c>
    </row>
    <row r="98" spans="1:48" ht="19.5" customHeight="1" thickTop="1" thickBot="1" x14ac:dyDescent="0.3">
      <c r="A98" s="142"/>
      <c r="B98" s="7"/>
      <c r="C98" s="205" t="s">
        <v>21</v>
      </c>
      <c r="D98" s="206"/>
      <c r="E98" s="207"/>
      <c r="F98" s="65">
        <f>+F89+F92</f>
        <v>0</v>
      </c>
      <c r="G98" s="65">
        <f t="shared" ref="G98:AK98" si="82">+G89+G92</f>
        <v>0</v>
      </c>
      <c r="H98" s="65">
        <f t="shared" si="82"/>
        <v>0</v>
      </c>
      <c r="I98" s="65">
        <f t="shared" si="82"/>
        <v>0</v>
      </c>
      <c r="J98" s="65">
        <f t="shared" si="82"/>
        <v>0</v>
      </c>
      <c r="K98" s="65">
        <f t="shared" si="82"/>
        <v>0</v>
      </c>
      <c r="L98" s="65">
        <f t="shared" si="82"/>
        <v>0</v>
      </c>
      <c r="M98" s="65">
        <f t="shared" si="82"/>
        <v>0</v>
      </c>
      <c r="N98" s="65">
        <f t="shared" si="82"/>
        <v>0</v>
      </c>
      <c r="O98" s="65">
        <f t="shared" si="82"/>
        <v>0</v>
      </c>
      <c r="P98" s="65">
        <f t="shared" si="82"/>
        <v>0</v>
      </c>
      <c r="Q98" s="65">
        <f t="shared" si="82"/>
        <v>0</v>
      </c>
      <c r="R98" s="65">
        <f t="shared" si="82"/>
        <v>0</v>
      </c>
      <c r="S98" s="65">
        <f t="shared" si="82"/>
        <v>0</v>
      </c>
      <c r="T98" s="65">
        <f t="shared" si="82"/>
        <v>0</v>
      </c>
      <c r="U98" s="65">
        <f t="shared" si="82"/>
        <v>0</v>
      </c>
      <c r="V98" s="65">
        <f t="shared" si="82"/>
        <v>0</v>
      </c>
      <c r="W98" s="65">
        <f t="shared" si="82"/>
        <v>0</v>
      </c>
      <c r="X98" s="65">
        <f t="shared" si="82"/>
        <v>0</v>
      </c>
      <c r="Y98" s="65">
        <f t="shared" si="82"/>
        <v>0</v>
      </c>
      <c r="Z98" s="65">
        <f t="shared" si="82"/>
        <v>0</v>
      </c>
      <c r="AA98" s="65">
        <f t="shared" si="82"/>
        <v>0</v>
      </c>
      <c r="AB98" s="65">
        <f t="shared" si="82"/>
        <v>0</v>
      </c>
      <c r="AC98" s="65">
        <f t="shared" si="82"/>
        <v>0</v>
      </c>
      <c r="AD98" s="65">
        <f t="shared" si="82"/>
        <v>0</v>
      </c>
      <c r="AE98" s="65">
        <f t="shared" si="82"/>
        <v>0</v>
      </c>
      <c r="AF98" s="65">
        <f t="shared" si="82"/>
        <v>0</v>
      </c>
      <c r="AG98" s="65">
        <f t="shared" si="82"/>
        <v>0</v>
      </c>
      <c r="AH98" s="65">
        <f t="shared" si="82"/>
        <v>0</v>
      </c>
      <c r="AI98" s="65">
        <f t="shared" si="82"/>
        <v>0</v>
      </c>
      <c r="AJ98" s="65">
        <f t="shared" si="82"/>
        <v>0</v>
      </c>
      <c r="AK98" s="145">
        <f t="shared" si="82"/>
        <v>0</v>
      </c>
      <c r="AL98" s="156">
        <f t="shared" si="69"/>
        <v>0</v>
      </c>
      <c r="AM98" s="154">
        <f>AM89+AM92</f>
        <v>0</v>
      </c>
      <c r="AN98" s="154">
        <f t="shared" ref="AN98:AV98" si="83">AN89+AN92</f>
        <v>0</v>
      </c>
      <c r="AO98" s="154">
        <f t="shared" si="83"/>
        <v>0</v>
      </c>
      <c r="AP98" s="154">
        <f t="shared" si="83"/>
        <v>0</v>
      </c>
      <c r="AQ98" s="154">
        <f t="shared" si="83"/>
        <v>0</v>
      </c>
      <c r="AR98" s="154">
        <f t="shared" si="83"/>
        <v>0</v>
      </c>
      <c r="AS98" s="154">
        <f t="shared" si="83"/>
        <v>0</v>
      </c>
      <c r="AT98" s="154">
        <f t="shared" si="83"/>
        <v>0</v>
      </c>
      <c r="AU98" s="154">
        <f t="shared" si="83"/>
        <v>0</v>
      </c>
      <c r="AV98" s="154">
        <f t="shared" si="83"/>
        <v>0</v>
      </c>
    </row>
    <row r="99" spans="1:48" ht="19.5" customHeight="1" thickTop="1" thickBot="1" x14ac:dyDescent="0.3">
      <c r="A99" s="137"/>
      <c r="B99" s="7"/>
      <c r="C99" s="208" t="s">
        <v>24</v>
      </c>
      <c r="D99" s="209"/>
      <c r="E99" s="210"/>
      <c r="F99" s="139">
        <f>+F88+F91</f>
        <v>0</v>
      </c>
      <c r="G99" s="139">
        <f t="shared" ref="G99:AK99" si="84">+G88+G91</f>
        <v>0</v>
      </c>
      <c r="H99" s="139">
        <f t="shared" si="84"/>
        <v>0</v>
      </c>
      <c r="I99" s="139">
        <f t="shared" si="84"/>
        <v>0</v>
      </c>
      <c r="J99" s="139">
        <f t="shared" si="84"/>
        <v>64</v>
      </c>
      <c r="K99" s="139">
        <f t="shared" si="84"/>
        <v>0</v>
      </c>
      <c r="L99" s="139">
        <f t="shared" si="84"/>
        <v>0</v>
      </c>
      <c r="M99" s="139">
        <f t="shared" si="84"/>
        <v>16</v>
      </c>
      <c r="N99" s="139">
        <f t="shared" si="84"/>
        <v>0</v>
      </c>
      <c r="O99" s="139">
        <f t="shared" si="84"/>
        <v>0</v>
      </c>
      <c r="P99" s="139">
        <f t="shared" si="84"/>
        <v>0</v>
      </c>
      <c r="Q99" s="139">
        <f t="shared" si="84"/>
        <v>0</v>
      </c>
      <c r="R99" s="139">
        <f t="shared" si="84"/>
        <v>58</v>
      </c>
      <c r="S99" s="139">
        <f t="shared" si="84"/>
        <v>0</v>
      </c>
      <c r="T99" s="139">
        <f t="shared" si="84"/>
        <v>0</v>
      </c>
      <c r="U99" s="139">
        <f t="shared" si="84"/>
        <v>247</v>
      </c>
      <c r="V99" s="139">
        <f t="shared" si="84"/>
        <v>0</v>
      </c>
      <c r="W99" s="139">
        <f t="shared" si="84"/>
        <v>0</v>
      </c>
      <c r="X99" s="139">
        <f t="shared" si="84"/>
        <v>0</v>
      </c>
      <c r="Y99" s="139">
        <f t="shared" si="84"/>
        <v>0</v>
      </c>
      <c r="Z99" s="139">
        <f t="shared" si="84"/>
        <v>0</v>
      </c>
      <c r="AA99" s="139">
        <f t="shared" si="84"/>
        <v>0</v>
      </c>
      <c r="AB99" s="139">
        <f t="shared" si="84"/>
        <v>0</v>
      </c>
      <c r="AC99" s="139">
        <f t="shared" si="84"/>
        <v>85</v>
      </c>
      <c r="AD99" s="139">
        <f t="shared" si="84"/>
        <v>0</v>
      </c>
      <c r="AE99" s="139">
        <f t="shared" si="84"/>
        <v>0</v>
      </c>
      <c r="AF99" s="139">
        <f t="shared" si="84"/>
        <v>0</v>
      </c>
      <c r="AG99" s="139">
        <f t="shared" si="84"/>
        <v>0</v>
      </c>
      <c r="AH99" s="139">
        <f t="shared" si="84"/>
        <v>16</v>
      </c>
      <c r="AI99" s="139">
        <f t="shared" si="84"/>
        <v>0</v>
      </c>
      <c r="AJ99" s="139">
        <f t="shared" si="84"/>
        <v>0</v>
      </c>
      <c r="AK99" s="146">
        <f t="shared" si="84"/>
        <v>0</v>
      </c>
      <c r="AL99" s="156">
        <f t="shared" si="69"/>
        <v>486</v>
      </c>
      <c r="AM99" s="154">
        <f>AM88+AM91</f>
        <v>0</v>
      </c>
      <c r="AN99" s="154">
        <f t="shared" ref="AN99:AV99" si="85">AN88+AN91</f>
        <v>486</v>
      </c>
      <c r="AO99" s="154">
        <f t="shared" si="85"/>
        <v>0</v>
      </c>
      <c r="AP99" s="154">
        <f t="shared" si="85"/>
        <v>80</v>
      </c>
      <c r="AQ99" s="154">
        <f t="shared" si="85"/>
        <v>0</v>
      </c>
      <c r="AR99" s="154">
        <f t="shared" si="85"/>
        <v>305</v>
      </c>
      <c r="AS99" s="154">
        <f t="shared" si="85"/>
        <v>0</v>
      </c>
      <c r="AT99" s="154">
        <f t="shared" si="85"/>
        <v>85</v>
      </c>
      <c r="AU99" s="154">
        <f t="shared" si="85"/>
        <v>0</v>
      </c>
      <c r="AV99" s="154">
        <f t="shared" si="85"/>
        <v>16</v>
      </c>
    </row>
    <row r="100" spans="1:48" ht="19.5" customHeight="1" thickBot="1" x14ac:dyDescent="0.3">
      <c r="A100" s="9"/>
      <c r="B100" s="9"/>
      <c r="C100" s="10"/>
      <c r="D100" s="10"/>
      <c r="E100" s="11"/>
      <c r="F100" s="12"/>
      <c r="G100" s="12"/>
      <c r="H100" s="12"/>
      <c r="I100" s="12"/>
      <c r="J100" s="12"/>
      <c r="K100" s="12"/>
      <c r="L100" s="12"/>
      <c r="M100" s="12"/>
      <c r="N100" s="12"/>
      <c r="O100" s="12"/>
      <c r="P100" s="12"/>
      <c r="Q100" s="12"/>
      <c r="R100" s="12"/>
      <c r="S100" s="12"/>
      <c r="T100" s="12"/>
      <c r="U100" s="12"/>
      <c r="V100" s="12"/>
      <c r="W100" s="12"/>
      <c r="X100" s="12"/>
      <c r="Y100" s="12"/>
      <c r="Z100" s="12"/>
      <c r="AA100" s="12"/>
      <c r="AB100" s="12"/>
      <c r="AC100" s="12"/>
      <c r="AD100" s="12"/>
      <c r="AE100" s="12"/>
      <c r="AF100" s="12"/>
      <c r="AG100" s="12"/>
      <c r="AH100" s="12"/>
      <c r="AI100" s="12"/>
      <c r="AJ100" s="12"/>
      <c r="AK100" s="12"/>
      <c r="AL100" s="15"/>
      <c r="AM100" s="49"/>
      <c r="AN100" s="49"/>
      <c r="AO100" s="49"/>
      <c r="AP100" s="49"/>
      <c r="AQ100" s="49"/>
      <c r="AR100" s="49"/>
      <c r="AS100" s="49"/>
      <c r="AT100" s="49"/>
      <c r="AU100" s="49"/>
      <c r="AV100" s="49"/>
    </row>
    <row r="101" spans="1:48" s="1" customFormat="1" ht="21.75" customHeight="1" thickBot="1" x14ac:dyDescent="0.3">
      <c r="A101" s="124" t="s">
        <v>76</v>
      </c>
      <c r="B101" s="176" t="s">
        <v>75</v>
      </c>
      <c r="C101" s="177"/>
      <c r="D101" s="177"/>
      <c r="E101" s="177"/>
      <c r="F101" s="177"/>
      <c r="G101" s="177"/>
      <c r="H101" s="177"/>
      <c r="I101" s="177"/>
      <c r="J101" s="177"/>
      <c r="K101" s="177"/>
      <c r="L101" s="177"/>
      <c r="M101" s="177"/>
      <c r="N101" s="177"/>
      <c r="O101" s="177"/>
      <c r="P101" s="177"/>
      <c r="Q101" s="177"/>
      <c r="R101" s="177"/>
      <c r="S101" s="177"/>
      <c r="T101" s="177"/>
      <c r="U101" s="177"/>
      <c r="V101" s="177"/>
      <c r="W101" s="177"/>
      <c r="X101" s="177"/>
      <c r="Y101" s="177"/>
      <c r="Z101" s="177"/>
      <c r="AA101" s="177"/>
      <c r="AB101" s="177"/>
      <c r="AC101" s="177"/>
      <c r="AD101" s="177"/>
      <c r="AE101" s="177"/>
      <c r="AF101" s="177"/>
      <c r="AG101" s="177"/>
      <c r="AH101" s="177"/>
      <c r="AI101" s="177"/>
      <c r="AJ101" s="177"/>
      <c r="AK101" s="178"/>
    </row>
    <row r="102" spans="1:48" ht="20.100000000000001" customHeight="1" thickBot="1" x14ac:dyDescent="0.3">
      <c r="A102" s="35" t="s">
        <v>86</v>
      </c>
      <c r="B102" s="220" t="s">
        <v>85</v>
      </c>
      <c r="C102" s="215"/>
      <c r="D102" s="215"/>
      <c r="E102" s="215"/>
      <c r="F102" s="215"/>
      <c r="G102" s="215"/>
      <c r="H102" s="215"/>
      <c r="I102" s="215"/>
      <c r="J102" s="215"/>
      <c r="K102" s="215"/>
      <c r="L102" s="215"/>
      <c r="M102" s="215"/>
      <c r="N102" s="215"/>
      <c r="O102" s="215"/>
      <c r="P102" s="215"/>
      <c r="Q102" s="215"/>
      <c r="R102" s="215"/>
      <c r="S102" s="215"/>
      <c r="T102" s="215"/>
      <c r="U102" s="215"/>
      <c r="V102" s="215"/>
      <c r="W102" s="215"/>
      <c r="X102" s="215"/>
      <c r="Y102" s="215"/>
      <c r="Z102" s="215"/>
      <c r="AA102" s="215"/>
      <c r="AB102" s="215"/>
      <c r="AC102" s="215"/>
      <c r="AD102" s="215"/>
      <c r="AE102" s="215"/>
      <c r="AF102" s="215"/>
      <c r="AG102" s="215"/>
      <c r="AH102" s="215"/>
      <c r="AI102" s="215"/>
      <c r="AJ102" s="215"/>
      <c r="AK102" s="216"/>
    </row>
    <row r="103" spans="1:48" ht="20.100000000000001" customHeight="1" thickBot="1" x14ac:dyDescent="0.3">
      <c r="A103" s="36" t="s">
        <v>87</v>
      </c>
      <c r="B103" s="215" t="s">
        <v>88</v>
      </c>
      <c r="C103" s="215"/>
      <c r="D103" s="215"/>
      <c r="E103" s="215"/>
      <c r="F103" s="215"/>
      <c r="G103" s="215"/>
      <c r="H103" s="215"/>
      <c r="I103" s="215"/>
      <c r="J103" s="215"/>
      <c r="K103" s="215"/>
      <c r="L103" s="215"/>
      <c r="M103" s="215"/>
      <c r="N103" s="215"/>
      <c r="O103" s="215"/>
      <c r="P103" s="215"/>
      <c r="Q103" s="215"/>
      <c r="R103" s="215"/>
      <c r="S103" s="215"/>
      <c r="T103" s="215"/>
      <c r="U103" s="215"/>
      <c r="V103" s="215"/>
      <c r="W103" s="215"/>
      <c r="X103" s="215"/>
      <c r="Y103" s="215"/>
      <c r="Z103" s="215"/>
      <c r="AA103" s="215"/>
      <c r="AB103" s="215"/>
      <c r="AC103" s="215"/>
      <c r="AD103" s="215"/>
      <c r="AE103" s="215"/>
      <c r="AF103" s="215"/>
      <c r="AG103" s="215"/>
      <c r="AH103" s="215"/>
      <c r="AI103" s="215"/>
      <c r="AJ103" s="215"/>
      <c r="AK103" s="216"/>
    </row>
    <row r="104" spans="1:48" ht="20.100000000000001" customHeight="1" x14ac:dyDescent="0.25">
      <c r="A104" s="182" t="s">
        <v>3</v>
      </c>
      <c r="B104" s="184" t="s">
        <v>4</v>
      </c>
      <c r="C104" s="186" t="s">
        <v>0</v>
      </c>
      <c r="D104" s="188" t="s">
        <v>13</v>
      </c>
      <c r="E104" s="189"/>
      <c r="F104" s="192"/>
      <c r="G104" s="193"/>
      <c r="H104" s="193"/>
      <c r="I104" s="193"/>
      <c r="J104" s="193"/>
      <c r="K104" s="193"/>
      <c r="L104" s="193"/>
      <c r="M104" s="193"/>
      <c r="N104" s="193"/>
      <c r="O104" s="193"/>
      <c r="P104" s="193"/>
      <c r="Q104" s="193"/>
      <c r="R104" s="193"/>
      <c r="S104" s="193"/>
      <c r="T104" s="193"/>
      <c r="U104" s="193"/>
      <c r="V104" s="193"/>
      <c r="W104" s="193"/>
      <c r="X104" s="193"/>
      <c r="Y104" s="193"/>
      <c r="Z104" s="193"/>
      <c r="AA104" s="193"/>
      <c r="AB104" s="193"/>
      <c r="AC104" s="193"/>
      <c r="AD104" s="193"/>
      <c r="AE104" s="193"/>
      <c r="AF104" s="193"/>
      <c r="AG104" s="193"/>
      <c r="AH104" s="193"/>
      <c r="AI104" s="193"/>
      <c r="AJ104" s="193"/>
      <c r="AK104" s="194"/>
    </row>
    <row r="105" spans="1:48" ht="20.100000000000001" customHeight="1" thickBot="1" x14ac:dyDescent="0.3">
      <c r="A105" s="183"/>
      <c r="B105" s="185"/>
      <c r="C105" s="187"/>
      <c r="D105" s="190"/>
      <c r="E105" s="191"/>
      <c r="F105" s="195" t="s">
        <v>8</v>
      </c>
      <c r="G105" s="196"/>
      <c r="H105" s="196"/>
      <c r="I105" s="196"/>
      <c r="J105" s="196"/>
      <c r="K105" s="196"/>
      <c r="L105" s="196"/>
      <c r="M105" s="197"/>
      <c r="N105" s="198" t="s">
        <v>9</v>
      </c>
      <c r="O105" s="196"/>
      <c r="P105" s="196"/>
      <c r="Q105" s="196"/>
      <c r="R105" s="196"/>
      <c r="S105" s="196"/>
      <c r="T105" s="196"/>
      <c r="U105" s="197"/>
      <c r="V105" s="198" t="s">
        <v>10</v>
      </c>
      <c r="W105" s="196"/>
      <c r="X105" s="196"/>
      <c r="Y105" s="196"/>
      <c r="Z105" s="196"/>
      <c r="AA105" s="196"/>
      <c r="AB105" s="196"/>
      <c r="AC105" s="197"/>
      <c r="AD105" s="198" t="s">
        <v>11</v>
      </c>
      <c r="AE105" s="196"/>
      <c r="AF105" s="196"/>
      <c r="AG105" s="196"/>
      <c r="AH105" s="196"/>
      <c r="AI105" s="196"/>
      <c r="AJ105" s="196"/>
      <c r="AK105" s="199"/>
      <c r="AM105" s="5"/>
    </row>
    <row r="106" spans="1:48" ht="20.100000000000001" customHeight="1" thickTop="1" thickBot="1" x14ac:dyDescent="0.3">
      <c r="A106" s="200"/>
      <c r="B106" s="185"/>
      <c r="C106" s="187"/>
      <c r="D106" s="201" t="s">
        <v>14</v>
      </c>
      <c r="E106" s="201" t="s">
        <v>15</v>
      </c>
      <c r="F106" s="198" t="s">
        <v>5</v>
      </c>
      <c r="G106" s="196"/>
      <c r="H106" s="196"/>
      <c r="I106" s="197"/>
      <c r="J106" s="198" t="s">
        <v>6</v>
      </c>
      <c r="K106" s="196"/>
      <c r="L106" s="196"/>
      <c r="M106" s="197"/>
      <c r="N106" s="198" t="s">
        <v>5</v>
      </c>
      <c r="O106" s="196"/>
      <c r="P106" s="196"/>
      <c r="Q106" s="197"/>
      <c r="R106" s="198" t="s">
        <v>6</v>
      </c>
      <c r="S106" s="196"/>
      <c r="T106" s="196"/>
      <c r="U106" s="197"/>
      <c r="V106" s="198" t="s">
        <v>5</v>
      </c>
      <c r="W106" s="196"/>
      <c r="X106" s="196"/>
      <c r="Y106" s="197"/>
      <c r="Z106" s="198" t="s">
        <v>6</v>
      </c>
      <c r="AA106" s="196"/>
      <c r="AB106" s="196"/>
      <c r="AC106" s="197"/>
      <c r="AD106" s="198" t="s">
        <v>5</v>
      </c>
      <c r="AE106" s="196"/>
      <c r="AF106" s="196"/>
      <c r="AG106" s="197"/>
      <c r="AH106" s="198" t="s">
        <v>6</v>
      </c>
      <c r="AI106" s="196"/>
      <c r="AJ106" s="196"/>
      <c r="AK106" s="196"/>
      <c r="AL106" s="264" t="s">
        <v>28</v>
      </c>
      <c r="AM106" s="263" t="s">
        <v>35</v>
      </c>
      <c r="AN106" s="263"/>
      <c r="AO106" s="263" t="s">
        <v>36</v>
      </c>
      <c r="AP106" s="263"/>
      <c r="AQ106" s="263" t="s">
        <v>37</v>
      </c>
      <c r="AR106" s="263"/>
      <c r="AS106" s="263" t="s">
        <v>38</v>
      </c>
      <c r="AT106" s="263"/>
      <c r="AU106" s="263" t="s">
        <v>39</v>
      </c>
      <c r="AV106" s="263"/>
    </row>
    <row r="107" spans="1:48" ht="20.100000000000001" customHeight="1" thickTop="1" thickBot="1" x14ac:dyDescent="0.3">
      <c r="A107" s="223"/>
      <c r="B107" s="185"/>
      <c r="C107" s="187"/>
      <c r="D107" s="201"/>
      <c r="E107" s="201"/>
      <c r="F107" s="127" t="s">
        <v>16</v>
      </c>
      <c r="G107" s="127" t="s">
        <v>17</v>
      </c>
      <c r="H107" s="127" t="s">
        <v>18</v>
      </c>
      <c r="I107" s="127" t="s">
        <v>19</v>
      </c>
      <c r="J107" s="127" t="s">
        <v>16</v>
      </c>
      <c r="K107" s="127" t="s">
        <v>17</v>
      </c>
      <c r="L107" s="127" t="s">
        <v>18</v>
      </c>
      <c r="M107" s="127" t="s">
        <v>19</v>
      </c>
      <c r="N107" s="127" t="s">
        <v>16</v>
      </c>
      <c r="O107" s="127" t="s">
        <v>17</v>
      </c>
      <c r="P107" s="127" t="s">
        <v>18</v>
      </c>
      <c r="Q107" s="127" t="s">
        <v>19</v>
      </c>
      <c r="R107" s="127" t="s">
        <v>16</v>
      </c>
      <c r="S107" s="127" t="s">
        <v>17</v>
      </c>
      <c r="T107" s="127" t="s">
        <v>18</v>
      </c>
      <c r="U107" s="127" t="s">
        <v>19</v>
      </c>
      <c r="V107" s="127" t="s">
        <v>16</v>
      </c>
      <c r="W107" s="127" t="s">
        <v>17</v>
      </c>
      <c r="X107" s="127" t="s">
        <v>18</v>
      </c>
      <c r="Y107" s="127" t="s">
        <v>19</v>
      </c>
      <c r="Z107" s="127" t="s">
        <v>16</v>
      </c>
      <c r="AA107" s="127" t="s">
        <v>17</v>
      </c>
      <c r="AB107" s="127" t="s">
        <v>18</v>
      </c>
      <c r="AC107" s="127" t="s">
        <v>19</v>
      </c>
      <c r="AD107" s="127" t="s">
        <v>16</v>
      </c>
      <c r="AE107" s="127" t="s">
        <v>17</v>
      </c>
      <c r="AF107" s="127" t="s">
        <v>18</v>
      </c>
      <c r="AG107" s="127" t="s">
        <v>19</v>
      </c>
      <c r="AH107" s="127" t="s">
        <v>16</v>
      </c>
      <c r="AI107" s="127" t="s">
        <v>17</v>
      </c>
      <c r="AJ107" s="127" t="s">
        <v>18</v>
      </c>
      <c r="AK107" s="126" t="s">
        <v>19</v>
      </c>
      <c r="AL107" s="264"/>
      <c r="AM107" s="152" t="s">
        <v>40</v>
      </c>
      <c r="AN107" s="152" t="s">
        <v>41</v>
      </c>
      <c r="AO107" s="152" t="s">
        <v>40</v>
      </c>
      <c r="AP107" s="152" t="s">
        <v>41</v>
      </c>
      <c r="AQ107" s="152" t="s">
        <v>40</v>
      </c>
      <c r="AR107" s="152" t="s">
        <v>41</v>
      </c>
      <c r="AS107" s="152" t="s">
        <v>40</v>
      </c>
      <c r="AT107" s="152" t="s">
        <v>41</v>
      </c>
      <c r="AU107" s="152" t="s">
        <v>40</v>
      </c>
      <c r="AV107" s="152" t="s">
        <v>41</v>
      </c>
    </row>
    <row r="108" spans="1:48" ht="39.950000000000003" customHeight="1" thickTop="1" thickBot="1" x14ac:dyDescent="0.3">
      <c r="A108" s="170" t="s">
        <v>69</v>
      </c>
      <c r="B108" s="135" t="s">
        <v>20</v>
      </c>
      <c r="C108" s="217" t="s">
        <v>24</v>
      </c>
      <c r="D108" s="218"/>
      <c r="E108" s="219"/>
      <c r="F108" s="50"/>
      <c r="G108" s="51"/>
      <c r="H108" s="51"/>
      <c r="I108" s="51"/>
      <c r="J108" s="51"/>
      <c r="K108" s="51"/>
      <c r="L108" s="51"/>
      <c r="M108" s="51"/>
      <c r="N108" s="51"/>
      <c r="O108" s="51"/>
      <c r="P108" s="51"/>
      <c r="Q108" s="51"/>
      <c r="R108" s="51"/>
      <c r="S108" s="51"/>
      <c r="T108" s="51"/>
      <c r="U108" s="51"/>
      <c r="V108" s="51"/>
      <c r="W108" s="51"/>
      <c r="X108" s="51"/>
      <c r="Y108" s="51"/>
      <c r="Z108" s="51"/>
      <c r="AA108" s="51"/>
      <c r="AB108" s="51"/>
      <c r="AC108" s="51"/>
      <c r="AD108" s="51"/>
      <c r="AE108" s="51"/>
      <c r="AF108" s="51"/>
      <c r="AG108" s="51"/>
      <c r="AH108" s="51"/>
      <c r="AI108" s="51"/>
      <c r="AJ108" s="51"/>
      <c r="AK108" s="52"/>
      <c r="AL108" s="153">
        <f t="shared" ref="AL108:AL109" si="86">SUM(F108:AK108)</f>
        <v>0</v>
      </c>
      <c r="AM108" s="154">
        <f t="shared" ref="AM108:AM109" si="87">SUM(F108:I108)+SUM(N108:Q108)+SUM(V108:Y108)+SUM(AD108:AG108)</f>
        <v>0</v>
      </c>
      <c r="AN108" s="154">
        <f t="shared" ref="AN108:AN109" si="88">SUM(J108:M108)+SUM(R108:U108)+SUM(Z108:AC108)+SUM(AH108:AK108)</f>
        <v>0</v>
      </c>
      <c r="AO108" s="154">
        <f t="shared" ref="AO108:AO109" si="89">SUM(F108:I108)</f>
        <v>0</v>
      </c>
      <c r="AP108" s="154">
        <f t="shared" ref="AP108:AP109" si="90">SUM(J108:M108)</f>
        <v>0</v>
      </c>
      <c r="AQ108" s="154">
        <f t="shared" ref="AQ108:AQ109" si="91">SUM(N108:Q108)</f>
        <v>0</v>
      </c>
      <c r="AR108" s="154">
        <f>SUM(R108:U108)</f>
        <v>0</v>
      </c>
      <c r="AS108" s="154">
        <f t="shared" ref="AS108:AS109" si="92">SUM(V108:Y108)</f>
        <v>0</v>
      </c>
      <c r="AT108" s="154">
        <f t="shared" ref="AT108:AT109" si="93">SUM(Z108:AC108)</f>
        <v>0</v>
      </c>
      <c r="AU108" s="154">
        <f t="shared" ref="AU108:AU109" si="94">SUM(AD108:AG108)</f>
        <v>0</v>
      </c>
      <c r="AV108" s="154">
        <f t="shared" ref="AV108:AV109" si="95">SUM(AH108:AK108)</f>
        <v>0</v>
      </c>
    </row>
    <row r="109" spans="1:48" ht="39.950000000000003" customHeight="1" thickTop="1" thickBot="1" x14ac:dyDescent="0.3">
      <c r="A109" s="172"/>
      <c r="B109" s="138" t="s">
        <v>22</v>
      </c>
      <c r="C109" s="211" t="s">
        <v>24</v>
      </c>
      <c r="D109" s="212"/>
      <c r="E109" s="213"/>
      <c r="F109" s="50"/>
      <c r="G109" s="51"/>
      <c r="H109" s="51"/>
      <c r="I109" s="51"/>
      <c r="J109" s="51"/>
      <c r="K109" s="51"/>
      <c r="L109" s="51"/>
      <c r="M109" s="51"/>
      <c r="N109" s="51"/>
      <c r="O109" s="51"/>
      <c r="P109" s="51"/>
      <c r="Q109" s="51"/>
      <c r="R109" s="51"/>
      <c r="S109" s="51"/>
      <c r="T109" s="51"/>
      <c r="U109" s="51"/>
      <c r="V109" s="51"/>
      <c r="W109" s="51"/>
      <c r="X109" s="51"/>
      <c r="Y109" s="51"/>
      <c r="Z109" s="51"/>
      <c r="AA109" s="51"/>
      <c r="AB109" s="51"/>
      <c r="AC109" s="51"/>
      <c r="AD109" s="51"/>
      <c r="AE109" s="51"/>
      <c r="AF109" s="51"/>
      <c r="AG109" s="51"/>
      <c r="AH109" s="51"/>
      <c r="AI109" s="51"/>
      <c r="AJ109" s="51"/>
      <c r="AK109" s="52"/>
      <c r="AL109" s="153">
        <f t="shared" si="86"/>
        <v>0</v>
      </c>
      <c r="AM109" s="154">
        <f t="shared" si="87"/>
        <v>0</v>
      </c>
      <c r="AN109" s="154">
        <f t="shared" si="88"/>
        <v>0</v>
      </c>
      <c r="AO109" s="154">
        <f t="shared" si="89"/>
        <v>0</v>
      </c>
      <c r="AP109" s="154">
        <f t="shared" si="90"/>
        <v>0</v>
      </c>
      <c r="AQ109" s="154">
        <f t="shared" si="91"/>
        <v>0</v>
      </c>
      <c r="AR109" s="154">
        <f>SUM(R109:U109)</f>
        <v>0</v>
      </c>
      <c r="AS109" s="154">
        <f t="shared" si="92"/>
        <v>0</v>
      </c>
      <c r="AT109" s="154">
        <f t="shared" si="93"/>
        <v>0</v>
      </c>
      <c r="AU109" s="154">
        <f t="shared" si="94"/>
        <v>0</v>
      </c>
      <c r="AV109" s="154">
        <f t="shared" si="95"/>
        <v>0</v>
      </c>
    </row>
    <row r="110" spans="1:48" ht="39.950000000000003" customHeight="1" x14ac:dyDescent="0.25">
      <c r="A110" s="23"/>
      <c r="B110" s="23"/>
      <c r="C110" s="23"/>
      <c r="D110" s="23"/>
      <c r="E110" s="23"/>
      <c r="F110" s="23"/>
      <c r="G110" s="23"/>
      <c r="H110" s="23"/>
      <c r="I110" s="23"/>
      <c r="J110" s="23"/>
      <c r="K110" s="23"/>
      <c r="L110" s="23"/>
      <c r="M110" s="23"/>
      <c r="N110" s="23"/>
      <c r="O110" s="23"/>
      <c r="P110" s="23"/>
      <c r="Q110" s="23"/>
      <c r="R110" s="23"/>
      <c r="S110" s="23"/>
      <c r="T110" s="23"/>
      <c r="U110" s="23"/>
      <c r="V110" s="23"/>
      <c r="W110" s="23"/>
      <c r="X110" s="23"/>
      <c r="Y110" s="23"/>
      <c r="Z110" s="23"/>
      <c r="AA110" s="23"/>
      <c r="AB110" s="23"/>
      <c r="AC110" s="23"/>
      <c r="AD110" s="23"/>
      <c r="AE110" s="23"/>
      <c r="AF110" s="23"/>
      <c r="AG110" s="23"/>
      <c r="AH110" s="23"/>
      <c r="AI110" s="23"/>
      <c r="AJ110" s="23"/>
      <c r="AK110" s="23"/>
      <c r="AL110" s="23"/>
      <c r="AM110" s="6"/>
      <c r="AN110" s="6"/>
      <c r="AO110" s="6"/>
      <c r="AP110" s="6"/>
      <c r="AQ110" s="6"/>
      <c r="AR110" s="6"/>
      <c r="AS110" s="6"/>
      <c r="AT110" s="6"/>
      <c r="AU110" s="6"/>
      <c r="AV110" s="6"/>
    </row>
    <row r="111" spans="1:48" ht="39.950000000000003" customHeight="1" x14ac:dyDescent="0.25">
      <c r="A111" s="23"/>
      <c r="B111" s="23"/>
      <c r="C111" s="23"/>
      <c r="D111" s="23"/>
      <c r="E111" s="23"/>
      <c r="F111" s="23"/>
      <c r="G111" s="23"/>
      <c r="H111" s="23"/>
      <c r="I111" s="23"/>
      <c r="J111" s="23"/>
      <c r="K111" s="23"/>
      <c r="L111" s="23"/>
      <c r="M111" s="23"/>
      <c r="N111" s="23"/>
      <c r="O111" s="23"/>
      <c r="P111" s="23"/>
      <c r="Q111" s="23"/>
      <c r="R111" s="23"/>
      <c r="S111" s="23"/>
      <c r="T111" s="23"/>
      <c r="U111" s="23"/>
      <c r="V111" s="23"/>
      <c r="W111" s="23"/>
      <c r="X111" s="23"/>
      <c r="Y111" s="23"/>
      <c r="Z111" s="23"/>
      <c r="AA111" s="23"/>
      <c r="AB111" s="23"/>
      <c r="AC111" s="23"/>
      <c r="AD111" s="23"/>
      <c r="AE111" s="23"/>
      <c r="AF111" s="23"/>
      <c r="AG111" s="23"/>
      <c r="AH111" s="23"/>
      <c r="AI111" s="23"/>
      <c r="AJ111" s="23"/>
      <c r="AK111" s="23"/>
      <c r="AL111" s="23"/>
      <c r="AM111" s="6"/>
      <c r="AN111" s="6"/>
      <c r="AO111" s="6"/>
      <c r="AP111" s="6"/>
      <c r="AQ111" s="6"/>
      <c r="AR111" s="6"/>
      <c r="AS111" s="6"/>
      <c r="AT111" s="6"/>
      <c r="AU111" s="6"/>
      <c r="AV111" s="6"/>
    </row>
    <row r="112" spans="1:48" ht="20.100000000000001" customHeight="1" thickBot="1" x14ac:dyDescent="0.3">
      <c r="A112" s="221"/>
      <c r="B112" s="222"/>
      <c r="C112" s="222"/>
      <c r="D112" s="222"/>
      <c r="E112" s="222"/>
      <c r="F112" s="222"/>
      <c r="G112" s="222"/>
      <c r="H112" s="222"/>
      <c r="I112" s="222"/>
      <c r="J112" s="222"/>
      <c r="K112" s="222"/>
      <c r="L112" s="222"/>
      <c r="M112" s="222"/>
      <c r="N112" s="222"/>
      <c r="O112" s="222"/>
      <c r="P112" s="222"/>
      <c r="Q112" s="222"/>
      <c r="R112" s="222"/>
      <c r="S112" s="222"/>
      <c r="T112" s="222"/>
      <c r="U112" s="222"/>
      <c r="V112" s="222"/>
      <c r="W112" s="222"/>
      <c r="X112" s="222"/>
      <c r="Y112" s="222"/>
      <c r="Z112" s="222"/>
      <c r="AA112" s="222"/>
      <c r="AB112" s="222"/>
      <c r="AC112" s="222"/>
      <c r="AD112" s="222"/>
      <c r="AE112" s="222"/>
      <c r="AF112" s="222"/>
      <c r="AG112" s="222"/>
      <c r="AH112" s="222"/>
      <c r="AI112" s="222"/>
      <c r="AJ112" s="222"/>
      <c r="AK112" s="222"/>
    </row>
    <row r="113" spans="1:38" ht="39.950000000000003" customHeight="1" thickTop="1" x14ac:dyDescent="0.25">
      <c r="A113" s="268" t="s">
        <v>32</v>
      </c>
      <c r="B113" s="271" t="s">
        <v>20</v>
      </c>
      <c r="C113" s="217" t="s">
        <v>24</v>
      </c>
      <c r="D113" s="218"/>
      <c r="E113" s="219"/>
      <c r="F113" s="50">
        <f t="shared" ref="F113:AK113" si="96">F16+F36+F52+F68+F88+F108</f>
        <v>0</v>
      </c>
      <c r="G113" s="50">
        <f t="shared" si="96"/>
        <v>0</v>
      </c>
      <c r="H113" s="50">
        <f t="shared" si="96"/>
        <v>0</v>
      </c>
      <c r="I113" s="50">
        <f t="shared" si="96"/>
        <v>0</v>
      </c>
      <c r="J113" s="50">
        <f t="shared" si="96"/>
        <v>111</v>
      </c>
      <c r="K113" s="50">
        <f t="shared" si="96"/>
        <v>0</v>
      </c>
      <c r="L113" s="50">
        <f t="shared" si="96"/>
        <v>0</v>
      </c>
      <c r="M113" s="50">
        <f t="shared" si="96"/>
        <v>32</v>
      </c>
      <c r="N113" s="50">
        <f t="shared" si="96"/>
        <v>0</v>
      </c>
      <c r="O113" s="50">
        <f t="shared" si="96"/>
        <v>0</v>
      </c>
      <c r="P113" s="50">
        <f t="shared" si="96"/>
        <v>0</v>
      </c>
      <c r="Q113" s="50">
        <f t="shared" si="96"/>
        <v>0</v>
      </c>
      <c r="R113" s="50">
        <f t="shared" si="96"/>
        <v>37</v>
      </c>
      <c r="S113" s="50">
        <f t="shared" si="96"/>
        <v>0</v>
      </c>
      <c r="T113" s="50">
        <f t="shared" si="96"/>
        <v>0</v>
      </c>
      <c r="U113" s="50">
        <f t="shared" si="96"/>
        <v>693</v>
      </c>
      <c r="V113" s="50">
        <f t="shared" si="96"/>
        <v>0</v>
      </c>
      <c r="W113" s="50">
        <f t="shared" si="96"/>
        <v>0</v>
      </c>
      <c r="X113" s="50">
        <f t="shared" si="96"/>
        <v>0</v>
      </c>
      <c r="Y113" s="50">
        <f t="shared" si="96"/>
        <v>0</v>
      </c>
      <c r="Z113" s="50">
        <f t="shared" si="96"/>
        <v>0</v>
      </c>
      <c r="AA113" s="50">
        <f t="shared" si="96"/>
        <v>0</v>
      </c>
      <c r="AB113" s="50">
        <f t="shared" si="96"/>
        <v>0</v>
      </c>
      <c r="AC113" s="50">
        <f t="shared" si="96"/>
        <v>1</v>
      </c>
      <c r="AD113" s="50">
        <f t="shared" si="96"/>
        <v>0</v>
      </c>
      <c r="AE113" s="50">
        <f t="shared" si="96"/>
        <v>0</v>
      </c>
      <c r="AF113" s="50">
        <f t="shared" si="96"/>
        <v>0</v>
      </c>
      <c r="AG113" s="50">
        <f t="shared" si="96"/>
        <v>0</v>
      </c>
      <c r="AH113" s="50">
        <f t="shared" si="96"/>
        <v>0</v>
      </c>
      <c r="AI113" s="50">
        <f t="shared" si="96"/>
        <v>0</v>
      </c>
      <c r="AJ113" s="50">
        <f t="shared" si="96"/>
        <v>0</v>
      </c>
      <c r="AK113" s="50">
        <f t="shared" si="96"/>
        <v>9</v>
      </c>
      <c r="AL113" s="53">
        <f t="shared" ref="AL113:AL123" si="97">SUM(F113:AK113)</f>
        <v>883</v>
      </c>
    </row>
    <row r="114" spans="1:38" ht="39.950000000000003" customHeight="1" x14ac:dyDescent="0.25">
      <c r="A114" s="269"/>
      <c r="B114" s="171"/>
      <c r="C114" s="214" t="s">
        <v>25</v>
      </c>
      <c r="D114" s="206"/>
      <c r="E114" s="207"/>
      <c r="F114" s="55">
        <f t="shared" ref="F114:AK114" si="98">F17+F69+F89</f>
        <v>0</v>
      </c>
      <c r="G114" s="55">
        <f t="shared" si="98"/>
        <v>0</v>
      </c>
      <c r="H114" s="55">
        <f t="shared" si="98"/>
        <v>0</v>
      </c>
      <c r="I114" s="55">
        <f t="shared" si="98"/>
        <v>0</v>
      </c>
      <c r="J114" s="55">
        <f t="shared" si="98"/>
        <v>310</v>
      </c>
      <c r="K114" s="55">
        <f t="shared" si="98"/>
        <v>0</v>
      </c>
      <c r="L114" s="55">
        <f t="shared" si="98"/>
        <v>0</v>
      </c>
      <c r="M114" s="55">
        <f t="shared" si="98"/>
        <v>156</v>
      </c>
      <c r="N114" s="55">
        <f t="shared" si="98"/>
        <v>0</v>
      </c>
      <c r="O114" s="55">
        <f t="shared" si="98"/>
        <v>0</v>
      </c>
      <c r="P114" s="55">
        <f t="shared" si="98"/>
        <v>0</v>
      </c>
      <c r="Q114" s="55">
        <f t="shared" si="98"/>
        <v>0</v>
      </c>
      <c r="R114" s="55">
        <f t="shared" si="98"/>
        <v>156</v>
      </c>
      <c r="S114" s="55">
        <f t="shared" si="98"/>
        <v>0</v>
      </c>
      <c r="T114" s="55">
        <f t="shared" si="98"/>
        <v>0</v>
      </c>
      <c r="U114" s="55">
        <f t="shared" si="98"/>
        <v>509</v>
      </c>
      <c r="V114" s="55">
        <f t="shared" si="98"/>
        <v>0</v>
      </c>
      <c r="W114" s="55">
        <f t="shared" si="98"/>
        <v>0</v>
      </c>
      <c r="X114" s="55">
        <f t="shared" si="98"/>
        <v>0</v>
      </c>
      <c r="Y114" s="55">
        <f t="shared" si="98"/>
        <v>0</v>
      </c>
      <c r="Z114" s="55">
        <f t="shared" si="98"/>
        <v>0</v>
      </c>
      <c r="AA114" s="55">
        <f t="shared" si="98"/>
        <v>0</v>
      </c>
      <c r="AB114" s="55">
        <f t="shared" si="98"/>
        <v>0</v>
      </c>
      <c r="AC114" s="55">
        <f t="shared" si="98"/>
        <v>0</v>
      </c>
      <c r="AD114" s="55">
        <f t="shared" si="98"/>
        <v>0</v>
      </c>
      <c r="AE114" s="55">
        <f t="shared" si="98"/>
        <v>0</v>
      </c>
      <c r="AF114" s="55">
        <f t="shared" si="98"/>
        <v>0</v>
      </c>
      <c r="AG114" s="55">
        <f t="shared" si="98"/>
        <v>0</v>
      </c>
      <c r="AH114" s="55">
        <f t="shared" si="98"/>
        <v>0</v>
      </c>
      <c r="AI114" s="55">
        <f t="shared" si="98"/>
        <v>0</v>
      </c>
      <c r="AJ114" s="55">
        <f t="shared" si="98"/>
        <v>0</v>
      </c>
      <c r="AK114" s="55">
        <f t="shared" si="98"/>
        <v>30</v>
      </c>
      <c r="AL114" s="58">
        <f t="shared" si="97"/>
        <v>1161</v>
      </c>
    </row>
    <row r="115" spans="1:38" ht="39.950000000000003" customHeight="1" thickBot="1" x14ac:dyDescent="0.3">
      <c r="A115" s="269"/>
      <c r="B115" s="172"/>
      <c r="C115" s="60" t="s">
        <v>26</v>
      </c>
      <c r="D115" s="61"/>
      <c r="E115" s="62" t="s">
        <v>27</v>
      </c>
      <c r="F115" s="55">
        <f t="shared" ref="F115:AK115" si="99">F18+F37+F53+F70+F90</f>
        <v>0</v>
      </c>
      <c r="G115" s="55">
        <f t="shared" si="99"/>
        <v>0</v>
      </c>
      <c r="H115" s="55">
        <f t="shared" si="99"/>
        <v>0</v>
      </c>
      <c r="I115" s="55">
        <f t="shared" si="99"/>
        <v>0</v>
      </c>
      <c r="J115" s="55">
        <f t="shared" si="99"/>
        <v>5</v>
      </c>
      <c r="K115" s="55">
        <f t="shared" si="99"/>
        <v>0</v>
      </c>
      <c r="L115" s="55">
        <f t="shared" si="99"/>
        <v>0</v>
      </c>
      <c r="M115" s="55">
        <f t="shared" si="99"/>
        <v>2</v>
      </c>
      <c r="N115" s="55">
        <f t="shared" si="99"/>
        <v>0</v>
      </c>
      <c r="O115" s="55">
        <f t="shared" si="99"/>
        <v>0</v>
      </c>
      <c r="P115" s="55">
        <f t="shared" si="99"/>
        <v>0</v>
      </c>
      <c r="Q115" s="55">
        <f t="shared" si="99"/>
        <v>0</v>
      </c>
      <c r="R115" s="55">
        <f t="shared" si="99"/>
        <v>3</v>
      </c>
      <c r="S115" s="55">
        <f t="shared" si="99"/>
        <v>0</v>
      </c>
      <c r="T115" s="55">
        <f t="shared" si="99"/>
        <v>0</v>
      </c>
      <c r="U115" s="55">
        <f t="shared" si="99"/>
        <v>9</v>
      </c>
      <c r="V115" s="55">
        <f t="shared" si="99"/>
        <v>0</v>
      </c>
      <c r="W115" s="55">
        <f t="shared" si="99"/>
        <v>0</v>
      </c>
      <c r="X115" s="55">
        <f t="shared" si="99"/>
        <v>0</v>
      </c>
      <c r="Y115" s="55">
        <f t="shared" si="99"/>
        <v>0</v>
      </c>
      <c r="Z115" s="55">
        <f t="shared" si="99"/>
        <v>0</v>
      </c>
      <c r="AA115" s="55">
        <f t="shared" si="99"/>
        <v>0</v>
      </c>
      <c r="AB115" s="55">
        <f t="shared" si="99"/>
        <v>0</v>
      </c>
      <c r="AC115" s="55">
        <f t="shared" si="99"/>
        <v>0</v>
      </c>
      <c r="AD115" s="55">
        <f t="shared" si="99"/>
        <v>0</v>
      </c>
      <c r="AE115" s="55">
        <f t="shared" si="99"/>
        <v>0</v>
      </c>
      <c r="AF115" s="55">
        <f t="shared" si="99"/>
        <v>0</v>
      </c>
      <c r="AG115" s="55">
        <f t="shared" si="99"/>
        <v>0</v>
      </c>
      <c r="AH115" s="55">
        <f t="shared" si="99"/>
        <v>0</v>
      </c>
      <c r="AI115" s="55">
        <f t="shared" si="99"/>
        <v>0</v>
      </c>
      <c r="AJ115" s="55">
        <f t="shared" si="99"/>
        <v>0</v>
      </c>
      <c r="AK115" s="55">
        <f t="shared" si="99"/>
        <v>0</v>
      </c>
      <c r="AL115" s="58">
        <f t="shared" si="97"/>
        <v>19</v>
      </c>
    </row>
    <row r="116" spans="1:38" ht="39.950000000000003" customHeight="1" thickTop="1" x14ac:dyDescent="0.25">
      <c r="A116" s="269"/>
      <c r="B116" s="170" t="s">
        <v>22</v>
      </c>
      <c r="C116" s="211" t="s">
        <v>24</v>
      </c>
      <c r="D116" s="212"/>
      <c r="E116" s="213"/>
      <c r="F116" s="55">
        <f t="shared" ref="F116:AK116" si="100">F19+F38+F54+F71+F91+F109</f>
        <v>0</v>
      </c>
      <c r="G116" s="55">
        <f t="shared" si="100"/>
        <v>0</v>
      </c>
      <c r="H116" s="55">
        <f t="shared" si="100"/>
        <v>0</v>
      </c>
      <c r="I116" s="55">
        <f t="shared" si="100"/>
        <v>0</v>
      </c>
      <c r="J116" s="55">
        <f t="shared" si="100"/>
        <v>0</v>
      </c>
      <c r="K116" s="55">
        <f t="shared" si="100"/>
        <v>0</v>
      </c>
      <c r="L116" s="55">
        <f t="shared" si="100"/>
        <v>0</v>
      </c>
      <c r="M116" s="55">
        <f t="shared" si="100"/>
        <v>0</v>
      </c>
      <c r="N116" s="55">
        <f t="shared" si="100"/>
        <v>0</v>
      </c>
      <c r="O116" s="55">
        <f t="shared" si="100"/>
        <v>0</v>
      </c>
      <c r="P116" s="55">
        <f t="shared" si="100"/>
        <v>0</v>
      </c>
      <c r="Q116" s="55">
        <f t="shared" si="100"/>
        <v>0</v>
      </c>
      <c r="R116" s="55">
        <f t="shared" si="100"/>
        <v>96</v>
      </c>
      <c r="S116" s="55">
        <f t="shared" si="100"/>
        <v>0</v>
      </c>
      <c r="T116" s="55">
        <f t="shared" si="100"/>
        <v>0</v>
      </c>
      <c r="U116" s="55">
        <f t="shared" si="100"/>
        <v>321</v>
      </c>
      <c r="V116" s="55">
        <f t="shared" si="100"/>
        <v>0</v>
      </c>
      <c r="W116" s="55">
        <f t="shared" si="100"/>
        <v>0</v>
      </c>
      <c r="X116" s="55">
        <f t="shared" si="100"/>
        <v>0</v>
      </c>
      <c r="Y116" s="55">
        <f t="shared" si="100"/>
        <v>0</v>
      </c>
      <c r="Z116" s="55">
        <f t="shared" si="100"/>
        <v>7</v>
      </c>
      <c r="AA116" s="55">
        <f t="shared" si="100"/>
        <v>0</v>
      </c>
      <c r="AB116" s="55">
        <f t="shared" si="100"/>
        <v>0</v>
      </c>
      <c r="AC116" s="55">
        <f t="shared" si="100"/>
        <v>164</v>
      </c>
      <c r="AD116" s="55">
        <f t="shared" si="100"/>
        <v>0</v>
      </c>
      <c r="AE116" s="55">
        <f t="shared" si="100"/>
        <v>0</v>
      </c>
      <c r="AF116" s="55">
        <f t="shared" si="100"/>
        <v>0</v>
      </c>
      <c r="AG116" s="55">
        <f t="shared" si="100"/>
        <v>0</v>
      </c>
      <c r="AH116" s="55">
        <f t="shared" si="100"/>
        <v>34</v>
      </c>
      <c r="AI116" s="55">
        <f t="shared" si="100"/>
        <v>0</v>
      </c>
      <c r="AJ116" s="55">
        <f t="shared" si="100"/>
        <v>0</v>
      </c>
      <c r="AK116" s="55">
        <f t="shared" si="100"/>
        <v>0</v>
      </c>
      <c r="AL116" s="53">
        <f t="shared" si="97"/>
        <v>622</v>
      </c>
    </row>
    <row r="117" spans="1:38" ht="39.950000000000003" customHeight="1" x14ac:dyDescent="0.25">
      <c r="A117" s="269"/>
      <c r="B117" s="171"/>
      <c r="C117" s="214" t="s">
        <v>25</v>
      </c>
      <c r="D117" s="206"/>
      <c r="E117" s="207"/>
      <c r="F117" s="55">
        <f t="shared" ref="F117:AK117" si="101">F20+F72+F92</f>
        <v>0</v>
      </c>
      <c r="G117" s="55">
        <f t="shared" si="101"/>
        <v>0</v>
      </c>
      <c r="H117" s="55">
        <f t="shared" si="101"/>
        <v>0</v>
      </c>
      <c r="I117" s="55">
        <f t="shared" si="101"/>
        <v>0</v>
      </c>
      <c r="J117" s="55">
        <f t="shared" si="101"/>
        <v>0</v>
      </c>
      <c r="K117" s="55">
        <f t="shared" si="101"/>
        <v>0</v>
      </c>
      <c r="L117" s="55">
        <f t="shared" si="101"/>
        <v>0</v>
      </c>
      <c r="M117" s="55">
        <f t="shared" si="101"/>
        <v>0</v>
      </c>
      <c r="N117" s="55">
        <f t="shared" si="101"/>
        <v>0</v>
      </c>
      <c r="O117" s="55">
        <f t="shared" si="101"/>
        <v>0</v>
      </c>
      <c r="P117" s="55">
        <f t="shared" si="101"/>
        <v>0</v>
      </c>
      <c r="Q117" s="55">
        <f t="shared" si="101"/>
        <v>0</v>
      </c>
      <c r="R117" s="55">
        <f t="shared" si="101"/>
        <v>312</v>
      </c>
      <c r="S117" s="55">
        <f t="shared" si="101"/>
        <v>0</v>
      </c>
      <c r="T117" s="55">
        <f t="shared" si="101"/>
        <v>0</v>
      </c>
      <c r="U117" s="55">
        <f t="shared" si="101"/>
        <v>1154</v>
      </c>
      <c r="V117" s="55">
        <f t="shared" si="101"/>
        <v>0</v>
      </c>
      <c r="W117" s="55">
        <f t="shared" si="101"/>
        <v>0</v>
      </c>
      <c r="X117" s="55">
        <f t="shared" si="101"/>
        <v>0</v>
      </c>
      <c r="Y117" s="55">
        <f t="shared" si="101"/>
        <v>0</v>
      </c>
      <c r="Z117" s="55">
        <f t="shared" si="101"/>
        <v>122</v>
      </c>
      <c r="AA117" s="55">
        <f t="shared" si="101"/>
        <v>0</v>
      </c>
      <c r="AB117" s="55">
        <f t="shared" si="101"/>
        <v>0</v>
      </c>
      <c r="AC117" s="55">
        <f t="shared" si="101"/>
        <v>469</v>
      </c>
      <c r="AD117" s="55">
        <f t="shared" si="101"/>
        <v>0</v>
      </c>
      <c r="AE117" s="55">
        <f t="shared" si="101"/>
        <v>0</v>
      </c>
      <c r="AF117" s="55">
        <f t="shared" si="101"/>
        <v>0</v>
      </c>
      <c r="AG117" s="55">
        <f t="shared" si="101"/>
        <v>0</v>
      </c>
      <c r="AH117" s="55">
        <f t="shared" si="101"/>
        <v>156</v>
      </c>
      <c r="AI117" s="55">
        <f t="shared" si="101"/>
        <v>0</v>
      </c>
      <c r="AJ117" s="55">
        <f t="shared" si="101"/>
        <v>0</v>
      </c>
      <c r="AK117" s="55">
        <f t="shared" si="101"/>
        <v>0</v>
      </c>
      <c r="AL117" s="58">
        <f t="shared" si="97"/>
        <v>2213</v>
      </c>
    </row>
    <row r="118" spans="1:38" ht="39.950000000000003" customHeight="1" thickBot="1" x14ac:dyDescent="0.3">
      <c r="A118" s="269"/>
      <c r="B118" s="172"/>
      <c r="C118" s="60" t="s">
        <v>26</v>
      </c>
      <c r="D118" s="61"/>
      <c r="E118" s="62" t="s">
        <v>27</v>
      </c>
      <c r="F118" s="55">
        <f t="shared" ref="F118:AK118" si="102">F21+F39+F55+F73+F93</f>
        <v>0</v>
      </c>
      <c r="G118" s="55">
        <f t="shared" si="102"/>
        <v>0</v>
      </c>
      <c r="H118" s="55">
        <f t="shared" si="102"/>
        <v>0</v>
      </c>
      <c r="I118" s="55">
        <f t="shared" si="102"/>
        <v>0</v>
      </c>
      <c r="J118" s="55">
        <f t="shared" si="102"/>
        <v>0</v>
      </c>
      <c r="K118" s="55">
        <f t="shared" si="102"/>
        <v>0</v>
      </c>
      <c r="L118" s="55">
        <f t="shared" si="102"/>
        <v>0</v>
      </c>
      <c r="M118" s="55">
        <f t="shared" si="102"/>
        <v>0</v>
      </c>
      <c r="N118" s="55">
        <f t="shared" si="102"/>
        <v>0</v>
      </c>
      <c r="O118" s="55">
        <f t="shared" si="102"/>
        <v>0</v>
      </c>
      <c r="P118" s="55">
        <f t="shared" si="102"/>
        <v>0</v>
      </c>
      <c r="Q118" s="55">
        <f t="shared" si="102"/>
        <v>0</v>
      </c>
      <c r="R118" s="55">
        <f t="shared" si="102"/>
        <v>6</v>
      </c>
      <c r="S118" s="55">
        <f t="shared" si="102"/>
        <v>0</v>
      </c>
      <c r="T118" s="55">
        <f t="shared" si="102"/>
        <v>0</v>
      </c>
      <c r="U118" s="55">
        <f t="shared" si="102"/>
        <v>16</v>
      </c>
      <c r="V118" s="55">
        <f t="shared" si="102"/>
        <v>0</v>
      </c>
      <c r="W118" s="55">
        <f t="shared" si="102"/>
        <v>0</v>
      </c>
      <c r="X118" s="55">
        <f t="shared" si="102"/>
        <v>0</v>
      </c>
      <c r="Y118" s="55">
        <f t="shared" si="102"/>
        <v>0</v>
      </c>
      <c r="Z118" s="55">
        <f t="shared" si="102"/>
        <v>3</v>
      </c>
      <c r="AA118" s="55">
        <f t="shared" si="102"/>
        <v>0</v>
      </c>
      <c r="AB118" s="55">
        <f t="shared" si="102"/>
        <v>0</v>
      </c>
      <c r="AC118" s="55">
        <f t="shared" si="102"/>
        <v>5</v>
      </c>
      <c r="AD118" s="55">
        <f t="shared" si="102"/>
        <v>0</v>
      </c>
      <c r="AE118" s="55">
        <f t="shared" si="102"/>
        <v>0</v>
      </c>
      <c r="AF118" s="55">
        <f t="shared" si="102"/>
        <v>0</v>
      </c>
      <c r="AG118" s="55">
        <f t="shared" si="102"/>
        <v>0</v>
      </c>
      <c r="AH118" s="55">
        <f t="shared" si="102"/>
        <v>1</v>
      </c>
      <c r="AI118" s="55">
        <f t="shared" si="102"/>
        <v>0</v>
      </c>
      <c r="AJ118" s="55">
        <f t="shared" si="102"/>
        <v>0</v>
      </c>
      <c r="AK118" s="55">
        <f t="shared" si="102"/>
        <v>0</v>
      </c>
      <c r="AL118" s="58">
        <f t="shared" si="97"/>
        <v>31</v>
      </c>
    </row>
    <row r="119" spans="1:38" ht="39.950000000000003" customHeight="1" thickTop="1" x14ac:dyDescent="0.25">
      <c r="A119" s="269"/>
      <c r="B119" s="170" t="s">
        <v>23</v>
      </c>
      <c r="C119" s="211" t="s">
        <v>24</v>
      </c>
      <c r="D119" s="212"/>
      <c r="E119" s="213"/>
      <c r="F119" s="55">
        <f t="shared" ref="F119:AK119" si="103">F40</f>
        <v>0</v>
      </c>
      <c r="G119" s="55">
        <f t="shared" si="103"/>
        <v>0</v>
      </c>
      <c r="H119" s="55">
        <f t="shared" si="103"/>
        <v>0</v>
      </c>
      <c r="I119" s="55">
        <f t="shared" si="103"/>
        <v>0</v>
      </c>
      <c r="J119" s="55">
        <f t="shared" si="103"/>
        <v>0</v>
      </c>
      <c r="K119" s="55">
        <f t="shared" si="103"/>
        <v>0</v>
      </c>
      <c r="L119" s="55">
        <f t="shared" si="103"/>
        <v>0</v>
      </c>
      <c r="M119" s="55">
        <f t="shared" si="103"/>
        <v>0</v>
      </c>
      <c r="N119" s="55">
        <f t="shared" si="103"/>
        <v>0</v>
      </c>
      <c r="O119" s="55">
        <f t="shared" si="103"/>
        <v>0</v>
      </c>
      <c r="P119" s="55">
        <f t="shared" si="103"/>
        <v>0</v>
      </c>
      <c r="Q119" s="55">
        <f t="shared" si="103"/>
        <v>0</v>
      </c>
      <c r="R119" s="55">
        <f t="shared" si="103"/>
        <v>0</v>
      </c>
      <c r="S119" s="55">
        <f t="shared" si="103"/>
        <v>0</v>
      </c>
      <c r="T119" s="55">
        <f t="shared" si="103"/>
        <v>0</v>
      </c>
      <c r="U119" s="55">
        <f t="shared" si="103"/>
        <v>0</v>
      </c>
      <c r="V119" s="55">
        <f t="shared" si="103"/>
        <v>0</v>
      </c>
      <c r="W119" s="55">
        <f t="shared" si="103"/>
        <v>0</v>
      </c>
      <c r="X119" s="55">
        <f t="shared" si="103"/>
        <v>0</v>
      </c>
      <c r="Y119" s="55">
        <f t="shared" si="103"/>
        <v>0</v>
      </c>
      <c r="Z119" s="55">
        <f t="shared" si="103"/>
        <v>0</v>
      </c>
      <c r="AA119" s="55">
        <f t="shared" si="103"/>
        <v>0</v>
      </c>
      <c r="AB119" s="55">
        <f t="shared" si="103"/>
        <v>0</v>
      </c>
      <c r="AC119" s="55">
        <f t="shared" si="103"/>
        <v>0</v>
      </c>
      <c r="AD119" s="55">
        <f t="shared" si="103"/>
        <v>0</v>
      </c>
      <c r="AE119" s="55">
        <f t="shared" si="103"/>
        <v>0</v>
      </c>
      <c r="AF119" s="55">
        <f t="shared" si="103"/>
        <v>0</v>
      </c>
      <c r="AG119" s="55">
        <f t="shared" si="103"/>
        <v>0</v>
      </c>
      <c r="AH119" s="55">
        <f t="shared" si="103"/>
        <v>0</v>
      </c>
      <c r="AI119" s="55">
        <f t="shared" si="103"/>
        <v>0</v>
      </c>
      <c r="AJ119" s="55">
        <f t="shared" si="103"/>
        <v>0</v>
      </c>
      <c r="AK119" s="55">
        <f t="shared" si="103"/>
        <v>1</v>
      </c>
      <c r="AL119" s="53">
        <f t="shared" si="97"/>
        <v>1</v>
      </c>
    </row>
    <row r="120" spans="1:38" ht="39.950000000000003" customHeight="1" thickBot="1" x14ac:dyDescent="0.3">
      <c r="A120" s="270"/>
      <c r="B120" s="172"/>
      <c r="C120" s="60" t="s">
        <v>26</v>
      </c>
      <c r="D120" s="61"/>
      <c r="E120" s="62" t="s">
        <v>27</v>
      </c>
      <c r="F120" s="55">
        <f t="shared" ref="F120:AK120" si="104">F41</f>
        <v>0</v>
      </c>
      <c r="G120" s="55">
        <f t="shared" si="104"/>
        <v>0</v>
      </c>
      <c r="H120" s="55">
        <f t="shared" si="104"/>
        <v>0</v>
      </c>
      <c r="I120" s="55">
        <f t="shared" si="104"/>
        <v>0</v>
      </c>
      <c r="J120" s="55">
        <f t="shared" si="104"/>
        <v>0</v>
      </c>
      <c r="K120" s="55">
        <f t="shared" si="104"/>
        <v>0</v>
      </c>
      <c r="L120" s="55">
        <f t="shared" si="104"/>
        <v>0</v>
      </c>
      <c r="M120" s="55">
        <f t="shared" si="104"/>
        <v>0</v>
      </c>
      <c r="N120" s="55">
        <f t="shared" si="104"/>
        <v>0</v>
      </c>
      <c r="O120" s="55">
        <f t="shared" si="104"/>
        <v>0</v>
      </c>
      <c r="P120" s="55">
        <f t="shared" si="104"/>
        <v>0</v>
      </c>
      <c r="Q120" s="55">
        <f t="shared" si="104"/>
        <v>0</v>
      </c>
      <c r="R120" s="55">
        <f t="shared" si="104"/>
        <v>0</v>
      </c>
      <c r="S120" s="55">
        <f t="shared" si="104"/>
        <v>0</v>
      </c>
      <c r="T120" s="55">
        <f t="shared" si="104"/>
        <v>0</v>
      </c>
      <c r="U120" s="55">
        <f t="shared" si="104"/>
        <v>0</v>
      </c>
      <c r="V120" s="55">
        <f t="shared" si="104"/>
        <v>0</v>
      </c>
      <c r="W120" s="55">
        <f t="shared" si="104"/>
        <v>0</v>
      </c>
      <c r="X120" s="55">
        <f t="shared" si="104"/>
        <v>0</v>
      </c>
      <c r="Y120" s="55">
        <f t="shared" si="104"/>
        <v>0</v>
      </c>
      <c r="Z120" s="55">
        <f t="shared" si="104"/>
        <v>0</v>
      </c>
      <c r="AA120" s="55">
        <f t="shared" si="104"/>
        <v>0</v>
      </c>
      <c r="AB120" s="55">
        <f t="shared" si="104"/>
        <v>0</v>
      </c>
      <c r="AC120" s="55">
        <f t="shared" si="104"/>
        <v>0</v>
      </c>
      <c r="AD120" s="55">
        <f t="shared" si="104"/>
        <v>0</v>
      </c>
      <c r="AE120" s="55">
        <f t="shared" si="104"/>
        <v>0</v>
      </c>
      <c r="AF120" s="55">
        <f t="shared" si="104"/>
        <v>0</v>
      </c>
      <c r="AG120" s="55">
        <f t="shared" si="104"/>
        <v>0</v>
      </c>
      <c r="AH120" s="55">
        <f t="shared" si="104"/>
        <v>0</v>
      </c>
      <c r="AI120" s="55">
        <f t="shared" si="104"/>
        <v>0</v>
      </c>
      <c r="AJ120" s="55">
        <f t="shared" si="104"/>
        <v>0</v>
      </c>
      <c r="AK120" s="55">
        <f t="shared" si="104"/>
        <v>0</v>
      </c>
      <c r="AL120" s="58">
        <f t="shared" si="97"/>
        <v>0</v>
      </c>
    </row>
    <row r="121" spans="1:38" ht="19.5" customHeight="1" thickTop="1" x14ac:dyDescent="0.25">
      <c r="A121" s="202" t="s">
        <v>31</v>
      </c>
      <c r="B121" s="7"/>
      <c r="C121" s="61" t="s">
        <v>26</v>
      </c>
      <c r="D121" s="61"/>
      <c r="E121" s="64"/>
      <c r="F121" s="65">
        <f>F115+F118+F120</f>
        <v>0</v>
      </c>
      <c r="G121" s="65">
        <f t="shared" ref="G121:AK121" si="105">G115+G118+G120</f>
        <v>0</v>
      </c>
      <c r="H121" s="65">
        <f t="shared" si="105"/>
        <v>0</v>
      </c>
      <c r="I121" s="65">
        <f t="shared" si="105"/>
        <v>0</v>
      </c>
      <c r="J121" s="65">
        <f t="shared" si="105"/>
        <v>5</v>
      </c>
      <c r="K121" s="65">
        <f t="shared" si="105"/>
        <v>0</v>
      </c>
      <c r="L121" s="65">
        <f t="shared" si="105"/>
        <v>0</v>
      </c>
      <c r="M121" s="65">
        <f t="shared" si="105"/>
        <v>2</v>
      </c>
      <c r="N121" s="65">
        <f t="shared" si="105"/>
        <v>0</v>
      </c>
      <c r="O121" s="65">
        <f t="shared" si="105"/>
        <v>0</v>
      </c>
      <c r="P121" s="65">
        <f t="shared" si="105"/>
        <v>0</v>
      </c>
      <c r="Q121" s="65">
        <f t="shared" si="105"/>
        <v>0</v>
      </c>
      <c r="R121" s="65">
        <f t="shared" si="105"/>
        <v>9</v>
      </c>
      <c r="S121" s="65">
        <f t="shared" si="105"/>
        <v>0</v>
      </c>
      <c r="T121" s="65">
        <f t="shared" si="105"/>
        <v>0</v>
      </c>
      <c r="U121" s="65">
        <f t="shared" si="105"/>
        <v>25</v>
      </c>
      <c r="V121" s="65">
        <f t="shared" si="105"/>
        <v>0</v>
      </c>
      <c r="W121" s="65">
        <f t="shared" si="105"/>
        <v>0</v>
      </c>
      <c r="X121" s="65">
        <f t="shared" si="105"/>
        <v>0</v>
      </c>
      <c r="Y121" s="65">
        <f t="shared" si="105"/>
        <v>0</v>
      </c>
      <c r="Z121" s="65">
        <f t="shared" si="105"/>
        <v>3</v>
      </c>
      <c r="AA121" s="65">
        <f t="shared" si="105"/>
        <v>0</v>
      </c>
      <c r="AB121" s="65">
        <f t="shared" si="105"/>
        <v>0</v>
      </c>
      <c r="AC121" s="65">
        <f t="shared" si="105"/>
        <v>5</v>
      </c>
      <c r="AD121" s="65">
        <f t="shared" si="105"/>
        <v>0</v>
      </c>
      <c r="AE121" s="65">
        <f t="shared" si="105"/>
        <v>0</v>
      </c>
      <c r="AF121" s="65">
        <f t="shared" si="105"/>
        <v>0</v>
      </c>
      <c r="AG121" s="65">
        <f t="shared" si="105"/>
        <v>0</v>
      </c>
      <c r="AH121" s="65">
        <f t="shared" si="105"/>
        <v>1</v>
      </c>
      <c r="AI121" s="65">
        <f t="shared" si="105"/>
        <v>0</v>
      </c>
      <c r="AJ121" s="65">
        <f t="shared" si="105"/>
        <v>0</v>
      </c>
      <c r="AK121" s="65">
        <f t="shared" si="105"/>
        <v>0</v>
      </c>
      <c r="AL121" s="66">
        <f t="shared" si="97"/>
        <v>50</v>
      </c>
    </row>
    <row r="122" spans="1:38" ht="19.5" customHeight="1" x14ac:dyDescent="0.25">
      <c r="A122" s="203"/>
      <c r="B122" s="7"/>
      <c r="C122" s="205" t="s">
        <v>21</v>
      </c>
      <c r="D122" s="206"/>
      <c r="E122" s="207"/>
      <c r="F122" s="65">
        <f t="shared" ref="F122:AK122" si="106">F114+F117</f>
        <v>0</v>
      </c>
      <c r="G122" s="65">
        <f t="shared" si="106"/>
        <v>0</v>
      </c>
      <c r="H122" s="65">
        <f t="shared" si="106"/>
        <v>0</v>
      </c>
      <c r="I122" s="65">
        <f t="shared" si="106"/>
        <v>0</v>
      </c>
      <c r="J122" s="65">
        <f t="shared" si="106"/>
        <v>310</v>
      </c>
      <c r="K122" s="65">
        <f t="shared" si="106"/>
        <v>0</v>
      </c>
      <c r="L122" s="65">
        <f t="shared" si="106"/>
        <v>0</v>
      </c>
      <c r="M122" s="65">
        <f t="shared" si="106"/>
        <v>156</v>
      </c>
      <c r="N122" s="65">
        <f t="shared" si="106"/>
        <v>0</v>
      </c>
      <c r="O122" s="65">
        <f t="shared" si="106"/>
        <v>0</v>
      </c>
      <c r="P122" s="65">
        <f t="shared" si="106"/>
        <v>0</v>
      </c>
      <c r="Q122" s="65">
        <f t="shared" si="106"/>
        <v>0</v>
      </c>
      <c r="R122" s="65">
        <f t="shared" si="106"/>
        <v>468</v>
      </c>
      <c r="S122" s="65">
        <f t="shared" si="106"/>
        <v>0</v>
      </c>
      <c r="T122" s="65">
        <f t="shared" si="106"/>
        <v>0</v>
      </c>
      <c r="U122" s="65">
        <f t="shared" si="106"/>
        <v>1663</v>
      </c>
      <c r="V122" s="65">
        <f t="shared" si="106"/>
        <v>0</v>
      </c>
      <c r="W122" s="65">
        <f t="shared" si="106"/>
        <v>0</v>
      </c>
      <c r="X122" s="65">
        <f t="shared" si="106"/>
        <v>0</v>
      </c>
      <c r="Y122" s="65">
        <f t="shared" si="106"/>
        <v>0</v>
      </c>
      <c r="Z122" s="65">
        <f t="shared" si="106"/>
        <v>122</v>
      </c>
      <c r="AA122" s="65">
        <f t="shared" si="106"/>
        <v>0</v>
      </c>
      <c r="AB122" s="65">
        <f t="shared" si="106"/>
        <v>0</v>
      </c>
      <c r="AC122" s="65">
        <f t="shared" si="106"/>
        <v>469</v>
      </c>
      <c r="AD122" s="65">
        <f t="shared" si="106"/>
        <v>0</v>
      </c>
      <c r="AE122" s="65">
        <f t="shared" si="106"/>
        <v>0</v>
      </c>
      <c r="AF122" s="65">
        <f t="shared" si="106"/>
        <v>0</v>
      </c>
      <c r="AG122" s="65">
        <f t="shared" si="106"/>
        <v>0</v>
      </c>
      <c r="AH122" s="65">
        <f t="shared" si="106"/>
        <v>156</v>
      </c>
      <c r="AI122" s="65">
        <f t="shared" si="106"/>
        <v>0</v>
      </c>
      <c r="AJ122" s="65">
        <f t="shared" si="106"/>
        <v>0</v>
      </c>
      <c r="AK122" s="65">
        <f t="shared" si="106"/>
        <v>30</v>
      </c>
      <c r="AL122" s="59">
        <f t="shared" si="97"/>
        <v>3374</v>
      </c>
    </row>
    <row r="123" spans="1:38" ht="19.5" customHeight="1" thickBot="1" x14ac:dyDescent="0.3">
      <c r="A123" s="204"/>
      <c r="B123" s="7"/>
      <c r="C123" s="208" t="s">
        <v>24</v>
      </c>
      <c r="D123" s="209"/>
      <c r="E123" s="210"/>
      <c r="F123" s="139">
        <f>+F113+F116+F119</f>
        <v>0</v>
      </c>
      <c r="G123" s="139">
        <f t="shared" ref="G123:AK123" si="107">+G113+G116+G119</f>
        <v>0</v>
      </c>
      <c r="H123" s="139">
        <f t="shared" si="107"/>
        <v>0</v>
      </c>
      <c r="I123" s="139">
        <f t="shared" si="107"/>
        <v>0</v>
      </c>
      <c r="J123" s="139">
        <f t="shared" si="107"/>
        <v>111</v>
      </c>
      <c r="K123" s="139">
        <f t="shared" si="107"/>
        <v>0</v>
      </c>
      <c r="L123" s="139">
        <f t="shared" si="107"/>
        <v>0</v>
      </c>
      <c r="M123" s="139">
        <f t="shared" si="107"/>
        <v>32</v>
      </c>
      <c r="N123" s="139">
        <f t="shared" si="107"/>
        <v>0</v>
      </c>
      <c r="O123" s="139">
        <f t="shared" si="107"/>
        <v>0</v>
      </c>
      <c r="P123" s="139">
        <f t="shared" si="107"/>
        <v>0</v>
      </c>
      <c r="Q123" s="139">
        <f t="shared" si="107"/>
        <v>0</v>
      </c>
      <c r="R123" s="139">
        <f t="shared" si="107"/>
        <v>133</v>
      </c>
      <c r="S123" s="139">
        <f t="shared" si="107"/>
        <v>0</v>
      </c>
      <c r="T123" s="139">
        <f t="shared" si="107"/>
        <v>0</v>
      </c>
      <c r="U123" s="139">
        <f t="shared" si="107"/>
        <v>1014</v>
      </c>
      <c r="V123" s="139">
        <f t="shared" si="107"/>
        <v>0</v>
      </c>
      <c r="W123" s="139">
        <f t="shared" si="107"/>
        <v>0</v>
      </c>
      <c r="X123" s="139">
        <f t="shared" si="107"/>
        <v>0</v>
      </c>
      <c r="Y123" s="139">
        <f t="shared" si="107"/>
        <v>0</v>
      </c>
      <c r="Z123" s="139">
        <f t="shared" si="107"/>
        <v>7</v>
      </c>
      <c r="AA123" s="139">
        <f t="shared" si="107"/>
        <v>0</v>
      </c>
      <c r="AB123" s="139">
        <f t="shared" si="107"/>
        <v>0</v>
      </c>
      <c r="AC123" s="139">
        <f t="shared" si="107"/>
        <v>165</v>
      </c>
      <c r="AD123" s="139">
        <f t="shared" si="107"/>
        <v>0</v>
      </c>
      <c r="AE123" s="139">
        <f t="shared" si="107"/>
        <v>0</v>
      </c>
      <c r="AF123" s="139">
        <f t="shared" si="107"/>
        <v>0</v>
      </c>
      <c r="AG123" s="139">
        <f t="shared" si="107"/>
        <v>0</v>
      </c>
      <c r="AH123" s="139">
        <f t="shared" si="107"/>
        <v>34</v>
      </c>
      <c r="AI123" s="139">
        <f t="shared" si="107"/>
        <v>0</v>
      </c>
      <c r="AJ123" s="139">
        <f t="shared" si="107"/>
        <v>0</v>
      </c>
      <c r="AK123" s="139">
        <f t="shared" si="107"/>
        <v>10</v>
      </c>
      <c r="AL123" s="54">
        <f t="shared" si="97"/>
        <v>1506</v>
      </c>
    </row>
    <row r="124" spans="1:38" ht="19.5" customHeight="1" thickBot="1" x14ac:dyDescent="0.3">
      <c r="A124" s="16"/>
      <c r="B124" s="16"/>
      <c r="C124" s="28"/>
      <c r="D124" s="28"/>
      <c r="E124" s="29"/>
      <c r="F124" s="30"/>
      <c r="G124" s="30"/>
      <c r="H124" s="30"/>
      <c r="I124" s="30"/>
      <c r="J124" s="30"/>
      <c r="K124" s="30"/>
      <c r="L124" s="30"/>
      <c r="M124" s="30"/>
      <c r="N124" s="30"/>
      <c r="O124" s="30"/>
      <c r="P124" s="30"/>
      <c r="Q124" s="30"/>
      <c r="R124" s="30"/>
      <c r="S124" s="30"/>
      <c r="T124" s="30"/>
      <c r="U124" s="30"/>
      <c r="V124" s="30"/>
      <c r="W124" s="30"/>
      <c r="X124" s="30"/>
      <c r="Y124" s="30"/>
      <c r="Z124" s="30"/>
      <c r="AA124" s="30"/>
      <c r="AB124" s="30"/>
      <c r="AC124" s="30"/>
      <c r="AD124" s="30"/>
      <c r="AE124" s="30"/>
      <c r="AF124" s="30"/>
      <c r="AG124" s="30"/>
      <c r="AH124" s="30"/>
      <c r="AI124" s="30"/>
      <c r="AJ124" s="30"/>
      <c r="AK124" s="30"/>
      <c r="AL124" s="30"/>
    </row>
    <row r="125" spans="1:38" ht="20.100000000000001" customHeight="1" thickTop="1" thickBot="1" x14ac:dyDescent="0.3">
      <c r="A125" s="231" t="s">
        <v>33</v>
      </c>
      <c r="B125" s="17" t="s">
        <v>29</v>
      </c>
      <c r="C125" s="125" t="s">
        <v>26</v>
      </c>
      <c r="D125" s="63"/>
      <c r="E125" s="116" t="s">
        <v>27</v>
      </c>
      <c r="F125" s="118">
        <f>F115+F118+F120</f>
        <v>0</v>
      </c>
      <c r="G125" s="118">
        <f t="shared" ref="G125:AK125" si="108">G115+G118+G120</f>
        <v>0</v>
      </c>
      <c r="H125" s="118">
        <f t="shared" si="108"/>
        <v>0</v>
      </c>
      <c r="I125" s="118">
        <f t="shared" si="108"/>
        <v>0</v>
      </c>
      <c r="J125" s="118">
        <f t="shared" si="108"/>
        <v>5</v>
      </c>
      <c r="K125" s="118">
        <f t="shared" si="108"/>
        <v>0</v>
      </c>
      <c r="L125" s="118">
        <f t="shared" si="108"/>
        <v>0</v>
      </c>
      <c r="M125" s="118">
        <f t="shared" si="108"/>
        <v>2</v>
      </c>
      <c r="N125" s="118">
        <f t="shared" si="108"/>
        <v>0</v>
      </c>
      <c r="O125" s="118">
        <f t="shared" si="108"/>
        <v>0</v>
      </c>
      <c r="P125" s="118">
        <f t="shared" si="108"/>
        <v>0</v>
      </c>
      <c r="Q125" s="118">
        <f t="shared" si="108"/>
        <v>0</v>
      </c>
      <c r="R125" s="118">
        <f t="shared" si="108"/>
        <v>9</v>
      </c>
      <c r="S125" s="118">
        <f t="shared" si="108"/>
        <v>0</v>
      </c>
      <c r="T125" s="118">
        <f t="shared" si="108"/>
        <v>0</v>
      </c>
      <c r="U125" s="118">
        <f t="shared" si="108"/>
        <v>25</v>
      </c>
      <c r="V125" s="118">
        <f t="shared" si="108"/>
        <v>0</v>
      </c>
      <c r="W125" s="118">
        <f t="shared" si="108"/>
        <v>0</v>
      </c>
      <c r="X125" s="118">
        <f t="shared" si="108"/>
        <v>0</v>
      </c>
      <c r="Y125" s="118">
        <f t="shared" si="108"/>
        <v>0</v>
      </c>
      <c r="Z125" s="118">
        <f t="shared" si="108"/>
        <v>3</v>
      </c>
      <c r="AA125" s="118">
        <f t="shared" si="108"/>
        <v>0</v>
      </c>
      <c r="AB125" s="118">
        <f t="shared" si="108"/>
        <v>0</v>
      </c>
      <c r="AC125" s="118">
        <f t="shared" si="108"/>
        <v>5</v>
      </c>
      <c r="AD125" s="118">
        <f t="shared" si="108"/>
        <v>0</v>
      </c>
      <c r="AE125" s="118">
        <f t="shared" si="108"/>
        <v>0</v>
      </c>
      <c r="AF125" s="118">
        <f t="shared" si="108"/>
        <v>0</v>
      </c>
      <c r="AG125" s="118">
        <f t="shared" si="108"/>
        <v>0</v>
      </c>
      <c r="AH125" s="118">
        <f t="shared" si="108"/>
        <v>1</v>
      </c>
      <c r="AI125" s="118">
        <f t="shared" si="108"/>
        <v>0</v>
      </c>
      <c r="AJ125" s="118">
        <f t="shared" si="108"/>
        <v>0</v>
      </c>
      <c r="AK125" s="118">
        <f t="shared" si="108"/>
        <v>0</v>
      </c>
      <c r="AL125" s="122">
        <f>SUM(F125:AK125)</f>
        <v>50</v>
      </c>
    </row>
    <row r="126" spans="1:38" ht="20.100000000000001" customHeight="1" thickTop="1" thickBot="1" x14ac:dyDescent="0.3">
      <c r="A126" s="232"/>
      <c r="B126" s="18" t="s">
        <v>30</v>
      </c>
      <c r="C126" s="67" t="s">
        <v>26</v>
      </c>
      <c r="D126" s="68" t="s">
        <v>27</v>
      </c>
      <c r="E126" s="117"/>
      <c r="F126" s="119" t="e">
        <f>#REF!+#REF!+#REF!+#REF!</f>
        <v>#REF!</v>
      </c>
      <c r="G126" s="120" t="e">
        <f>#REF!+#REF!+#REF!+#REF!</f>
        <v>#REF!</v>
      </c>
      <c r="H126" s="120" t="e">
        <f>#REF!+#REF!+#REF!+#REF!</f>
        <v>#REF!</v>
      </c>
      <c r="I126" s="120" t="e">
        <f>#REF!+#REF!+#REF!+#REF!</f>
        <v>#REF!</v>
      </c>
      <c r="J126" s="120" t="e">
        <f>#REF!+#REF!+#REF!+#REF!</f>
        <v>#REF!</v>
      </c>
      <c r="K126" s="120" t="e">
        <f>#REF!+#REF!+#REF!+#REF!</f>
        <v>#REF!</v>
      </c>
      <c r="L126" s="120" t="e">
        <f>#REF!+#REF!+#REF!+#REF!</f>
        <v>#REF!</v>
      </c>
      <c r="M126" s="120" t="e">
        <f>#REF!+#REF!+#REF!+#REF!</f>
        <v>#REF!</v>
      </c>
      <c r="N126" s="120" t="e">
        <f>#REF!+#REF!+#REF!+#REF!</f>
        <v>#REF!</v>
      </c>
      <c r="O126" s="120" t="e">
        <f>#REF!+#REF!+#REF!+#REF!</f>
        <v>#REF!</v>
      </c>
      <c r="P126" s="120" t="e">
        <f>#REF!+#REF!+#REF!+#REF!</f>
        <v>#REF!</v>
      </c>
      <c r="Q126" s="120" t="e">
        <f>#REF!+#REF!+#REF!+#REF!</f>
        <v>#REF!</v>
      </c>
      <c r="R126" s="120" t="e">
        <f>#REF!+#REF!+#REF!+#REF!</f>
        <v>#REF!</v>
      </c>
      <c r="S126" s="120" t="e">
        <f>#REF!+#REF!+#REF!+#REF!</f>
        <v>#REF!</v>
      </c>
      <c r="T126" s="120" t="e">
        <f>#REF!+#REF!+#REF!+#REF!</f>
        <v>#REF!</v>
      </c>
      <c r="U126" s="120" t="e">
        <f>#REF!+#REF!+#REF!+#REF!</f>
        <v>#REF!</v>
      </c>
      <c r="V126" s="120" t="e">
        <f>#REF!+#REF!+#REF!+#REF!</f>
        <v>#REF!</v>
      </c>
      <c r="W126" s="120" t="e">
        <f>#REF!+#REF!+#REF!+#REF!</f>
        <v>#REF!</v>
      </c>
      <c r="X126" s="120" t="e">
        <f>#REF!+#REF!+#REF!+#REF!</f>
        <v>#REF!</v>
      </c>
      <c r="Y126" s="120" t="e">
        <f>#REF!+#REF!+#REF!+#REF!</f>
        <v>#REF!</v>
      </c>
      <c r="Z126" s="120" t="e">
        <f>#REF!+#REF!+#REF!+#REF!</f>
        <v>#REF!</v>
      </c>
      <c r="AA126" s="120" t="e">
        <f>#REF!+#REF!+#REF!+#REF!</f>
        <v>#REF!</v>
      </c>
      <c r="AB126" s="120" t="e">
        <f>#REF!+#REF!+#REF!+#REF!</f>
        <v>#REF!</v>
      </c>
      <c r="AC126" s="120" t="e">
        <f>#REF!+#REF!+#REF!+#REF!</f>
        <v>#REF!</v>
      </c>
      <c r="AD126" s="120" t="e">
        <f>#REF!+#REF!+#REF!+#REF!</f>
        <v>#REF!</v>
      </c>
      <c r="AE126" s="120" t="e">
        <f>#REF!+#REF!+#REF!+#REF!</f>
        <v>#REF!</v>
      </c>
      <c r="AF126" s="120" t="e">
        <f>#REF!+#REF!+#REF!+#REF!</f>
        <v>#REF!</v>
      </c>
      <c r="AG126" s="120" t="e">
        <f>#REF!+#REF!+#REF!+#REF!</f>
        <v>#REF!</v>
      </c>
      <c r="AH126" s="120" t="e">
        <f>#REF!+#REF!+#REF!+#REF!</f>
        <v>#REF!</v>
      </c>
      <c r="AI126" s="120" t="e">
        <f>#REF!+#REF!+#REF!+#REF!</f>
        <v>#REF!</v>
      </c>
      <c r="AJ126" s="120" t="e">
        <f>#REF!+#REF!+#REF!+#REF!</f>
        <v>#REF!</v>
      </c>
      <c r="AK126" s="121" t="e">
        <f>#REF!+#REF!+#REF!+#REF!</f>
        <v>#REF!</v>
      </c>
      <c r="AL126" s="123" t="e">
        <f>SUM(F126:AK126)</f>
        <v>#REF!</v>
      </c>
    </row>
    <row r="127" spans="1:38" ht="20.100000000000001" customHeight="1" thickTop="1" x14ac:dyDescent="0.25">
      <c r="A127" s="114"/>
      <c r="B127" s="115"/>
      <c r="C127" s="21"/>
      <c r="D127" s="112"/>
      <c r="E127" s="113"/>
      <c r="F127" s="69"/>
      <c r="G127" s="69"/>
      <c r="H127" s="69"/>
      <c r="I127" s="69"/>
      <c r="J127" s="69"/>
      <c r="K127" s="69"/>
      <c r="L127" s="69"/>
      <c r="M127" s="69"/>
      <c r="N127" s="69"/>
      <c r="O127" s="69"/>
      <c r="P127" s="69"/>
      <c r="Q127" s="69"/>
      <c r="R127" s="69"/>
      <c r="S127" s="69"/>
      <c r="T127" s="69"/>
      <c r="U127" s="69"/>
      <c r="V127" s="69"/>
      <c r="W127" s="69"/>
      <c r="X127" s="69"/>
      <c r="Y127" s="69"/>
      <c r="Z127" s="69"/>
      <c r="AA127" s="69"/>
      <c r="AB127" s="69"/>
      <c r="AC127" s="69"/>
      <c r="AD127" s="69"/>
      <c r="AE127" s="69"/>
      <c r="AF127" s="69"/>
      <c r="AG127" s="69"/>
      <c r="AH127" s="69"/>
      <c r="AI127" s="69"/>
      <c r="AJ127" s="69"/>
      <c r="AK127" s="69"/>
      <c r="AL127" s="69"/>
    </row>
    <row r="128" spans="1:38" ht="20.100000000000001" customHeight="1" x14ac:dyDescent="0.25">
      <c r="A128" s="19"/>
      <c r="C128" s="20"/>
      <c r="D128" s="21"/>
      <c r="E128" s="21"/>
      <c r="F128" s="24"/>
      <c r="G128" s="25"/>
      <c r="H128" s="25"/>
      <c r="I128" s="69"/>
      <c r="J128" s="69"/>
      <c r="K128" s="69"/>
      <c r="L128" s="69"/>
      <c r="M128" s="25"/>
      <c r="N128" s="19"/>
      <c r="O128" s="19"/>
      <c r="P128" s="19"/>
      <c r="Q128" s="19"/>
      <c r="R128" s="19"/>
      <c r="S128" s="19"/>
      <c r="T128" s="19"/>
      <c r="U128" s="19"/>
      <c r="V128" s="19"/>
      <c r="W128" s="19"/>
      <c r="X128" s="19"/>
      <c r="Y128" s="19"/>
      <c r="Z128" s="19"/>
      <c r="AA128" s="19"/>
      <c r="AB128" s="19"/>
      <c r="AC128" s="19"/>
      <c r="AD128" s="19"/>
      <c r="AE128" s="19"/>
      <c r="AF128" s="19"/>
      <c r="AG128" s="19"/>
      <c r="AH128" s="19"/>
      <c r="AI128" s="19"/>
      <c r="AJ128" s="19"/>
      <c r="AK128" s="19"/>
      <c r="AL128" s="19"/>
    </row>
    <row r="129" spans="1:72" s="71" customFormat="1" x14ac:dyDescent="0.2">
      <c r="A129" s="69"/>
      <c r="B129" s="69"/>
      <c r="C129" s="69"/>
      <c r="D129" s="69"/>
      <c r="E129" s="69"/>
      <c r="F129" s="69"/>
      <c r="G129" s="69"/>
      <c r="H129" s="69"/>
      <c r="I129" s="69" t="s">
        <v>58</v>
      </c>
      <c r="J129" s="69"/>
      <c r="K129" s="69"/>
      <c r="L129" s="69"/>
      <c r="M129" s="69"/>
      <c r="N129" s="69"/>
      <c r="O129" s="69"/>
      <c r="P129" s="69"/>
      <c r="Q129" s="69"/>
      <c r="R129" s="69"/>
      <c r="S129" s="69"/>
      <c r="T129" s="69"/>
      <c r="U129" s="69"/>
      <c r="V129" s="69"/>
      <c r="W129" s="69"/>
      <c r="X129" s="69"/>
      <c r="Y129" s="69"/>
      <c r="Z129" s="69"/>
      <c r="AA129" s="69"/>
      <c r="AB129" s="69"/>
      <c r="AC129" s="69"/>
      <c r="AD129" s="69"/>
      <c r="AE129" s="69"/>
      <c r="AF129" s="69"/>
      <c r="AG129" s="69"/>
      <c r="AH129" s="69"/>
      <c r="AI129" s="69"/>
      <c r="AJ129" s="69"/>
      <c r="AK129" s="69"/>
      <c r="AL129" s="69"/>
      <c r="AM129" s="70"/>
      <c r="AN129" s="70"/>
      <c r="AO129" s="70"/>
      <c r="AP129" s="70"/>
      <c r="AQ129" s="70"/>
      <c r="AR129" s="70"/>
      <c r="AS129" s="70"/>
      <c r="AT129" s="70"/>
      <c r="AU129" s="70"/>
      <c r="AV129" s="70"/>
      <c r="AW129" s="69"/>
      <c r="AX129" s="69"/>
      <c r="AY129" s="69"/>
      <c r="AZ129" s="69"/>
      <c r="BA129" s="69"/>
      <c r="BB129" s="69"/>
      <c r="BC129" s="69"/>
      <c r="BD129" s="69"/>
      <c r="BE129" s="69"/>
      <c r="BF129" s="69"/>
      <c r="BG129" s="69"/>
      <c r="BH129" s="69"/>
      <c r="BI129" s="69"/>
      <c r="BJ129" s="69"/>
      <c r="BK129" s="69"/>
      <c r="BL129" s="69"/>
      <c r="BM129" s="69"/>
      <c r="BN129" s="69"/>
      <c r="BO129" s="69"/>
      <c r="BP129" s="69"/>
      <c r="BQ129" s="69"/>
      <c r="BR129" s="69"/>
      <c r="BS129" s="69"/>
      <c r="BT129" s="69"/>
    </row>
    <row r="130" spans="1:72" s="71" customFormat="1" x14ac:dyDescent="0.25">
      <c r="A130" s="233" t="s">
        <v>43</v>
      </c>
      <c r="B130" s="233"/>
      <c r="C130" s="233"/>
      <c r="D130" s="233"/>
      <c r="E130" s="233"/>
      <c r="F130" s="233"/>
      <c r="G130" s="233"/>
      <c r="H130"/>
      <c r="I130" s="134">
        <f>'POA MAYO'!AL18+'POA MAYO'!AL21+AL24</f>
        <v>3</v>
      </c>
      <c r="J130" s="69"/>
      <c r="K130" s="69"/>
      <c r="L130" s="69"/>
      <c r="M130" s="111"/>
      <c r="N130" s="111"/>
      <c r="O130" s="69"/>
      <c r="P130" s="69"/>
      <c r="Q130" s="111"/>
      <c r="R130" s="111"/>
      <c r="S130" s="111"/>
      <c r="T130" s="69"/>
      <c r="U130" s="69"/>
      <c r="V130" s="69"/>
      <c r="W130" s="69"/>
      <c r="X130" s="69"/>
      <c r="Y130" s="69"/>
      <c r="Z130" s="69"/>
      <c r="AA130" s="69"/>
      <c r="AB130" s="69"/>
      <c r="AC130" s="69"/>
      <c r="AD130" s="69"/>
      <c r="AE130" s="69"/>
      <c r="AF130" s="70"/>
      <c r="AG130" s="70"/>
      <c r="AH130" s="70"/>
      <c r="AI130" s="70"/>
      <c r="AJ130" s="70"/>
      <c r="AK130" s="70"/>
      <c r="AL130" s="69"/>
      <c r="AM130" s="70"/>
      <c r="AN130" s="70"/>
      <c r="AO130" s="70"/>
      <c r="AP130" s="70"/>
      <c r="AQ130" s="70"/>
      <c r="AR130" s="70"/>
      <c r="AS130" s="70"/>
      <c r="AT130" s="70"/>
      <c r="AU130" s="70"/>
      <c r="AV130" s="70"/>
      <c r="AW130" s="69"/>
      <c r="AX130" s="69"/>
      <c r="AY130" s="69"/>
      <c r="AZ130" s="69"/>
      <c r="BA130" s="69"/>
      <c r="BB130" s="69"/>
      <c r="BC130" s="69"/>
      <c r="BD130" s="69"/>
      <c r="BE130" s="69"/>
      <c r="BF130" s="69"/>
      <c r="BG130" s="69"/>
      <c r="BH130" s="69"/>
      <c r="BI130" s="69"/>
      <c r="BJ130" s="69"/>
      <c r="BK130" s="69"/>
      <c r="BL130" s="69"/>
      <c r="BM130" s="69"/>
      <c r="BN130" s="69"/>
      <c r="BO130" s="69"/>
      <c r="BP130" s="69"/>
      <c r="BQ130" s="69"/>
      <c r="BR130" s="69"/>
      <c r="BS130" s="69"/>
      <c r="BT130" s="69"/>
    </row>
    <row r="131" spans="1:72" s="71" customFormat="1" ht="15.75" thickBot="1" x14ac:dyDescent="0.25">
      <c r="A131" s="69"/>
      <c r="B131" s="69"/>
      <c r="C131" s="69"/>
      <c r="D131" s="69"/>
      <c r="E131" s="69"/>
      <c r="F131" s="69"/>
      <c r="G131" s="69"/>
      <c r="H131" s="69"/>
      <c r="I131" s="69"/>
      <c r="J131" s="69"/>
      <c r="K131" s="69"/>
      <c r="L131" s="69"/>
      <c r="M131" s="69"/>
      <c r="N131" s="69"/>
      <c r="O131" s="111"/>
      <c r="P131" s="111"/>
      <c r="Q131" s="69"/>
      <c r="R131" s="69"/>
      <c r="S131" s="69"/>
      <c r="T131" s="69"/>
      <c r="U131" s="69"/>
      <c r="V131" s="69"/>
      <c r="W131" s="69"/>
      <c r="X131" s="69"/>
      <c r="Y131" s="69"/>
      <c r="Z131" s="69"/>
      <c r="AA131" s="69"/>
      <c r="AB131" s="69"/>
      <c r="AC131" s="69"/>
      <c r="AD131" s="69"/>
      <c r="AE131" s="69"/>
      <c r="AF131" s="70"/>
      <c r="AG131" s="70"/>
      <c r="AH131" s="70"/>
      <c r="AI131" s="70"/>
      <c r="AJ131" s="70"/>
      <c r="AK131" s="70"/>
      <c r="AL131" s="69"/>
      <c r="AM131" s="70"/>
      <c r="AN131" s="70"/>
      <c r="AO131" s="70"/>
      <c r="AP131" s="70"/>
      <c r="AQ131" s="70"/>
      <c r="AR131" s="70"/>
      <c r="AS131" s="70"/>
      <c r="AT131" s="70"/>
      <c r="AU131" s="70"/>
      <c r="AV131" s="70"/>
      <c r="AW131" s="69"/>
      <c r="AX131" s="69"/>
      <c r="AY131" s="69"/>
      <c r="AZ131" s="69"/>
      <c r="BA131" s="69"/>
      <c r="BB131" s="69"/>
      <c r="BC131" s="69"/>
      <c r="BD131" s="69"/>
      <c r="BE131" s="69"/>
      <c r="BF131" s="69"/>
      <c r="BG131" s="69"/>
      <c r="BH131" s="69"/>
      <c r="BI131" s="69"/>
      <c r="BJ131" s="69"/>
      <c r="BK131" s="69"/>
      <c r="BL131" s="69"/>
      <c r="BM131" s="69"/>
      <c r="BN131" s="69"/>
      <c r="BO131" s="69"/>
      <c r="BP131" s="69"/>
      <c r="BQ131" s="69"/>
      <c r="BR131" s="69"/>
      <c r="BS131" s="69"/>
      <c r="BT131" s="69"/>
    </row>
    <row r="132" spans="1:72" ht="30" customHeight="1" thickBot="1" x14ac:dyDescent="0.3">
      <c r="A132" s="161" t="s">
        <v>59</v>
      </c>
      <c r="B132" s="162"/>
      <c r="C132" s="162"/>
      <c r="D132" s="162"/>
      <c r="E132" s="162"/>
      <c r="F132" s="162"/>
      <c r="G132" s="162"/>
      <c r="H132" s="162"/>
      <c r="I132" s="162"/>
      <c r="J132" s="162"/>
      <c r="K132" s="162"/>
      <c r="L132" s="162"/>
      <c r="M132" s="162"/>
      <c r="N132" s="162"/>
      <c r="O132" s="163"/>
      <c r="P132" s="22"/>
      <c r="Q132" s="22"/>
      <c r="R132" s="22"/>
      <c r="S132" s="22"/>
      <c r="T132" s="22"/>
      <c r="U132" s="22"/>
      <c r="V132" s="22"/>
      <c r="W132" s="22"/>
      <c r="X132" s="22"/>
      <c r="Y132" s="22"/>
      <c r="Z132" s="22"/>
      <c r="AA132" s="22"/>
      <c r="AB132" s="22"/>
      <c r="AC132" s="22"/>
      <c r="AD132" s="22"/>
      <c r="AE132" s="22"/>
      <c r="AF132" s="22"/>
      <c r="AG132" s="22"/>
      <c r="AH132" s="22"/>
      <c r="AI132" s="22"/>
    </row>
    <row r="133" spans="1:72" ht="30" customHeight="1" thickBot="1" x14ac:dyDescent="0.3">
      <c r="A133" s="161" t="s">
        <v>60</v>
      </c>
      <c r="B133" s="162"/>
      <c r="C133" s="162"/>
      <c r="D133" s="162"/>
      <c r="E133" s="162"/>
      <c r="F133" s="162"/>
      <c r="G133" s="162"/>
      <c r="H133" s="162"/>
      <c r="I133" s="162"/>
      <c r="J133" s="162"/>
      <c r="K133" s="162"/>
      <c r="L133" s="162"/>
      <c r="M133" s="162"/>
      <c r="N133" s="162"/>
      <c r="O133" s="163"/>
      <c r="P133" s="22"/>
      <c r="Q133" s="22"/>
      <c r="R133" s="22"/>
      <c r="S133" s="22"/>
      <c r="T133" s="22"/>
      <c r="U133" s="22"/>
      <c r="V133" s="22"/>
      <c r="W133" s="22"/>
      <c r="X133" s="22"/>
      <c r="Y133" s="22"/>
      <c r="Z133" s="22"/>
      <c r="AA133" s="22"/>
      <c r="AB133" s="22"/>
      <c r="AC133" s="22"/>
      <c r="AD133" s="22"/>
      <c r="AE133" s="22"/>
      <c r="AF133" s="22"/>
      <c r="AG133" s="22"/>
      <c r="AH133" s="22"/>
      <c r="AI133" s="22"/>
    </row>
    <row r="134" spans="1:72" ht="30" customHeight="1" thickBot="1" x14ac:dyDescent="0.3">
      <c r="A134" s="164" t="s">
        <v>93</v>
      </c>
      <c r="B134" s="165"/>
      <c r="C134" s="165"/>
      <c r="D134" s="165"/>
      <c r="E134" s="165"/>
      <c r="F134" s="165"/>
      <c r="G134" s="165"/>
      <c r="H134" s="165"/>
      <c r="I134" s="165"/>
      <c r="J134" s="165"/>
      <c r="K134" s="165"/>
      <c r="L134" s="165"/>
      <c r="M134" s="165"/>
      <c r="N134" s="165"/>
      <c r="O134" s="166"/>
      <c r="P134" s="19"/>
      <c r="Q134" s="19"/>
      <c r="R134" s="19"/>
      <c r="S134" s="19"/>
      <c r="T134" s="19"/>
      <c r="U134" s="19"/>
      <c r="V134" s="19"/>
      <c r="W134" s="19"/>
      <c r="X134" s="19"/>
      <c r="Y134" s="19"/>
      <c r="Z134" s="19"/>
      <c r="AA134" s="19"/>
      <c r="AB134" s="19"/>
      <c r="AC134" s="19"/>
      <c r="AD134" s="19"/>
      <c r="AE134" s="19"/>
      <c r="AF134" s="19"/>
      <c r="AG134" s="19"/>
      <c r="AH134" s="19"/>
      <c r="AI134" s="19"/>
    </row>
    <row r="135" spans="1:72" ht="20.100000000000001" customHeight="1" thickTop="1" thickBot="1" x14ac:dyDescent="0.3">
      <c r="A135" s="23"/>
      <c r="B135" s="23"/>
      <c r="C135" s="20"/>
      <c r="D135" s="21"/>
      <c r="E135" s="21"/>
      <c r="F135" s="24"/>
      <c r="G135" s="25"/>
      <c r="H135" s="25"/>
      <c r="I135" s="25"/>
      <c r="J135" s="25"/>
      <c r="K135" s="25"/>
      <c r="L135" s="25"/>
      <c r="M135" s="25"/>
      <c r="N135" s="19"/>
      <c r="O135" s="19"/>
      <c r="P135" s="32" t="s">
        <v>70</v>
      </c>
      <c r="Q135" s="140">
        <f>AL27+AL79</f>
        <v>761</v>
      </c>
      <c r="R135" s="19"/>
      <c r="S135" s="19"/>
      <c r="T135" s="19"/>
      <c r="U135" s="19"/>
      <c r="V135" s="19"/>
      <c r="W135" s="19"/>
      <c r="X135" s="19"/>
      <c r="Y135" s="19"/>
      <c r="Z135" s="19"/>
      <c r="AA135" s="19"/>
      <c r="AB135" s="19"/>
      <c r="AC135" s="19"/>
      <c r="AD135" s="19"/>
      <c r="AE135" s="19"/>
      <c r="AF135" s="19"/>
      <c r="AG135" s="19"/>
      <c r="AH135" s="19"/>
      <c r="AI135" s="19"/>
    </row>
    <row r="136" spans="1:72" ht="20.100000000000001" customHeight="1" thickTop="1" thickBot="1" x14ac:dyDescent="0.3">
      <c r="A136" s="23"/>
      <c r="B136" s="23"/>
      <c r="C136" s="20"/>
      <c r="D136" s="21"/>
      <c r="E136" s="21"/>
      <c r="F136" s="24"/>
      <c r="G136" s="25"/>
      <c r="H136" s="25"/>
      <c r="I136" s="25"/>
      <c r="J136" s="25"/>
      <c r="K136" s="25"/>
      <c r="L136" s="25"/>
      <c r="M136" s="25"/>
      <c r="N136" s="19"/>
      <c r="O136" s="19"/>
      <c r="P136" s="33" t="s">
        <v>2</v>
      </c>
      <c r="Q136" s="140">
        <f>AL26+AL78</f>
        <v>3529</v>
      </c>
      <c r="R136" s="19"/>
      <c r="S136" s="19"/>
      <c r="T136" s="19"/>
      <c r="U136" s="19"/>
      <c r="V136" s="19"/>
      <c r="W136" s="19"/>
      <c r="X136" s="19"/>
      <c r="Y136" s="19"/>
      <c r="Z136" s="19"/>
      <c r="AA136" s="19"/>
      <c r="AB136" s="19"/>
      <c r="AC136" s="19"/>
      <c r="AD136" s="19"/>
      <c r="AE136" s="19"/>
      <c r="AF136" s="19"/>
      <c r="AG136" s="19"/>
      <c r="AH136" s="19"/>
      <c r="AI136" s="19"/>
    </row>
    <row r="137" spans="1:72" ht="20.100000000000001" customHeight="1" thickTop="1" thickBot="1" x14ac:dyDescent="0.3">
      <c r="A137" s="23"/>
      <c r="B137" s="23"/>
      <c r="C137" s="20"/>
      <c r="D137" s="21"/>
      <c r="E137" s="21"/>
      <c r="F137" s="24"/>
      <c r="G137" s="25"/>
      <c r="H137" s="25"/>
      <c r="I137" s="25"/>
      <c r="J137" s="25"/>
      <c r="K137" s="25"/>
      <c r="L137" s="25"/>
      <c r="M137" s="25"/>
      <c r="N137" s="19"/>
      <c r="O137" s="19"/>
      <c r="P137" s="34" t="s">
        <v>61</v>
      </c>
      <c r="Q137" s="140">
        <f>AL25+AL77</f>
        <v>6</v>
      </c>
      <c r="R137" s="19"/>
      <c r="S137" s="19"/>
      <c r="T137" s="19"/>
      <c r="U137" s="19"/>
      <c r="V137" s="19"/>
      <c r="W137" s="19"/>
      <c r="X137" s="19"/>
      <c r="Y137" s="19"/>
      <c r="Z137" s="19"/>
      <c r="AA137" s="19"/>
      <c r="AB137" s="19"/>
      <c r="AC137" s="19"/>
      <c r="AD137" s="19"/>
      <c r="AE137" s="19"/>
      <c r="AF137" s="19"/>
      <c r="AG137" s="19"/>
      <c r="AH137" s="19"/>
      <c r="AI137" s="19"/>
    </row>
    <row r="138" spans="1:72" ht="20.100000000000001" customHeight="1" thickTop="1" thickBot="1" x14ac:dyDescent="0.3">
      <c r="A138" s="23"/>
      <c r="B138" s="23"/>
      <c r="C138" s="20"/>
      <c r="D138" s="21"/>
      <c r="E138" s="21"/>
      <c r="F138" s="24"/>
      <c r="G138" s="25"/>
      <c r="H138" s="25"/>
      <c r="I138" s="25"/>
      <c r="J138" s="25"/>
      <c r="K138" s="25"/>
      <c r="L138" s="25"/>
      <c r="M138" s="25"/>
      <c r="N138" s="19"/>
      <c r="O138" s="19"/>
      <c r="P138" s="19"/>
      <c r="Q138" s="19"/>
      <c r="R138" s="19"/>
      <c r="S138" s="19"/>
      <c r="T138" s="19"/>
      <c r="U138" s="19"/>
      <c r="V138" s="19"/>
      <c r="W138" s="19"/>
      <c r="X138" s="19"/>
      <c r="Y138" s="19"/>
      <c r="Z138" s="19"/>
      <c r="AA138" s="19"/>
      <c r="AB138" s="19"/>
      <c r="AC138" s="19"/>
      <c r="AD138" s="19"/>
      <c r="AE138" s="19"/>
      <c r="AF138" s="19"/>
      <c r="AG138" s="19"/>
      <c r="AH138" s="19"/>
      <c r="AI138" s="19"/>
    </row>
    <row r="139" spans="1:72" ht="30" customHeight="1" thickBot="1" x14ac:dyDescent="0.3">
      <c r="A139" s="161" t="s">
        <v>60</v>
      </c>
      <c r="B139" s="162"/>
      <c r="C139" s="162"/>
      <c r="D139" s="162"/>
      <c r="E139" s="162"/>
      <c r="F139" s="162"/>
      <c r="G139" s="162"/>
      <c r="H139" s="162"/>
      <c r="I139" s="162"/>
      <c r="J139" s="162"/>
      <c r="K139" s="162"/>
      <c r="L139" s="162"/>
      <c r="M139" s="162"/>
      <c r="N139" s="162"/>
      <c r="O139" s="163"/>
      <c r="P139" s="22"/>
      <c r="Q139" s="22"/>
      <c r="R139" s="22"/>
      <c r="S139" s="22"/>
      <c r="T139" s="22"/>
      <c r="U139" s="22"/>
      <c r="V139" s="22"/>
      <c r="W139" s="22"/>
      <c r="X139" s="22"/>
      <c r="Y139" s="22"/>
      <c r="Z139" s="22"/>
      <c r="AA139" s="22"/>
      <c r="AB139" s="22"/>
      <c r="AC139" s="22"/>
      <c r="AD139" s="22"/>
      <c r="AE139" s="22"/>
      <c r="AF139" s="22"/>
      <c r="AG139" s="22"/>
      <c r="AH139" s="22"/>
      <c r="AI139" s="22"/>
    </row>
    <row r="140" spans="1:72" ht="30" customHeight="1" thickBot="1" x14ac:dyDescent="0.3">
      <c r="A140" s="158" t="s">
        <v>71</v>
      </c>
      <c r="B140" s="159"/>
      <c r="C140" s="159"/>
      <c r="D140" s="159"/>
      <c r="E140" s="159"/>
      <c r="F140" s="159"/>
      <c r="G140" s="159"/>
      <c r="H140" s="159"/>
      <c r="I140" s="159"/>
      <c r="J140" s="159"/>
      <c r="K140" s="159"/>
      <c r="L140" s="159"/>
      <c r="M140" s="159"/>
      <c r="N140" s="159"/>
      <c r="O140" s="160"/>
      <c r="P140" s="22"/>
      <c r="Q140" s="22"/>
      <c r="R140" s="22"/>
      <c r="S140" s="22"/>
      <c r="T140" s="22"/>
      <c r="U140" s="22"/>
      <c r="V140" s="22"/>
      <c r="W140" s="22"/>
      <c r="X140" s="22"/>
      <c r="Y140" s="22"/>
      <c r="Z140" s="22"/>
      <c r="AA140" s="22"/>
      <c r="AB140" s="22"/>
      <c r="AC140" s="22"/>
      <c r="AD140" s="19"/>
      <c r="AE140" s="19"/>
      <c r="AF140" s="19"/>
      <c r="AG140" s="19"/>
      <c r="AH140" s="19"/>
      <c r="AI140" s="19"/>
    </row>
    <row r="141" spans="1:72" ht="20.100000000000001" customHeight="1" thickTop="1" thickBot="1" x14ac:dyDescent="0.3">
      <c r="A141" s="23"/>
      <c r="B141" s="23"/>
      <c r="C141" s="20"/>
      <c r="D141" s="21"/>
      <c r="E141" s="21"/>
      <c r="F141" s="24"/>
      <c r="G141" s="25"/>
      <c r="H141" s="25"/>
      <c r="I141" s="25"/>
      <c r="J141" s="25"/>
      <c r="K141" s="25"/>
      <c r="L141" s="25"/>
      <c r="M141" s="25"/>
      <c r="N141" s="19"/>
      <c r="O141" s="19"/>
      <c r="P141" s="32" t="s">
        <v>1</v>
      </c>
      <c r="Q141" s="140">
        <f>AL43</f>
        <v>93</v>
      </c>
      <c r="R141" s="19"/>
      <c r="S141" s="19"/>
      <c r="T141" s="19"/>
      <c r="U141" s="19"/>
      <c r="V141" s="19"/>
      <c r="W141" s="19"/>
      <c r="X141" s="19"/>
      <c r="Y141" s="19"/>
      <c r="Z141" s="19"/>
      <c r="AA141" s="19"/>
      <c r="AB141" s="19"/>
      <c r="AC141" s="19"/>
      <c r="AD141" s="19"/>
      <c r="AE141" s="19"/>
      <c r="AF141" s="19"/>
      <c r="AG141" s="19"/>
      <c r="AH141" s="19"/>
      <c r="AI141" s="19"/>
    </row>
    <row r="142" spans="1:72" ht="20.100000000000001" customHeight="1" thickTop="1" thickBot="1" x14ac:dyDescent="0.3">
      <c r="A142" s="23"/>
      <c r="B142" s="23"/>
      <c r="C142" s="20"/>
      <c r="D142" s="21"/>
      <c r="E142" s="21"/>
      <c r="F142" s="24"/>
      <c r="G142" s="25"/>
      <c r="H142" s="25"/>
      <c r="I142" s="25"/>
      <c r="J142" s="25"/>
      <c r="K142" s="25"/>
      <c r="L142" s="25"/>
      <c r="M142" s="25"/>
      <c r="N142" s="19"/>
      <c r="O142" s="19"/>
      <c r="P142" s="33" t="s">
        <v>7</v>
      </c>
      <c r="Q142" s="140">
        <f>AL42</f>
        <v>0</v>
      </c>
      <c r="R142" s="19"/>
      <c r="S142" s="19"/>
      <c r="T142" s="19"/>
      <c r="U142" s="19"/>
      <c r="V142" s="19"/>
      <c r="W142" s="19"/>
      <c r="X142" s="19"/>
      <c r="Y142" s="19"/>
      <c r="Z142" s="19"/>
      <c r="AA142" s="19"/>
      <c r="AB142" s="19"/>
      <c r="AC142" s="19"/>
      <c r="AD142" s="19"/>
      <c r="AE142" s="19"/>
      <c r="AF142" s="19"/>
      <c r="AG142" s="19"/>
      <c r="AH142" s="19"/>
      <c r="AI142" s="19"/>
    </row>
    <row r="143" spans="1:72" ht="20.100000000000001" customHeight="1" thickTop="1" thickBot="1" x14ac:dyDescent="0.3">
      <c r="A143" s="23"/>
      <c r="B143" s="23"/>
      <c r="C143" s="20"/>
      <c r="D143" s="21"/>
      <c r="E143" s="21"/>
      <c r="F143" s="26"/>
      <c r="G143" s="25"/>
      <c r="H143" s="25"/>
      <c r="I143" s="25"/>
      <c r="J143" s="25"/>
      <c r="K143" s="25"/>
      <c r="L143" s="25"/>
      <c r="M143" s="25"/>
      <c r="N143" s="25"/>
      <c r="O143" s="25"/>
      <c r="P143" s="25"/>
      <c r="Q143" s="25"/>
      <c r="R143" s="25"/>
      <c r="S143" s="25"/>
      <c r="T143" s="25"/>
      <c r="U143" s="25"/>
      <c r="V143" s="19"/>
      <c r="W143" s="19"/>
      <c r="X143" s="19"/>
      <c r="Y143" s="19"/>
      <c r="Z143" s="19"/>
      <c r="AA143" s="19"/>
      <c r="AB143" s="19"/>
      <c r="AC143" s="19"/>
      <c r="AD143" s="19"/>
      <c r="AE143" s="19"/>
      <c r="AF143" s="19"/>
      <c r="AG143" s="19"/>
      <c r="AH143" s="19"/>
      <c r="AI143" s="19"/>
    </row>
    <row r="144" spans="1:72" ht="30" customHeight="1" thickBot="1" x14ac:dyDescent="0.3">
      <c r="A144" s="161" t="s">
        <v>72</v>
      </c>
      <c r="B144" s="162"/>
      <c r="C144" s="162"/>
      <c r="D144" s="162"/>
      <c r="E144" s="162"/>
      <c r="F144" s="162"/>
      <c r="G144" s="162"/>
      <c r="H144" s="162"/>
      <c r="I144" s="162"/>
      <c r="J144" s="162"/>
      <c r="K144" s="162"/>
      <c r="L144" s="162"/>
      <c r="M144" s="162"/>
      <c r="N144" s="162"/>
      <c r="O144" s="163"/>
      <c r="P144" s="22"/>
      <c r="Q144" s="22"/>
      <c r="R144" s="22"/>
      <c r="S144" s="22"/>
      <c r="T144" s="22"/>
      <c r="U144" s="22"/>
      <c r="V144" s="22"/>
      <c r="W144" s="22"/>
      <c r="X144" s="22"/>
      <c r="Y144" s="22"/>
      <c r="Z144" s="22"/>
      <c r="AA144" s="22"/>
      <c r="AB144" s="22"/>
      <c r="AC144" s="22"/>
      <c r="AD144" s="22"/>
      <c r="AE144" s="22"/>
      <c r="AF144" s="22"/>
      <c r="AG144" s="22"/>
      <c r="AH144" s="22"/>
      <c r="AI144" s="22"/>
    </row>
    <row r="145" spans="1:72" ht="30" customHeight="1" thickBot="1" x14ac:dyDescent="0.3">
      <c r="A145" s="158" t="s">
        <v>73</v>
      </c>
      <c r="B145" s="159"/>
      <c r="C145" s="159"/>
      <c r="D145" s="159"/>
      <c r="E145" s="159"/>
      <c r="F145" s="159"/>
      <c r="G145" s="159"/>
      <c r="H145" s="159"/>
      <c r="I145" s="159"/>
      <c r="J145" s="159"/>
      <c r="K145" s="159"/>
      <c r="L145" s="159"/>
      <c r="M145" s="159"/>
      <c r="N145" s="159"/>
      <c r="O145" s="160"/>
      <c r="P145" s="22"/>
      <c r="Q145" s="22"/>
      <c r="R145" s="22"/>
      <c r="S145" s="22"/>
      <c r="T145" s="22"/>
      <c r="U145" s="22"/>
      <c r="V145" s="22"/>
      <c r="W145" s="22"/>
      <c r="X145" s="22"/>
      <c r="Y145" s="22"/>
      <c r="Z145" s="22"/>
      <c r="AA145" s="22"/>
      <c r="AB145" s="22"/>
      <c r="AC145" s="22"/>
      <c r="AD145" s="19"/>
      <c r="AE145" s="19"/>
      <c r="AF145" s="19"/>
      <c r="AG145" s="19"/>
      <c r="AH145" s="19"/>
      <c r="AI145" s="19"/>
    </row>
    <row r="146" spans="1:72" ht="20.100000000000001" customHeight="1" thickTop="1" thickBot="1" x14ac:dyDescent="0.3">
      <c r="A146" s="23"/>
      <c r="B146" s="23"/>
      <c r="C146" s="20"/>
      <c r="D146" s="21"/>
      <c r="E146" s="21"/>
      <c r="F146" s="24"/>
      <c r="G146" s="25"/>
      <c r="H146" s="25"/>
      <c r="I146" s="25"/>
      <c r="J146" s="25"/>
      <c r="K146" s="25"/>
      <c r="L146" s="25"/>
      <c r="M146" s="25"/>
      <c r="N146" s="19"/>
      <c r="O146" s="19"/>
      <c r="P146" s="32" t="s">
        <v>70</v>
      </c>
      <c r="Q146" s="140">
        <f>AL99</f>
        <v>486</v>
      </c>
      <c r="R146" s="19"/>
      <c r="S146" s="19"/>
      <c r="T146" s="19"/>
      <c r="U146" s="19"/>
      <c r="V146" s="19"/>
      <c r="W146" s="19"/>
      <c r="X146" s="19"/>
      <c r="Y146" s="19"/>
      <c r="Z146" s="19"/>
      <c r="AA146" s="19"/>
      <c r="AB146" s="19"/>
      <c r="AC146" s="19"/>
      <c r="AD146" s="19"/>
      <c r="AE146" s="19"/>
      <c r="AF146" s="19"/>
      <c r="AG146" s="19"/>
      <c r="AH146" s="19"/>
      <c r="AI146" s="19"/>
    </row>
    <row r="147" spans="1:72" ht="20.100000000000001" customHeight="1" thickTop="1" thickBot="1" x14ac:dyDescent="0.3">
      <c r="A147" s="23"/>
      <c r="B147" s="23"/>
      <c r="C147" s="20"/>
      <c r="D147" s="21"/>
      <c r="E147" s="21"/>
      <c r="F147" s="24"/>
      <c r="G147" s="25"/>
      <c r="H147" s="25"/>
      <c r="I147" s="25"/>
      <c r="J147" s="25"/>
      <c r="K147" s="25"/>
      <c r="L147" s="25"/>
      <c r="M147" s="25"/>
      <c r="N147" s="19"/>
      <c r="O147" s="19"/>
      <c r="P147" s="33" t="s">
        <v>2</v>
      </c>
      <c r="Q147" s="140">
        <f>AL98</f>
        <v>0</v>
      </c>
      <c r="R147" s="19"/>
      <c r="S147" s="19"/>
      <c r="T147" s="19"/>
      <c r="U147" s="19"/>
      <c r="V147" s="19"/>
      <c r="W147" s="19"/>
      <c r="X147" s="19"/>
      <c r="Y147" s="19"/>
      <c r="Z147" s="19"/>
      <c r="AA147" s="19"/>
      <c r="AB147" s="19"/>
      <c r="AC147" s="19"/>
      <c r="AD147" s="19"/>
      <c r="AE147" s="19"/>
      <c r="AF147" s="19"/>
      <c r="AG147" s="19"/>
      <c r="AH147" s="19"/>
      <c r="AI147" s="19"/>
    </row>
    <row r="148" spans="1:72" ht="20.100000000000001" customHeight="1" thickTop="1" thickBot="1" x14ac:dyDescent="0.3">
      <c r="A148" s="23"/>
      <c r="B148" s="23"/>
      <c r="C148" s="20"/>
      <c r="D148" s="21"/>
      <c r="E148" s="21"/>
      <c r="F148" s="24"/>
      <c r="G148" s="25"/>
      <c r="H148" s="25"/>
      <c r="I148" s="25"/>
      <c r="J148" s="25"/>
      <c r="K148" s="25"/>
      <c r="L148" s="25"/>
      <c r="M148" s="25"/>
      <c r="N148" s="19"/>
      <c r="O148" s="19"/>
      <c r="P148" s="34" t="s">
        <v>61</v>
      </c>
      <c r="Q148" s="140">
        <f>AL97</f>
        <v>21</v>
      </c>
      <c r="R148" s="19"/>
      <c r="S148" s="19"/>
      <c r="T148" s="19"/>
      <c r="U148" s="19"/>
      <c r="V148" s="19"/>
      <c r="W148" s="19"/>
      <c r="X148" s="19"/>
      <c r="Y148" s="19"/>
      <c r="Z148" s="19"/>
      <c r="AA148" s="19"/>
      <c r="AB148" s="19"/>
      <c r="AC148" s="19"/>
      <c r="AD148" s="19"/>
      <c r="AE148" s="19"/>
      <c r="AF148" s="19"/>
      <c r="AG148" s="19"/>
      <c r="AH148" s="19"/>
      <c r="AI148" s="19"/>
    </row>
    <row r="149" spans="1:72" ht="20.100000000000001" customHeight="1" thickTop="1" thickBot="1" x14ac:dyDescent="0.3">
      <c r="A149" s="20"/>
      <c r="B149" s="20"/>
      <c r="C149" s="21"/>
      <c r="D149" s="20"/>
      <c r="E149" s="20"/>
      <c r="F149" s="26"/>
      <c r="G149" s="20"/>
      <c r="H149" s="20"/>
      <c r="I149" s="20"/>
      <c r="J149" s="20"/>
      <c r="K149" s="20"/>
      <c r="L149" s="20"/>
      <c r="M149" s="20"/>
      <c r="N149" s="27"/>
      <c r="O149" s="27"/>
      <c r="P149" s="27"/>
      <c r="Q149" s="27"/>
      <c r="R149" s="27"/>
      <c r="S149" s="27"/>
      <c r="T149" s="27"/>
      <c r="U149" s="27"/>
      <c r="V149" s="27"/>
      <c r="W149" s="27"/>
      <c r="X149" s="27"/>
      <c r="Y149" s="27"/>
      <c r="Z149" s="27"/>
      <c r="AA149" s="27"/>
      <c r="AB149" s="27"/>
      <c r="AC149" s="27"/>
      <c r="AD149" s="27"/>
      <c r="AE149" s="27"/>
      <c r="AF149" s="27"/>
      <c r="AG149" s="27"/>
      <c r="AH149" s="27"/>
      <c r="AI149" s="27"/>
    </row>
    <row r="150" spans="1:72" ht="30" customHeight="1" thickBot="1" x14ac:dyDescent="0.3">
      <c r="A150" s="161" t="s">
        <v>63</v>
      </c>
      <c r="B150" s="162"/>
      <c r="C150" s="162"/>
      <c r="D150" s="162"/>
      <c r="E150" s="162"/>
      <c r="F150" s="162"/>
      <c r="G150" s="162"/>
      <c r="H150" s="162"/>
      <c r="I150" s="162"/>
      <c r="J150" s="162"/>
      <c r="K150" s="162"/>
      <c r="L150" s="162"/>
      <c r="M150" s="162"/>
      <c r="N150" s="162"/>
      <c r="O150" s="163"/>
      <c r="P150" s="22"/>
      <c r="Q150" s="22"/>
      <c r="R150" s="22"/>
      <c r="S150" s="22"/>
      <c r="T150" s="22"/>
      <c r="U150" s="22"/>
      <c r="V150" s="22"/>
      <c r="W150" s="22"/>
      <c r="X150" s="22"/>
      <c r="Y150" s="22"/>
      <c r="Z150" s="22"/>
      <c r="AA150" s="22"/>
      <c r="AB150" s="22"/>
      <c r="AC150" s="22"/>
      <c r="AD150" s="22"/>
      <c r="AE150" s="22"/>
      <c r="AF150" s="22"/>
      <c r="AG150" s="22"/>
      <c r="AH150" s="22"/>
      <c r="AI150" s="22"/>
    </row>
    <row r="151" spans="1:72" ht="30" customHeight="1" thickBot="1" x14ac:dyDescent="0.3">
      <c r="A151" s="158" t="s">
        <v>74</v>
      </c>
      <c r="B151" s="159"/>
      <c r="C151" s="159"/>
      <c r="D151" s="159"/>
      <c r="E151" s="159"/>
      <c r="F151" s="159"/>
      <c r="G151" s="159"/>
      <c r="H151" s="159"/>
      <c r="I151" s="159"/>
      <c r="J151" s="159"/>
      <c r="K151" s="159"/>
      <c r="L151" s="159"/>
      <c r="M151" s="159"/>
      <c r="N151" s="159"/>
      <c r="O151" s="160"/>
      <c r="P151" s="22"/>
      <c r="Q151" s="22"/>
      <c r="R151" s="22"/>
      <c r="S151" s="22"/>
      <c r="T151" s="22"/>
      <c r="U151" s="22"/>
      <c r="V151" s="22"/>
      <c r="W151" s="22"/>
      <c r="X151" s="22"/>
      <c r="Y151" s="22"/>
      <c r="Z151" s="22"/>
      <c r="AA151" s="22"/>
      <c r="AB151" s="22"/>
      <c r="AC151" s="22"/>
      <c r="AD151" s="19"/>
      <c r="AE151" s="19"/>
      <c r="AF151" s="19"/>
      <c r="AG151" s="19"/>
      <c r="AH151" s="19"/>
      <c r="AI151" s="19"/>
    </row>
    <row r="152" spans="1:72" ht="20.100000000000001" customHeight="1" thickTop="1" thickBot="1" x14ac:dyDescent="0.3">
      <c r="A152" s="23"/>
      <c r="B152" s="23"/>
      <c r="C152" s="20"/>
      <c r="D152" s="21"/>
      <c r="E152" s="21"/>
      <c r="F152" s="24"/>
      <c r="G152" s="25"/>
      <c r="H152" s="25"/>
      <c r="I152" s="25"/>
      <c r="J152" s="25"/>
      <c r="K152" s="25"/>
      <c r="L152" s="25"/>
      <c r="M152" s="25"/>
      <c r="N152" s="19"/>
      <c r="O152" s="19"/>
      <c r="P152" s="31" t="s">
        <v>1</v>
      </c>
      <c r="Q152" s="141">
        <f>AL108+AL109</f>
        <v>0</v>
      </c>
      <c r="R152" s="19"/>
      <c r="S152" s="19"/>
      <c r="T152" s="19"/>
      <c r="U152" s="19"/>
      <c r="V152" s="19"/>
      <c r="W152" s="19"/>
      <c r="X152" s="19"/>
      <c r="Y152" s="19"/>
      <c r="Z152" s="19"/>
      <c r="AA152" s="19"/>
      <c r="AB152" s="19"/>
      <c r="AC152" s="19"/>
      <c r="AD152" s="19"/>
      <c r="AE152" s="19"/>
      <c r="AF152" s="19"/>
      <c r="AG152" s="19"/>
      <c r="AH152" s="19"/>
      <c r="AI152" s="19"/>
    </row>
    <row r="153" spans="1:72" ht="15.75" thickTop="1" x14ac:dyDescent="0.25">
      <c r="O153" s="6"/>
      <c r="P153" s="6"/>
      <c r="AM153" s="69"/>
      <c r="AN153" s="69"/>
      <c r="AO153" s="69"/>
      <c r="AP153" s="69"/>
      <c r="AQ153" s="69"/>
      <c r="AR153" s="69"/>
      <c r="AS153" s="69"/>
      <c r="AT153" s="69"/>
      <c r="AU153" s="69"/>
      <c r="AV153" s="69"/>
      <c r="AW153" s="69"/>
      <c r="AX153" s="69"/>
      <c r="AY153" s="69"/>
      <c r="AZ153" s="69"/>
      <c r="BA153" s="69"/>
      <c r="BB153" s="69"/>
      <c r="BC153" s="69"/>
      <c r="BD153" s="69"/>
      <c r="BE153" s="69"/>
      <c r="BF153" s="69"/>
      <c r="BG153" s="69"/>
      <c r="BH153" s="69"/>
      <c r="BI153" s="69"/>
      <c r="BJ153" s="69"/>
      <c r="BK153" s="69"/>
      <c r="BL153" s="69"/>
      <c r="BM153" s="69"/>
      <c r="BN153" s="69"/>
      <c r="BO153" s="69"/>
      <c r="BP153" s="69"/>
      <c r="BQ153" s="69"/>
      <c r="BR153" s="69"/>
      <c r="BS153" s="69"/>
      <c r="BT153" s="69"/>
    </row>
    <row r="154" spans="1:72" x14ac:dyDescent="0.25">
      <c r="AM154" s="69"/>
      <c r="AN154" s="69"/>
      <c r="AO154" s="69"/>
      <c r="AP154" s="69"/>
      <c r="AQ154" s="69"/>
      <c r="AR154" s="69"/>
      <c r="AS154" s="69"/>
      <c r="AT154" s="69"/>
      <c r="AU154" s="69"/>
      <c r="AV154" s="69"/>
      <c r="AW154" s="69"/>
      <c r="AX154" s="69"/>
      <c r="AY154" s="69"/>
      <c r="AZ154" s="69"/>
      <c r="BA154" s="69"/>
      <c r="BB154" s="69"/>
      <c r="BC154" s="69"/>
      <c r="BD154" s="69"/>
      <c r="BE154" s="69"/>
      <c r="BF154" s="69"/>
      <c r="BG154" s="69"/>
      <c r="BH154" s="69"/>
      <c r="BI154" s="69"/>
      <c r="BJ154" s="69"/>
      <c r="BK154" s="69"/>
      <c r="BL154" s="69"/>
      <c r="BM154" s="69"/>
      <c r="BN154" s="69"/>
      <c r="BO154" s="69"/>
      <c r="BP154" s="69"/>
      <c r="BQ154" s="69"/>
      <c r="BR154" s="69"/>
      <c r="BS154" s="69"/>
      <c r="BT154" s="69"/>
    </row>
    <row r="155" spans="1:72" ht="15.75" thickBot="1" x14ac:dyDescent="0.3">
      <c r="AM155" s="69"/>
      <c r="AN155" s="69"/>
      <c r="AO155" s="69"/>
      <c r="AP155" s="69"/>
      <c r="AQ155" s="69"/>
      <c r="AR155" s="69"/>
      <c r="AS155" s="69"/>
      <c r="AT155" s="69"/>
      <c r="AU155" s="69"/>
      <c r="AV155" s="69"/>
      <c r="AW155" s="69"/>
      <c r="AX155" s="69"/>
      <c r="AY155" s="69"/>
      <c r="AZ155" s="69"/>
      <c r="BA155" s="69"/>
      <c r="BB155" s="69"/>
      <c r="BC155" s="69"/>
      <c r="BD155" s="69"/>
      <c r="BE155" s="69"/>
      <c r="BF155" s="69"/>
      <c r="BG155" s="69"/>
      <c r="BH155" s="69"/>
      <c r="BI155" s="69"/>
      <c r="BJ155" s="69"/>
      <c r="BK155" s="69"/>
      <c r="BL155" s="69"/>
      <c r="BM155" s="69"/>
      <c r="BN155" s="69"/>
      <c r="BO155" s="69"/>
      <c r="BP155" s="69"/>
      <c r="BQ155" s="69"/>
      <c r="BR155" s="69"/>
      <c r="BS155" s="69"/>
      <c r="BT155" s="69"/>
    </row>
    <row r="156" spans="1:72" ht="15.75" customHeight="1" thickBot="1" x14ac:dyDescent="0.3">
      <c r="A156" s="224" t="s">
        <v>35</v>
      </c>
      <c r="B156" s="226" t="s">
        <v>40</v>
      </c>
      <c r="C156" s="226"/>
      <c r="D156" s="72"/>
      <c r="E156"/>
      <c r="F156"/>
      <c r="G156" s="227" t="s">
        <v>34</v>
      </c>
      <c r="H156" s="228"/>
      <c r="I156" s="72">
        <f>D156+D157</f>
        <v>0</v>
      </c>
      <c r="J156"/>
      <c r="K156"/>
      <c r="L156"/>
      <c r="M156"/>
      <c r="N156"/>
      <c r="Q156"/>
      <c r="R156"/>
      <c r="S156"/>
      <c r="T156"/>
      <c r="U156"/>
      <c r="V156"/>
      <c r="W156"/>
      <c r="X156"/>
      <c r="Y156"/>
      <c r="Z156"/>
      <c r="AA156"/>
      <c r="AB156"/>
      <c r="AC156"/>
      <c r="AD156"/>
      <c r="AE156"/>
      <c r="AF156"/>
      <c r="AG156"/>
      <c r="AM156" s="69"/>
      <c r="AN156" s="69"/>
      <c r="AO156" s="69"/>
      <c r="AP156" s="69"/>
      <c r="AQ156" s="69"/>
      <c r="AR156" s="69"/>
      <c r="AS156" s="69"/>
      <c r="AT156" s="69"/>
      <c r="AU156" s="69"/>
      <c r="AV156" s="69"/>
      <c r="AW156" s="69"/>
      <c r="AX156" s="69"/>
      <c r="AY156" s="69"/>
      <c r="AZ156" s="69"/>
      <c r="BA156" s="69"/>
      <c r="BB156" s="69"/>
      <c r="BC156" s="69"/>
      <c r="BD156" s="69"/>
      <c r="BE156" s="69"/>
      <c r="BF156" s="69"/>
      <c r="BG156" s="69"/>
      <c r="BH156" s="69"/>
      <c r="BI156" s="69"/>
      <c r="BJ156" s="69"/>
      <c r="BK156" s="69"/>
      <c r="BL156" s="69"/>
      <c r="BM156" s="69"/>
      <c r="BN156" s="69"/>
      <c r="BO156" s="69"/>
      <c r="BP156" s="69"/>
      <c r="BQ156" s="69"/>
      <c r="BR156" s="69"/>
      <c r="BS156" s="69"/>
      <c r="BT156" s="69"/>
    </row>
    <row r="157" spans="1:72" ht="15.75" thickBot="1" x14ac:dyDescent="0.3">
      <c r="A157" s="225"/>
      <c r="B157" s="226" t="s">
        <v>44</v>
      </c>
      <c r="C157" s="226"/>
      <c r="D157" s="72"/>
      <c r="E157"/>
      <c r="F157"/>
      <c r="G157" s="229" t="s">
        <v>45</v>
      </c>
      <c r="H157" s="230"/>
      <c r="I157" s="72">
        <f>D158+D159</f>
        <v>0</v>
      </c>
      <c r="J157"/>
      <c r="K157"/>
      <c r="L157"/>
      <c r="M157"/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  <c r="AG157"/>
      <c r="AM157" s="69"/>
      <c r="AN157" s="69"/>
      <c r="AO157" s="69"/>
      <c r="AP157" s="69"/>
      <c r="AQ157" s="69"/>
      <c r="AR157" s="69"/>
      <c r="AS157" s="69"/>
      <c r="AT157" s="69"/>
      <c r="AU157" s="69"/>
      <c r="AV157" s="69"/>
      <c r="AW157" s="69"/>
      <c r="AX157" s="69"/>
      <c r="AY157" s="69"/>
      <c r="AZ157" s="69"/>
      <c r="BA157" s="69"/>
      <c r="BB157" s="69"/>
      <c r="BC157" s="69"/>
      <c r="BD157" s="69"/>
      <c r="BE157" s="69"/>
      <c r="BF157" s="69"/>
      <c r="BG157" s="69"/>
      <c r="BH157" s="69"/>
      <c r="BI157" s="69"/>
      <c r="BJ157" s="69"/>
      <c r="BK157" s="69"/>
      <c r="BL157" s="69"/>
      <c r="BM157" s="69"/>
      <c r="BN157" s="69"/>
      <c r="BO157" s="69"/>
      <c r="BP157" s="69"/>
      <c r="BQ157" s="69"/>
      <c r="BR157" s="69"/>
      <c r="BS157" s="69"/>
      <c r="BT157" s="69"/>
    </row>
    <row r="158" spans="1:72" ht="15.75" thickBot="1" x14ac:dyDescent="0.3">
      <c r="A158" s="224" t="s">
        <v>46</v>
      </c>
      <c r="B158" s="243" t="s">
        <v>40</v>
      </c>
      <c r="C158" s="243"/>
      <c r="D158" s="72"/>
      <c r="E158"/>
      <c r="F158"/>
      <c r="G158" s="244" t="s">
        <v>21</v>
      </c>
      <c r="H158" s="245"/>
      <c r="I158" s="72">
        <f>D160+D161</f>
        <v>0</v>
      </c>
      <c r="J158"/>
      <c r="K158"/>
      <c r="L158"/>
      <c r="M158"/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M158" s="69"/>
      <c r="AN158" s="69"/>
      <c r="AO158" s="69"/>
      <c r="AP158" s="69"/>
      <c r="AQ158" s="69"/>
      <c r="AR158" s="69"/>
      <c r="AS158" s="69"/>
      <c r="AT158" s="69"/>
      <c r="AU158" s="69"/>
      <c r="AV158" s="69"/>
      <c r="AW158" s="69"/>
      <c r="AX158" s="69"/>
      <c r="AY158" s="69"/>
      <c r="AZ158" s="69"/>
      <c r="BA158" s="69"/>
      <c r="BB158" s="69"/>
      <c r="BC158" s="69"/>
      <c r="BD158" s="69"/>
      <c r="BE158" s="69"/>
      <c r="BF158" s="69"/>
      <c r="BG158" s="69"/>
      <c r="BH158" s="69"/>
      <c r="BI158" s="69"/>
      <c r="BJ158" s="69"/>
      <c r="BK158" s="69"/>
      <c r="BL158" s="69"/>
      <c r="BM158" s="69"/>
      <c r="BN158" s="69"/>
      <c r="BO158" s="69"/>
      <c r="BP158" s="69"/>
      <c r="BQ158" s="69"/>
      <c r="BR158" s="69"/>
      <c r="BS158" s="69"/>
      <c r="BT158" s="69"/>
    </row>
    <row r="159" spans="1:72" ht="15" customHeight="1" thickBot="1" x14ac:dyDescent="0.3">
      <c r="A159" s="225"/>
      <c r="B159" s="243" t="s">
        <v>44</v>
      </c>
      <c r="C159" s="243"/>
      <c r="D159" s="72"/>
      <c r="E159"/>
      <c r="F159"/>
      <c r="G159"/>
      <c r="H159"/>
      <c r="I159"/>
      <c r="J159"/>
      <c r="K159"/>
      <c r="L159"/>
      <c r="M159"/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M159" s="69"/>
      <c r="AN159" s="69"/>
      <c r="AO159" s="69"/>
      <c r="AP159" s="69"/>
      <c r="AQ159" s="69"/>
      <c r="AR159" s="69"/>
      <c r="AS159" s="69"/>
      <c r="AT159" s="69"/>
      <c r="AU159" s="69"/>
      <c r="AV159" s="69"/>
      <c r="AW159" s="69"/>
      <c r="AX159" s="69"/>
      <c r="AY159" s="69"/>
      <c r="AZ159" s="69"/>
      <c r="BA159" s="69"/>
      <c r="BB159" s="69"/>
      <c r="BC159" s="69"/>
      <c r="BD159" s="69"/>
      <c r="BE159" s="69"/>
      <c r="BF159" s="69"/>
      <c r="BG159" s="69"/>
      <c r="BH159" s="69"/>
      <c r="BI159" s="69"/>
      <c r="BJ159" s="69"/>
      <c r="BK159" s="69"/>
      <c r="BL159" s="69"/>
      <c r="BM159" s="69"/>
      <c r="BN159" s="69"/>
      <c r="BO159" s="69"/>
      <c r="BP159" s="69"/>
      <c r="BQ159" s="69"/>
      <c r="BR159" s="69"/>
      <c r="BS159" s="69"/>
      <c r="BT159" s="69"/>
    </row>
    <row r="160" spans="1:72" ht="15" customHeight="1" thickBot="1" x14ac:dyDescent="0.3">
      <c r="A160" s="224" t="s">
        <v>21</v>
      </c>
      <c r="B160" s="246" t="s">
        <v>40</v>
      </c>
      <c r="C160" s="246"/>
      <c r="D160" s="72"/>
      <c r="E160"/>
      <c r="F160"/>
      <c r="G160"/>
      <c r="H160"/>
      <c r="I160"/>
      <c r="J160"/>
      <c r="K160"/>
      <c r="L160"/>
      <c r="M160"/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M160" s="69"/>
      <c r="AN160" s="69"/>
      <c r="AO160" s="69"/>
      <c r="AP160" s="69"/>
      <c r="AQ160" s="69"/>
      <c r="AR160" s="69"/>
      <c r="AS160" s="69"/>
      <c r="AT160" s="69"/>
      <c r="AU160" s="69"/>
      <c r="AV160" s="69"/>
      <c r="AW160" s="69"/>
      <c r="AX160" s="69"/>
      <c r="AY160" s="69"/>
      <c r="AZ160" s="69"/>
      <c r="BA160" s="69"/>
      <c r="BB160" s="69"/>
      <c r="BC160" s="69"/>
      <c r="BD160" s="69"/>
      <c r="BE160" s="69"/>
      <c r="BF160" s="69"/>
      <c r="BG160" s="69"/>
      <c r="BH160" s="69"/>
      <c r="BI160" s="69"/>
      <c r="BJ160" s="69"/>
      <c r="BK160" s="69"/>
      <c r="BL160" s="69"/>
      <c r="BM160" s="69"/>
      <c r="BN160" s="69"/>
      <c r="BO160" s="69"/>
      <c r="BP160" s="69"/>
      <c r="BQ160" s="69"/>
      <c r="BR160" s="69"/>
      <c r="BS160" s="69"/>
      <c r="BT160" s="69"/>
    </row>
    <row r="161" spans="1:72" ht="15" customHeight="1" thickBot="1" x14ac:dyDescent="0.3">
      <c r="A161" s="225"/>
      <c r="B161" s="246" t="s">
        <v>44</v>
      </c>
      <c r="C161" s="246"/>
      <c r="D161" s="72"/>
      <c r="E161"/>
      <c r="F161"/>
      <c r="G161"/>
      <c r="H161"/>
      <c r="I161"/>
      <c r="J161"/>
      <c r="K161"/>
      <c r="L161"/>
      <c r="M161"/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M161" s="69"/>
      <c r="AN161" s="69"/>
      <c r="AO161" s="69"/>
      <c r="AP161" s="69"/>
      <c r="AQ161" s="69"/>
      <c r="AR161" s="69"/>
      <c r="AS161" s="69"/>
      <c r="AT161" s="69"/>
      <c r="AU161" s="69"/>
      <c r="AV161" s="69"/>
      <c r="AW161" s="69"/>
      <c r="AX161" s="69"/>
      <c r="AY161" s="69"/>
      <c r="AZ161" s="69"/>
      <c r="BA161" s="69"/>
      <c r="BB161" s="69"/>
      <c r="BC161" s="69"/>
      <c r="BD161" s="69"/>
      <c r="BE161" s="69"/>
      <c r="BF161" s="69"/>
      <c r="BG161" s="69"/>
      <c r="BH161" s="69"/>
      <c r="BI161" s="69"/>
      <c r="BJ161" s="69"/>
      <c r="BK161" s="69"/>
      <c r="BL161" s="69"/>
      <c r="BM161" s="69"/>
      <c r="BN161" s="69"/>
      <c r="BO161" s="69"/>
      <c r="BP161" s="69"/>
      <c r="BQ161" s="69"/>
      <c r="BR161" s="69"/>
      <c r="BS161" s="69"/>
      <c r="BT161" s="69"/>
    </row>
    <row r="162" spans="1:72" ht="30" customHeight="1" x14ac:dyDescent="0.25">
      <c r="A162" s="73"/>
      <c r="B162" s="74"/>
      <c r="C162" s="74"/>
      <c r="D162" s="75"/>
      <c r="E162"/>
      <c r="F162"/>
      <c r="G162"/>
      <c r="H162"/>
      <c r="I162"/>
      <c r="J162"/>
      <c r="K162"/>
      <c r="L162"/>
      <c r="M162"/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M162" s="69"/>
      <c r="AN162" s="69"/>
      <c r="AO162" s="69"/>
      <c r="AP162" s="69"/>
      <c r="AQ162" s="69"/>
      <c r="AR162" s="69"/>
      <c r="AS162" s="69"/>
      <c r="AT162" s="69"/>
      <c r="AU162" s="69"/>
      <c r="AV162" s="69"/>
      <c r="AW162" s="69"/>
      <c r="AX162" s="69"/>
      <c r="AY162" s="69"/>
      <c r="AZ162" s="69"/>
      <c r="BA162" s="69"/>
      <c r="BB162" s="69"/>
      <c r="BC162" s="69"/>
      <c r="BD162" s="69"/>
      <c r="BE162" s="69"/>
      <c r="BF162" s="69"/>
      <c r="BG162" s="69"/>
      <c r="BH162" s="69"/>
      <c r="BI162" s="69"/>
      <c r="BJ162" s="69"/>
      <c r="BK162" s="69"/>
      <c r="BL162" s="69"/>
      <c r="BM162" s="69"/>
      <c r="BN162" s="69"/>
      <c r="BO162" s="69"/>
      <c r="BP162" s="69"/>
      <c r="BQ162" s="69"/>
      <c r="BR162" s="69"/>
      <c r="BS162" s="69"/>
      <c r="BT162" s="69"/>
    </row>
    <row r="163" spans="1:72" ht="30" customHeight="1" x14ac:dyDescent="0.25">
      <c r="A163" s="73"/>
      <c r="B163" s="74"/>
      <c r="C163" s="74"/>
      <c r="D163" s="75"/>
      <c r="E163"/>
      <c r="F163"/>
      <c r="G163"/>
      <c r="H163"/>
      <c r="I163"/>
      <c r="J163"/>
      <c r="K163"/>
      <c r="L163"/>
      <c r="M163"/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M163" s="69"/>
      <c r="AN163" s="69"/>
      <c r="AO163" s="69"/>
      <c r="AP163" s="69"/>
      <c r="AQ163" s="69"/>
      <c r="AR163" s="69"/>
      <c r="AS163" s="69"/>
      <c r="AT163" s="69"/>
      <c r="AU163" s="69"/>
      <c r="AV163" s="69"/>
      <c r="AW163" s="69"/>
      <c r="AX163" s="69"/>
      <c r="AY163" s="69"/>
      <c r="AZ163" s="69"/>
      <c r="BA163" s="69"/>
      <c r="BB163" s="69"/>
      <c r="BC163" s="69"/>
      <c r="BD163" s="69"/>
      <c r="BE163" s="69"/>
      <c r="BF163" s="69"/>
      <c r="BG163" s="69"/>
      <c r="BH163" s="69"/>
      <c r="BI163" s="69"/>
      <c r="BJ163" s="69"/>
      <c r="BK163" s="69"/>
      <c r="BL163" s="69"/>
      <c r="BM163" s="69"/>
      <c r="BN163" s="69"/>
      <c r="BO163" s="69"/>
      <c r="BP163" s="69"/>
      <c r="BQ163" s="69"/>
      <c r="BR163" s="69"/>
      <c r="BS163" s="69"/>
      <c r="BT163" s="69"/>
    </row>
    <row r="164" spans="1:72" ht="30" customHeight="1" x14ac:dyDescent="0.25">
      <c r="A164"/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M164" s="69"/>
      <c r="AN164" s="69"/>
      <c r="AO164" s="69"/>
      <c r="AP164" s="69"/>
      <c r="AQ164" s="69"/>
      <c r="AR164" s="69"/>
      <c r="AS164" s="69"/>
      <c r="AT164" s="69"/>
      <c r="AU164" s="69"/>
      <c r="AV164" s="69"/>
      <c r="AW164" s="69"/>
      <c r="AX164" s="69"/>
      <c r="AY164" s="69"/>
      <c r="AZ164" s="69"/>
      <c r="BA164" s="69"/>
      <c r="BB164" s="69"/>
      <c r="BC164" s="69"/>
      <c r="BD164" s="69"/>
      <c r="BE164" s="69"/>
      <c r="BF164" s="69"/>
      <c r="BG164" s="69"/>
      <c r="BH164" s="69"/>
      <c r="BI164" s="69"/>
      <c r="BJ164" s="69"/>
      <c r="BK164" s="69"/>
      <c r="BL164" s="69"/>
      <c r="BM164" s="69"/>
      <c r="BN164" s="69"/>
      <c r="BO164" s="69"/>
      <c r="BP164" s="69"/>
      <c r="BQ164" s="69"/>
      <c r="BR164" s="69"/>
      <c r="BS164" s="69"/>
      <c r="BT164" s="69"/>
    </row>
    <row r="165" spans="1:72" ht="30" customHeight="1" x14ac:dyDescent="0.25">
      <c r="A165" s="76"/>
      <c r="B165" s="76"/>
      <c r="C165" s="76"/>
      <c r="D165" s="76"/>
      <c r="E165" s="76"/>
      <c r="F165" s="76"/>
      <c r="G165" s="76"/>
      <c r="H165"/>
      <c r="I165" s="77"/>
      <c r="J165" s="73"/>
      <c r="K165" s="73"/>
      <c r="L165" s="73"/>
      <c r="M165" s="73"/>
      <c r="N165" s="73"/>
      <c r="O165"/>
      <c r="P165"/>
      <c r="Q165" s="73"/>
      <c r="R165" s="73"/>
      <c r="S165" s="73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  <c r="AM165" s="69"/>
      <c r="AN165" s="69"/>
      <c r="AO165" s="69"/>
      <c r="AP165" s="69"/>
      <c r="AQ165" s="69"/>
      <c r="AR165" s="69"/>
      <c r="AS165" s="69"/>
      <c r="AT165" s="69"/>
      <c r="AU165" s="69"/>
      <c r="AV165" s="69"/>
      <c r="AW165" s="69"/>
      <c r="AX165" s="69"/>
      <c r="AY165" s="69"/>
      <c r="AZ165" s="69"/>
      <c r="BA165" s="69"/>
      <c r="BB165" s="69"/>
      <c r="BC165" s="69"/>
      <c r="BD165" s="69"/>
      <c r="BE165" s="69"/>
      <c r="BF165" s="69"/>
      <c r="BG165" s="69"/>
      <c r="BH165" s="69"/>
      <c r="BI165" s="69"/>
      <c r="BJ165" s="69"/>
      <c r="BK165" s="69"/>
      <c r="BL165" s="69"/>
      <c r="BM165" s="69"/>
      <c r="BN165" s="69"/>
      <c r="BO165" s="69"/>
      <c r="BP165" s="69"/>
      <c r="BQ165" s="69"/>
      <c r="BR165" s="69"/>
      <c r="BS165" s="69"/>
      <c r="BT165" s="69"/>
    </row>
    <row r="166" spans="1:72" ht="30" customHeight="1" x14ac:dyDescent="0.25">
      <c r="A166" s="76"/>
      <c r="B166" s="76"/>
      <c r="C166" s="76"/>
      <c r="D166" s="76"/>
      <c r="E166" s="76"/>
      <c r="F166" s="76"/>
      <c r="G166" s="76"/>
      <c r="H166"/>
      <c r="I166" s="77"/>
      <c r="J166" s="73"/>
      <c r="K166" s="73"/>
      <c r="L166" s="73"/>
      <c r="M166" s="73"/>
      <c r="N166" s="73"/>
      <c r="O166" s="73"/>
      <c r="P166" s="73"/>
      <c r="Q166" s="73"/>
      <c r="R166" s="73"/>
      <c r="S166" s="73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  <c r="AM166" s="69"/>
      <c r="AN166" s="69"/>
      <c r="AO166" s="69"/>
      <c r="AP166" s="69"/>
      <c r="AQ166" s="69"/>
      <c r="AR166" s="69"/>
      <c r="AS166" s="69"/>
      <c r="AT166" s="69"/>
      <c r="AU166" s="69"/>
      <c r="AV166" s="69"/>
      <c r="AW166" s="69"/>
      <c r="AX166" s="69"/>
      <c r="AY166" s="69"/>
      <c r="AZ166" s="69"/>
      <c r="BA166" s="69"/>
      <c r="BB166" s="69"/>
      <c r="BC166" s="69"/>
      <c r="BD166" s="69"/>
      <c r="BE166" s="69"/>
      <c r="BF166" s="69"/>
      <c r="BG166" s="69"/>
      <c r="BH166" s="69"/>
      <c r="BI166" s="69"/>
      <c r="BJ166" s="69"/>
      <c r="BK166" s="69"/>
      <c r="BL166" s="69"/>
      <c r="BM166" s="69"/>
      <c r="BN166" s="69"/>
      <c r="BO166" s="69"/>
      <c r="BP166" s="69"/>
      <c r="BQ166" s="69"/>
      <c r="BR166" s="69"/>
      <c r="BS166" s="69"/>
      <c r="BT166" s="69"/>
    </row>
    <row r="167" spans="1:72" x14ac:dyDescent="0.25">
      <c r="A167"/>
      <c r="B167"/>
      <c r="C167"/>
      <c r="D167"/>
      <c r="E167"/>
      <c r="F167"/>
      <c r="G167"/>
      <c r="H167"/>
      <c r="I167"/>
      <c r="J167"/>
      <c r="K167"/>
      <c r="L167"/>
      <c r="M167"/>
      <c r="N167"/>
      <c r="O167" s="73"/>
      <c r="P167" s="73"/>
      <c r="Q167"/>
      <c r="R167"/>
      <c r="S167"/>
      <c r="T167"/>
      <c r="U167"/>
      <c r="V167"/>
      <c r="W167"/>
      <c r="X167"/>
      <c r="Y167"/>
      <c r="Z167"/>
      <c r="AA167"/>
      <c r="AB167"/>
      <c r="AC167"/>
      <c r="AD167"/>
      <c r="AE167"/>
      <c r="AF167"/>
      <c r="AG167"/>
      <c r="AH167"/>
      <c r="AI167"/>
      <c r="AM167" s="69"/>
      <c r="AN167" s="69"/>
      <c r="AO167" s="69"/>
      <c r="AP167" s="69"/>
      <c r="AQ167" s="69"/>
      <c r="AR167" s="69"/>
      <c r="AS167" s="69"/>
      <c r="AT167" s="69"/>
      <c r="AU167" s="69"/>
      <c r="AV167" s="69"/>
      <c r="AW167" s="69"/>
      <c r="AX167" s="69"/>
      <c r="AY167" s="69"/>
      <c r="AZ167" s="69"/>
      <c r="BA167" s="69"/>
      <c r="BB167" s="69"/>
      <c r="BC167" s="69"/>
      <c r="BD167" s="69"/>
      <c r="BE167" s="69"/>
      <c r="BF167" s="69"/>
      <c r="BG167" s="69"/>
      <c r="BH167" s="69"/>
      <c r="BI167" s="69"/>
      <c r="BJ167" s="69"/>
      <c r="BK167" s="69"/>
      <c r="BL167" s="69"/>
      <c r="BM167" s="69"/>
      <c r="BN167" s="69"/>
      <c r="BO167" s="69"/>
      <c r="BP167" s="69"/>
      <c r="BQ167" s="69"/>
      <c r="BR167" s="69"/>
      <c r="BS167" s="69"/>
      <c r="BT167" s="69"/>
    </row>
    <row r="168" spans="1:72" ht="15.75" customHeight="1" thickBot="1" x14ac:dyDescent="0.3">
      <c r="A168"/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  <c r="P168"/>
      <c r="Q168"/>
      <c r="R168"/>
      <c r="S168"/>
      <c r="T168"/>
      <c r="U168"/>
      <c r="V168"/>
      <c r="W168"/>
      <c r="X168"/>
      <c r="Y168"/>
      <c r="Z168"/>
      <c r="AA168"/>
      <c r="AB168"/>
      <c r="AC168"/>
      <c r="AD168"/>
      <c r="AE168"/>
      <c r="AF168"/>
      <c r="AG168"/>
      <c r="AH168"/>
      <c r="AM168" s="69"/>
      <c r="AN168" s="69"/>
      <c r="AO168" s="69"/>
      <c r="AP168" s="69"/>
      <c r="AQ168" s="69"/>
      <c r="AR168" s="69"/>
      <c r="AS168" s="69"/>
      <c r="AT168" s="69"/>
      <c r="AU168" s="69"/>
      <c r="AV168" s="69"/>
      <c r="AW168" s="69"/>
      <c r="AX168" s="69"/>
      <c r="AY168" s="69"/>
      <c r="AZ168" s="69"/>
      <c r="BA168" s="69"/>
      <c r="BB168" s="69"/>
      <c r="BC168" s="69"/>
      <c r="BD168" s="69"/>
      <c r="BE168" s="69"/>
      <c r="BF168" s="69"/>
      <c r="BG168" s="69"/>
      <c r="BH168" s="69"/>
      <c r="BI168" s="69"/>
      <c r="BJ168" s="69"/>
      <c r="BK168" s="69"/>
      <c r="BL168" s="69"/>
      <c r="BM168" s="69"/>
      <c r="BN168" s="69"/>
      <c r="BO168" s="69"/>
      <c r="BP168" s="69"/>
      <c r="BQ168" s="69"/>
      <c r="BR168" s="69"/>
      <c r="BS168" s="69"/>
      <c r="BT168" s="69"/>
    </row>
    <row r="169" spans="1:72" x14ac:dyDescent="0.25">
      <c r="A169" s="247" t="s">
        <v>47</v>
      </c>
      <c r="B169" s="78" t="s">
        <v>48</v>
      </c>
      <c r="C169" s="79"/>
      <c r="I169"/>
      <c r="J169"/>
      <c r="K169"/>
      <c r="L169"/>
      <c r="M169"/>
      <c r="N169"/>
      <c r="O169"/>
      <c r="P169"/>
      <c r="Q169"/>
      <c r="R169"/>
      <c r="S169"/>
      <c r="T169"/>
      <c r="U169"/>
      <c r="V169"/>
      <c r="W169"/>
      <c r="X169"/>
      <c r="Y169"/>
      <c r="Z169"/>
      <c r="AA169"/>
      <c r="AB169"/>
      <c r="AC169"/>
      <c r="AD169"/>
      <c r="AE169"/>
      <c r="AF169"/>
      <c r="AG169"/>
      <c r="AH169"/>
      <c r="AM169" s="69"/>
      <c r="AN169" s="69"/>
      <c r="AO169" s="69"/>
      <c r="AP169" s="69"/>
      <c r="AQ169" s="69"/>
      <c r="AR169" s="69"/>
      <c r="AS169" s="69"/>
      <c r="AT169" s="69"/>
      <c r="AU169" s="69"/>
      <c r="AV169" s="69"/>
      <c r="AW169" s="69"/>
      <c r="AX169" s="69"/>
      <c r="AY169" s="69"/>
      <c r="AZ169" s="69"/>
      <c r="BA169" s="69"/>
      <c r="BB169" s="69"/>
      <c r="BC169" s="69"/>
      <c r="BD169" s="69"/>
      <c r="BE169" s="69"/>
      <c r="BF169" s="69"/>
      <c r="BG169" s="69"/>
      <c r="BH169" s="69"/>
      <c r="BI169" s="69"/>
      <c r="BJ169" s="69"/>
      <c r="BK169" s="69"/>
      <c r="BL169" s="69"/>
      <c r="BM169" s="69"/>
      <c r="BN169" s="69"/>
      <c r="BO169" s="69"/>
      <c r="BP169" s="69"/>
      <c r="BQ169" s="69"/>
      <c r="BR169" s="69"/>
      <c r="BS169" s="69"/>
      <c r="BT169" s="69"/>
    </row>
    <row r="170" spans="1:72" x14ac:dyDescent="0.25">
      <c r="A170" s="248"/>
      <c r="B170" s="80" t="s">
        <v>49</v>
      </c>
      <c r="C170" s="81"/>
      <c r="I170"/>
      <c r="J170"/>
      <c r="K170"/>
      <c r="L170"/>
      <c r="M170"/>
      <c r="N170"/>
      <c r="O170"/>
      <c r="P170"/>
      <c r="Q170"/>
      <c r="R170"/>
      <c r="S170"/>
      <c r="T170"/>
      <c r="U170"/>
      <c r="V170"/>
      <c r="W170"/>
      <c r="X170"/>
      <c r="Y170"/>
      <c r="Z170"/>
      <c r="AA170"/>
      <c r="AB170"/>
      <c r="AC170"/>
      <c r="AD170"/>
      <c r="AE170"/>
      <c r="AF170"/>
      <c r="AG170"/>
      <c r="AH170"/>
      <c r="AM170" s="69"/>
      <c r="AN170" s="69"/>
      <c r="AO170" s="69"/>
      <c r="AP170" s="69"/>
      <c r="AQ170" s="69"/>
      <c r="AR170" s="69"/>
      <c r="AS170" s="69"/>
      <c r="AT170" s="69"/>
      <c r="AU170" s="69"/>
      <c r="AV170" s="69"/>
      <c r="AW170" s="69"/>
      <c r="AX170" s="69"/>
      <c r="AY170" s="69"/>
      <c r="AZ170" s="69"/>
      <c r="BA170" s="69"/>
      <c r="BB170" s="69"/>
      <c r="BC170" s="69"/>
      <c r="BD170" s="69"/>
      <c r="BE170" s="69"/>
      <c r="BF170" s="69"/>
      <c r="BG170" s="69"/>
      <c r="BH170" s="69"/>
      <c r="BI170" s="69"/>
      <c r="BJ170" s="69"/>
      <c r="BK170" s="69"/>
      <c r="BL170" s="69"/>
      <c r="BM170" s="69"/>
      <c r="BN170" s="69"/>
      <c r="BO170" s="69"/>
      <c r="BP170" s="69"/>
      <c r="BQ170" s="69"/>
      <c r="BR170" s="69"/>
      <c r="BS170" s="69"/>
      <c r="BT170" s="69"/>
    </row>
    <row r="171" spans="1:72" x14ac:dyDescent="0.25">
      <c r="A171" s="249" t="s">
        <v>50</v>
      </c>
      <c r="B171" s="82" t="s">
        <v>48</v>
      </c>
      <c r="C171" s="81"/>
      <c r="I171"/>
      <c r="J171"/>
      <c r="K171"/>
      <c r="L171"/>
      <c r="M171"/>
      <c r="N171"/>
      <c r="O171"/>
      <c r="P171"/>
      <c r="Q171"/>
      <c r="R171"/>
      <c r="S171"/>
      <c r="T171"/>
      <c r="U171"/>
      <c r="V171"/>
      <c r="W171"/>
      <c r="X171"/>
      <c r="Y171"/>
      <c r="Z171"/>
      <c r="AA171"/>
      <c r="AB171"/>
      <c r="AC171"/>
      <c r="AD171"/>
      <c r="AE171"/>
      <c r="AF171"/>
      <c r="AG171"/>
      <c r="AH171"/>
      <c r="AM171" s="69"/>
      <c r="AN171" s="69"/>
      <c r="AO171" s="69"/>
      <c r="AP171" s="69"/>
      <c r="AQ171" s="69"/>
      <c r="AR171" s="69"/>
      <c r="AS171" s="69"/>
      <c r="AT171" s="69"/>
      <c r="AU171" s="69"/>
      <c r="AV171" s="69"/>
      <c r="AW171" s="69"/>
      <c r="AX171" s="69"/>
      <c r="AY171" s="69"/>
      <c r="AZ171" s="69"/>
      <c r="BA171" s="69"/>
      <c r="BB171" s="69"/>
      <c r="BC171" s="69"/>
      <c r="BD171" s="69"/>
      <c r="BE171" s="69"/>
      <c r="BF171" s="69"/>
      <c r="BG171" s="69"/>
      <c r="BH171" s="69"/>
      <c r="BI171" s="69"/>
      <c r="BJ171" s="69"/>
      <c r="BK171" s="69"/>
      <c r="BL171" s="69"/>
      <c r="BM171" s="69"/>
      <c r="BN171" s="69"/>
      <c r="BO171" s="69"/>
      <c r="BP171" s="69"/>
      <c r="BQ171" s="69"/>
      <c r="BR171" s="69"/>
      <c r="BS171" s="69"/>
      <c r="BT171" s="69"/>
    </row>
    <row r="172" spans="1:72" ht="30" customHeight="1" x14ac:dyDescent="0.25">
      <c r="A172" s="249"/>
      <c r="B172" s="80" t="s">
        <v>49</v>
      </c>
      <c r="C172" s="81"/>
      <c r="I172"/>
      <c r="J172"/>
      <c r="K172"/>
      <c r="L172"/>
      <c r="M172"/>
      <c r="N172"/>
      <c r="O172"/>
      <c r="P172"/>
      <c r="Q172"/>
      <c r="R172"/>
      <c r="S172"/>
      <c r="T172"/>
      <c r="U172"/>
      <c r="V172"/>
      <c r="W172"/>
      <c r="X172"/>
      <c r="Y172"/>
      <c r="Z172"/>
      <c r="AA172"/>
      <c r="AB172"/>
      <c r="AC172"/>
      <c r="AD172"/>
      <c r="AE172"/>
      <c r="AF172"/>
      <c r="AG172"/>
      <c r="AH172"/>
      <c r="AM172" s="69"/>
      <c r="AN172" s="69"/>
      <c r="AO172" s="69"/>
      <c r="AP172" s="69"/>
      <c r="AQ172" s="69"/>
      <c r="AR172" s="69"/>
      <c r="AS172" s="69"/>
      <c r="AT172" s="69"/>
      <c r="AU172" s="69"/>
      <c r="AV172" s="69"/>
      <c r="AW172" s="69"/>
      <c r="AX172" s="69"/>
      <c r="AY172" s="69"/>
      <c r="AZ172" s="69"/>
      <c r="BA172" s="69"/>
      <c r="BB172" s="69"/>
      <c r="BC172" s="69"/>
      <c r="BD172" s="69"/>
      <c r="BE172" s="69"/>
      <c r="BF172" s="69"/>
      <c r="BG172" s="69"/>
      <c r="BH172" s="69"/>
      <c r="BI172" s="69"/>
      <c r="BJ172" s="69"/>
      <c r="BK172" s="69"/>
      <c r="BL172" s="69"/>
      <c r="BM172" s="69"/>
      <c r="BN172" s="69"/>
      <c r="BO172" s="69"/>
      <c r="BP172" s="69"/>
      <c r="BQ172" s="69"/>
      <c r="BR172" s="69"/>
      <c r="BS172" s="69"/>
      <c r="BT172" s="69"/>
    </row>
    <row r="173" spans="1:72" ht="30" customHeight="1" x14ac:dyDescent="0.25">
      <c r="A173" s="249" t="s">
        <v>51</v>
      </c>
      <c r="B173" s="82" t="s">
        <v>48</v>
      </c>
      <c r="C173" s="81"/>
      <c r="I173"/>
      <c r="J173"/>
      <c r="K173"/>
      <c r="L173"/>
      <c r="M173"/>
      <c r="N173"/>
      <c r="O173"/>
      <c r="P173"/>
      <c r="Q173"/>
      <c r="R173"/>
      <c r="S173"/>
      <c r="T173"/>
      <c r="U173"/>
      <c r="V173"/>
      <c r="W173"/>
      <c r="X173"/>
      <c r="Y173"/>
      <c r="Z173"/>
      <c r="AA173"/>
      <c r="AB173"/>
      <c r="AC173"/>
      <c r="AD173"/>
      <c r="AE173"/>
      <c r="AF173"/>
      <c r="AG173"/>
      <c r="AH173"/>
      <c r="AM173" s="69"/>
      <c r="AN173" s="69"/>
      <c r="AO173" s="69"/>
      <c r="AP173" s="69"/>
      <c r="AQ173" s="69"/>
      <c r="AR173" s="69"/>
      <c r="AS173" s="69"/>
      <c r="AT173" s="69"/>
      <c r="AU173" s="69"/>
      <c r="AV173" s="69"/>
      <c r="AW173" s="69"/>
      <c r="AX173" s="69"/>
      <c r="AY173" s="69"/>
      <c r="AZ173" s="69"/>
      <c r="BA173" s="69"/>
      <c r="BB173" s="69"/>
      <c r="BC173" s="69"/>
      <c r="BD173" s="69"/>
      <c r="BE173" s="69"/>
      <c r="BF173" s="69"/>
      <c r="BG173" s="69"/>
      <c r="BH173" s="69"/>
      <c r="BI173" s="69"/>
      <c r="BJ173" s="69"/>
      <c r="BK173" s="69"/>
      <c r="BL173" s="69"/>
      <c r="BM173" s="69"/>
      <c r="BN173" s="69"/>
      <c r="BO173" s="69"/>
      <c r="BP173" s="69"/>
      <c r="BQ173" s="69"/>
      <c r="BR173" s="69"/>
      <c r="BS173" s="69"/>
      <c r="BT173" s="69"/>
    </row>
    <row r="174" spans="1:72" ht="30" customHeight="1" x14ac:dyDescent="0.25">
      <c r="A174" s="249"/>
      <c r="B174" s="80" t="s">
        <v>49</v>
      </c>
      <c r="C174" s="81"/>
      <c r="O174"/>
      <c r="P174"/>
      <c r="AM174" s="69"/>
      <c r="AN174" s="69"/>
      <c r="AO174" s="69"/>
      <c r="AP174" s="69"/>
      <c r="AQ174" s="69"/>
      <c r="AR174" s="69"/>
      <c r="AS174" s="69"/>
      <c r="AT174" s="69"/>
      <c r="AU174" s="69"/>
      <c r="AV174" s="69"/>
      <c r="AW174" s="69"/>
      <c r="AX174" s="69"/>
      <c r="AY174" s="69"/>
      <c r="AZ174" s="69"/>
      <c r="BA174" s="69"/>
      <c r="BB174" s="69"/>
      <c r="BC174" s="69"/>
      <c r="BD174" s="69"/>
      <c r="BE174" s="69"/>
      <c r="BF174" s="69"/>
      <c r="BG174" s="69"/>
      <c r="BH174" s="69"/>
      <c r="BI174" s="69"/>
      <c r="BJ174" s="69"/>
      <c r="BK174" s="69"/>
      <c r="BL174" s="69"/>
      <c r="BM174" s="69"/>
      <c r="BN174" s="69"/>
      <c r="BO174" s="69"/>
      <c r="BP174" s="69"/>
      <c r="BQ174" s="69"/>
      <c r="BR174" s="69"/>
      <c r="BS174" s="69"/>
      <c r="BT174" s="69"/>
    </row>
    <row r="175" spans="1:72" x14ac:dyDescent="0.25">
      <c r="A175" s="249" t="s">
        <v>52</v>
      </c>
      <c r="B175" s="82" t="s">
        <v>48</v>
      </c>
      <c r="C175" s="81"/>
      <c r="AM175" s="69"/>
      <c r="AN175" s="69"/>
      <c r="AO175" s="69"/>
      <c r="AP175" s="69"/>
      <c r="AQ175" s="69"/>
      <c r="AR175" s="69"/>
      <c r="AS175" s="69"/>
      <c r="AT175" s="69"/>
      <c r="AU175" s="69"/>
      <c r="AV175" s="69"/>
      <c r="AW175" s="69"/>
      <c r="AX175" s="69"/>
      <c r="AY175" s="69"/>
      <c r="AZ175" s="69"/>
      <c r="BA175" s="69"/>
      <c r="BB175" s="69"/>
      <c r="BC175" s="69"/>
      <c r="BD175" s="69"/>
      <c r="BE175" s="69"/>
      <c r="BF175" s="69"/>
      <c r="BG175" s="69"/>
      <c r="BH175" s="69"/>
      <c r="BI175" s="69"/>
      <c r="BJ175" s="69"/>
      <c r="BK175" s="69"/>
      <c r="BL175" s="69"/>
      <c r="BM175" s="69"/>
      <c r="BN175" s="69"/>
      <c r="BO175" s="69"/>
      <c r="BP175" s="69"/>
      <c r="BQ175" s="69"/>
      <c r="BR175" s="69"/>
      <c r="BS175" s="69"/>
      <c r="BT175" s="69"/>
    </row>
    <row r="176" spans="1:72" ht="15.75" thickBot="1" x14ac:dyDescent="0.3">
      <c r="A176" s="250"/>
      <c r="B176" s="83" t="s">
        <v>49</v>
      </c>
      <c r="C176" s="84"/>
      <c r="AM176" s="69"/>
      <c r="AN176" s="69"/>
      <c r="AO176" s="69"/>
      <c r="AP176" s="69"/>
      <c r="AQ176" s="69"/>
      <c r="AR176" s="69"/>
      <c r="AS176" s="69"/>
      <c r="AT176" s="69"/>
      <c r="AU176" s="69"/>
      <c r="AV176" s="69"/>
      <c r="AW176" s="69"/>
      <c r="AX176" s="69"/>
      <c r="AY176" s="69"/>
      <c r="AZ176" s="69"/>
      <c r="BA176" s="69"/>
      <c r="BB176" s="69"/>
      <c r="BC176" s="69"/>
      <c r="BD176" s="69"/>
      <c r="BE176" s="69"/>
      <c r="BF176" s="69"/>
      <c r="BG176" s="69"/>
      <c r="BH176" s="69"/>
      <c r="BI176" s="69"/>
      <c r="BJ176" s="69"/>
      <c r="BK176" s="69"/>
      <c r="BL176" s="69"/>
      <c r="BM176" s="69"/>
      <c r="BN176" s="69"/>
      <c r="BO176" s="69"/>
      <c r="BP176" s="69"/>
      <c r="BQ176" s="69"/>
      <c r="BR176" s="69"/>
      <c r="BS176" s="69"/>
      <c r="BT176" s="69"/>
    </row>
    <row r="177" spans="1:72" x14ac:dyDescent="0.25">
      <c r="AM177" s="69"/>
      <c r="AN177" s="69"/>
      <c r="AO177" s="69"/>
      <c r="AP177" s="69"/>
      <c r="AQ177" s="69"/>
      <c r="AR177" s="69"/>
      <c r="AS177" s="69"/>
      <c r="AT177" s="69"/>
      <c r="AU177" s="69"/>
      <c r="AV177" s="69"/>
      <c r="AW177" s="69"/>
      <c r="AX177" s="69"/>
      <c r="AY177" s="69"/>
      <c r="AZ177" s="69"/>
      <c r="BA177" s="69"/>
      <c r="BB177" s="69"/>
      <c r="BC177" s="69"/>
      <c r="BD177" s="69"/>
      <c r="BE177" s="69"/>
      <c r="BF177" s="69"/>
      <c r="BG177" s="69"/>
      <c r="BH177" s="69"/>
      <c r="BI177" s="69"/>
      <c r="BJ177" s="69"/>
      <c r="BK177" s="69"/>
      <c r="BL177" s="69"/>
      <c r="BM177" s="69"/>
      <c r="BN177" s="69"/>
      <c r="BO177" s="69"/>
      <c r="BP177" s="69"/>
      <c r="BQ177" s="69"/>
      <c r="BR177" s="69"/>
      <c r="BS177" s="69"/>
      <c r="BT177" s="69"/>
    </row>
    <row r="178" spans="1:72" x14ac:dyDescent="0.25">
      <c r="AM178" s="69"/>
      <c r="AN178" s="69"/>
      <c r="AO178" s="69"/>
      <c r="AP178" s="69"/>
      <c r="AQ178" s="69"/>
      <c r="AR178" s="69"/>
      <c r="AS178" s="69"/>
      <c r="AT178" s="69"/>
      <c r="AU178" s="69"/>
      <c r="AV178" s="69"/>
      <c r="AW178" s="69"/>
      <c r="AX178" s="69"/>
      <c r="AY178" s="69"/>
      <c r="AZ178" s="69"/>
      <c r="BA178" s="69"/>
      <c r="BB178" s="69"/>
      <c r="BC178" s="69"/>
      <c r="BD178" s="69"/>
      <c r="BE178" s="69"/>
      <c r="BF178" s="69"/>
      <c r="BG178" s="69"/>
      <c r="BH178" s="69"/>
      <c r="BI178" s="69"/>
      <c r="BJ178" s="69"/>
      <c r="BK178" s="69"/>
      <c r="BL178" s="69"/>
      <c r="BM178" s="69"/>
      <c r="BN178" s="69"/>
      <c r="BO178" s="69"/>
      <c r="BP178" s="69"/>
      <c r="BQ178" s="69"/>
      <c r="BR178" s="69"/>
      <c r="BS178" s="69"/>
      <c r="BT178" s="69"/>
    </row>
    <row r="179" spans="1:72" x14ac:dyDescent="0.25">
      <c r="AM179" s="69"/>
      <c r="AN179" s="69"/>
      <c r="AO179" s="69"/>
      <c r="AP179" s="69"/>
      <c r="AQ179" s="69"/>
      <c r="AR179" s="69"/>
      <c r="AS179" s="69"/>
      <c r="AT179" s="69"/>
      <c r="AU179" s="69"/>
      <c r="AV179" s="69"/>
      <c r="AW179" s="69"/>
      <c r="AX179" s="69"/>
      <c r="AY179" s="69"/>
      <c r="AZ179" s="69"/>
      <c r="BA179" s="69"/>
      <c r="BB179" s="69"/>
      <c r="BC179" s="69"/>
      <c r="BD179" s="69"/>
      <c r="BE179" s="69"/>
      <c r="BF179" s="69"/>
      <c r="BG179" s="69"/>
      <c r="BH179" s="69"/>
      <c r="BI179" s="69"/>
      <c r="BJ179" s="69"/>
      <c r="BK179" s="69"/>
      <c r="BL179" s="69"/>
      <c r="BM179" s="69"/>
      <c r="BN179" s="69"/>
      <c r="BO179" s="69"/>
      <c r="BP179" s="69"/>
      <c r="BQ179" s="69"/>
      <c r="BR179" s="69"/>
      <c r="BS179" s="69"/>
      <c r="BT179" s="69"/>
    </row>
    <row r="180" spans="1:72" x14ac:dyDescent="0.25">
      <c r="AM180" s="69"/>
      <c r="AN180" s="69"/>
      <c r="AO180" s="69"/>
      <c r="AP180" s="69"/>
      <c r="AQ180" s="69"/>
      <c r="AR180" s="69"/>
      <c r="AS180" s="69"/>
      <c r="AT180" s="69"/>
      <c r="AU180" s="69"/>
      <c r="AV180" s="69"/>
      <c r="AW180" s="69"/>
      <c r="AX180" s="69"/>
      <c r="AY180" s="69"/>
      <c r="AZ180" s="69"/>
      <c r="BA180" s="69"/>
      <c r="BB180" s="69"/>
      <c r="BC180" s="69"/>
      <c r="BD180" s="69"/>
      <c r="BE180" s="69"/>
      <c r="BF180" s="69"/>
      <c r="BG180" s="69"/>
      <c r="BH180" s="69"/>
      <c r="BI180" s="69"/>
      <c r="BJ180" s="69"/>
      <c r="BK180" s="69"/>
      <c r="BL180" s="69"/>
      <c r="BM180" s="69"/>
      <c r="BN180" s="69"/>
      <c r="BO180" s="69"/>
      <c r="BP180" s="69"/>
      <c r="BQ180" s="69"/>
      <c r="BR180" s="69"/>
      <c r="BS180" s="69"/>
      <c r="BT180" s="69"/>
    </row>
    <row r="181" spans="1:72" x14ac:dyDescent="0.25">
      <c r="AM181" s="69"/>
      <c r="AN181" s="69"/>
      <c r="AO181" s="69"/>
      <c r="AP181" s="69"/>
      <c r="AQ181" s="69"/>
      <c r="AR181" s="69"/>
      <c r="AS181" s="69"/>
      <c r="AT181" s="69"/>
      <c r="AU181" s="69"/>
      <c r="AV181" s="69"/>
      <c r="AW181" s="69"/>
      <c r="AX181" s="69"/>
      <c r="AY181" s="69"/>
      <c r="AZ181" s="69"/>
      <c r="BA181" s="69"/>
      <c r="BB181" s="69"/>
      <c r="BC181" s="69"/>
      <c r="BD181" s="69"/>
      <c r="BE181" s="69"/>
      <c r="BF181" s="69"/>
      <c r="BG181" s="69"/>
      <c r="BH181" s="69"/>
      <c r="BI181" s="69"/>
      <c r="BJ181" s="69"/>
      <c r="BK181" s="69"/>
      <c r="BL181" s="69"/>
      <c r="BM181" s="69"/>
      <c r="BN181" s="69"/>
      <c r="BO181" s="69"/>
      <c r="BP181" s="69"/>
      <c r="BQ181" s="69"/>
      <c r="BR181" s="69"/>
      <c r="BS181" s="69"/>
      <c r="BT181" s="69"/>
    </row>
    <row r="182" spans="1:72" x14ac:dyDescent="0.25">
      <c r="AM182" s="69"/>
      <c r="AN182" s="69"/>
      <c r="AO182" s="69"/>
      <c r="AP182" s="69"/>
      <c r="AQ182" s="69"/>
      <c r="AR182" s="69"/>
      <c r="AS182" s="69"/>
      <c r="AT182" s="69"/>
      <c r="AU182" s="69"/>
      <c r="AV182" s="69"/>
      <c r="AW182" s="69"/>
      <c r="AX182" s="69"/>
      <c r="AY182" s="69"/>
      <c r="AZ182" s="69"/>
      <c r="BA182" s="69"/>
      <c r="BB182" s="69"/>
      <c r="BC182" s="69"/>
      <c r="BD182" s="69"/>
      <c r="BE182" s="69"/>
      <c r="BF182" s="69"/>
      <c r="BG182" s="69"/>
      <c r="BH182" s="69"/>
      <c r="BI182" s="69"/>
      <c r="BJ182" s="69"/>
      <c r="BK182" s="69"/>
      <c r="BL182" s="69"/>
      <c r="BM182" s="69"/>
      <c r="BN182" s="69"/>
      <c r="BO182" s="69"/>
      <c r="BP182" s="69"/>
      <c r="BQ182" s="69"/>
      <c r="BR182" s="69"/>
      <c r="BS182" s="69"/>
      <c r="BT182" s="69"/>
    </row>
    <row r="183" spans="1:72" ht="15.75" thickBot="1" x14ac:dyDescent="0.3">
      <c r="AM183" s="69"/>
      <c r="AN183" s="69"/>
      <c r="AO183" s="69"/>
      <c r="AP183" s="69"/>
      <c r="AQ183" s="69"/>
      <c r="AR183" s="69"/>
      <c r="AS183" s="69"/>
      <c r="AT183" s="69"/>
      <c r="AU183" s="69"/>
      <c r="AV183" s="69"/>
      <c r="AW183" s="69"/>
      <c r="AX183" s="69"/>
      <c r="AY183" s="69"/>
      <c r="AZ183" s="69"/>
      <c r="BA183" s="69"/>
      <c r="BB183" s="69"/>
      <c r="BC183" s="69"/>
      <c r="BD183" s="69"/>
      <c r="BE183" s="69"/>
      <c r="BF183" s="69"/>
      <c r="BG183" s="69"/>
      <c r="BH183" s="69"/>
      <c r="BI183" s="69"/>
      <c r="BJ183" s="69"/>
      <c r="BK183" s="69"/>
      <c r="BL183" s="69"/>
      <c r="BM183" s="69"/>
      <c r="BN183" s="69"/>
      <c r="BO183" s="69"/>
      <c r="BP183" s="69"/>
      <c r="BQ183" s="69"/>
      <c r="BR183" s="69"/>
      <c r="BS183" s="69"/>
      <c r="BT183" s="69"/>
    </row>
    <row r="184" spans="1:72" ht="16.5" thickTop="1" thickBot="1" x14ac:dyDescent="0.3">
      <c r="A184" s="234" t="s">
        <v>42</v>
      </c>
      <c r="B184" s="237" t="s">
        <v>8</v>
      </c>
      <c r="C184" s="238"/>
      <c r="D184" s="238"/>
      <c r="E184" s="238"/>
      <c r="F184" s="238"/>
      <c r="G184" s="238"/>
      <c r="H184" s="238"/>
      <c r="I184" s="238"/>
      <c r="J184" s="131" t="s">
        <v>9</v>
      </c>
      <c r="K184" s="132"/>
      <c r="L184" s="132"/>
      <c r="M184" s="132"/>
      <c r="N184" s="132"/>
      <c r="Q184" s="133"/>
      <c r="R184" s="239" t="s">
        <v>10</v>
      </c>
      <c r="S184" s="240"/>
      <c r="T184" s="240"/>
      <c r="U184" s="240"/>
      <c r="V184" s="240"/>
      <c r="W184" s="240"/>
      <c r="X184" s="240"/>
      <c r="Y184" s="241"/>
      <c r="Z184" s="239" t="s">
        <v>11</v>
      </c>
      <c r="AA184" s="240"/>
      <c r="AB184" s="240"/>
      <c r="AC184" s="240"/>
      <c r="AD184" s="240"/>
      <c r="AE184" s="240"/>
      <c r="AF184" s="240"/>
      <c r="AG184" s="242"/>
      <c r="AM184" s="69"/>
      <c r="AN184" s="69"/>
      <c r="AO184" s="69"/>
      <c r="AP184" s="69"/>
      <c r="AQ184" s="69"/>
      <c r="AR184" s="69"/>
      <c r="AS184" s="69"/>
      <c r="AT184" s="69"/>
      <c r="AU184" s="69"/>
      <c r="AV184" s="69"/>
      <c r="AW184" s="69"/>
      <c r="AX184" s="69"/>
      <c r="AY184" s="69"/>
      <c r="AZ184" s="69"/>
      <c r="BA184" s="69"/>
      <c r="BB184" s="69"/>
      <c r="BC184" s="69"/>
      <c r="BD184" s="69"/>
      <c r="BE184" s="69"/>
      <c r="BF184" s="69"/>
      <c r="BG184" s="69"/>
      <c r="BH184" s="69"/>
      <c r="BI184" s="69"/>
      <c r="BJ184" s="69"/>
      <c r="BK184" s="69"/>
      <c r="BL184" s="69"/>
      <c r="BM184" s="69"/>
      <c r="BN184" s="69"/>
      <c r="BO184" s="69"/>
      <c r="BP184" s="69"/>
      <c r="BQ184" s="69"/>
      <c r="BR184" s="69"/>
      <c r="BS184" s="69"/>
      <c r="BT184" s="69"/>
    </row>
    <row r="185" spans="1:72" ht="16.5" thickTop="1" thickBot="1" x14ac:dyDescent="0.3">
      <c r="A185" s="235"/>
      <c r="B185" s="183" t="s">
        <v>5</v>
      </c>
      <c r="C185" s="185"/>
      <c r="D185" s="185"/>
      <c r="E185" s="185"/>
      <c r="F185" s="198" t="s">
        <v>6</v>
      </c>
      <c r="G185" s="196"/>
      <c r="H185" s="196"/>
      <c r="I185" s="197"/>
      <c r="J185" s="198" t="s">
        <v>5</v>
      </c>
      <c r="K185" s="196"/>
      <c r="L185" s="196"/>
      <c r="M185" s="197"/>
      <c r="N185" s="126" t="s">
        <v>6</v>
      </c>
      <c r="O185" s="132"/>
      <c r="P185" s="132"/>
      <c r="Q185" s="130"/>
      <c r="R185" s="198" t="s">
        <v>5</v>
      </c>
      <c r="S185" s="196"/>
      <c r="T185" s="196"/>
      <c r="U185" s="197"/>
      <c r="V185" s="198" t="s">
        <v>6</v>
      </c>
      <c r="W185" s="196"/>
      <c r="X185" s="196"/>
      <c r="Y185" s="197"/>
      <c r="Z185" s="198" t="s">
        <v>5</v>
      </c>
      <c r="AA185" s="196"/>
      <c r="AB185" s="196"/>
      <c r="AC185" s="197"/>
      <c r="AD185" s="198" t="s">
        <v>6</v>
      </c>
      <c r="AE185" s="196"/>
      <c r="AF185" s="196"/>
      <c r="AG185" s="199"/>
      <c r="AM185" s="69"/>
      <c r="AN185" s="69"/>
      <c r="AO185" s="69"/>
      <c r="AP185" s="69"/>
      <c r="AQ185" s="69"/>
      <c r="AR185" s="69"/>
      <c r="AS185" s="69"/>
      <c r="AT185" s="69"/>
      <c r="AU185" s="69"/>
      <c r="AV185" s="69"/>
      <c r="AW185" s="69"/>
      <c r="AX185" s="69"/>
      <c r="AY185" s="69"/>
      <c r="AZ185" s="69"/>
      <c r="BA185" s="69"/>
      <c r="BB185" s="69"/>
      <c r="BC185" s="69"/>
      <c r="BD185" s="69"/>
      <c r="BE185" s="69"/>
      <c r="BF185" s="69"/>
      <c r="BG185" s="69"/>
      <c r="BH185" s="69"/>
      <c r="BI185" s="69"/>
      <c r="BJ185" s="69"/>
      <c r="BK185" s="69"/>
      <c r="BL185" s="69"/>
      <c r="BM185" s="69"/>
      <c r="BN185" s="69"/>
      <c r="BO185" s="69"/>
      <c r="BP185" s="69"/>
      <c r="BQ185" s="69"/>
      <c r="BR185" s="69"/>
      <c r="BS185" s="69"/>
      <c r="BT185" s="69"/>
    </row>
    <row r="186" spans="1:72" ht="15.75" thickBot="1" x14ac:dyDescent="0.3">
      <c r="A186" s="236"/>
      <c r="B186" s="85" t="s">
        <v>16</v>
      </c>
      <c r="C186" s="86" t="s">
        <v>17</v>
      </c>
      <c r="D186" s="86" t="s">
        <v>18</v>
      </c>
      <c r="E186" s="86" t="s">
        <v>19</v>
      </c>
      <c r="F186" s="86" t="s">
        <v>16</v>
      </c>
      <c r="G186" s="86" t="s">
        <v>17</v>
      </c>
      <c r="H186" s="86" t="s">
        <v>18</v>
      </c>
      <c r="I186" s="86" t="s">
        <v>19</v>
      </c>
      <c r="J186" s="86" t="s">
        <v>16</v>
      </c>
      <c r="K186" s="86" t="s">
        <v>17</v>
      </c>
      <c r="L186" s="86" t="s">
        <v>18</v>
      </c>
      <c r="M186" s="86" t="s">
        <v>19</v>
      </c>
      <c r="N186" s="86" t="s">
        <v>16</v>
      </c>
      <c r="O186" s="129"/>
      <c r="P186" s="129"/>
      <c r="Q186" s="86" t="s">
        <v>19</v>
      </c>
      <c r="R186" s="86" t="s">
        <v>16</v>
      </c>
      <c r="S186" s="86" t="s">
        <v>17</v>
      </c>
      <c r="T186" s="86" t="s">
        <v>18</v>
      </c>
      <c r="U186" s="86" t="s">
        <v>19</v>
      </c>
      <c r="V186" s="86" t="s">
        <v>16</v>
      </c>
      <c r="W186" s="86" t="s">
        <v>17</v>
      </c>
      <c r="X186" s="86" t="s">
        <v>18</v>
      </c>
      <c r="Y186" s="86" t="s">
        <v>19</v>
      </c>
      <c r="Z186" s="86" t="s">
        <v>16</v>
      </c>
      <c r="AA186" s="86" t="s">
        <v>17</v>
      </c>
      <c r="AB186" s="86" t="s">
        <v>18</v>
      </c>
      <c r="AC186" s="86" t="s">
        <v>19</v>
      </c>
      <c r="AD186" s="86" t="s">
        <v>16</v>
      </c>
      <c r="AE186" s="86" t="s">
        <v>17</v>
      </c>
      <c r="AF186" s="86" t="s">
        <v>18</v>
      </c>
      <c r="AG186" s="128" t="s">
        <v>19</v>
      </c>
      <c r="AH186" s="87" t="s">
        <v>53</v>
      </c>
      <c r="AM186" s="69"/>
      <c r="AN186" s="69"/>
      <c r="AO186" s="69"/>
      <c r="AP186" s="69"/>
      <c r="AQ186" s="69"/>
      <c r="AR186" s="69"/>
      <c r="AS186" s="69"/>
      <c r="AT186" s="69"/>
      <c r="AU186" s="69"/>
      <c r="AV186" s="69"/>
      <c r="AW186" s="69"/>
      <c r="AX186" s="69"/>
      <c r="AY186" s="69"/>
      <c r="AZ186" s="69"/>
      <c r="BA186" s="69"/>
      <c r="BB186" s="69"/>
      <c r="BC186" s="69"/>
      <c r="BD186" s="69"/>
      <c r="BE186" s="69"/>
      <c r="BF186" s="69"/>
      <c r="BG186" s="69"/>
      <c r="BH186" s="69"/>
      <c r="BI186" s="69"/>
      <c r="BJ186" s="69"/>
      <c r="BK186" s="69"/>
      <c r="BL186" s="69"/>
      <c r="BM186" s="69"/>
      <c r="BN186" s="69"/>
      <c r="BO186" s="69"/>
      <c r="BP186" s="69"/>
      <c r="BQ186" s="69"/>
      <c r="BR186" s="69"/>
      <c r="BS186" s="69"/>
      <c r="BT186" s="69"/>
    </row>
    <row r="187" spans="1:72" ht="26.1" customHeight="1" thickTop="1" thickBot="1" x14ac:dyDescent="0.3">
      <c r="A187" s="88" t="s">
        <v>54</v>
      </c>
      <c r="B187" s="37"/>
      <c r="C187" s="38"/>
      <c r="D187" s="38"/>
      <c r="E187" s="89"/>
      <c r="F187" s="46"/>
      <c r="G187" s="38"/>
      <c r="H187" s="38"/>
      <c r="I187" s="39"/>
      <c r="J187" s="37"/>
      <c r="K187" s="38"/>
      <c r="L187" s="38"/>
      <c r="M187" s="89"/>
      <c r="N187" s="46"/>
      <c r="O187" s="86" t="s">
        <v>17</v>
      </c>
      <c r="P187" s="86" t="s">
        <v>18</v>
      </c>
      <c r="Q187" s="39"/>
      <c r="R187" s="37"/>
      <c r="S187" s="38"/>
      <c r="T187" s="38"/>
      <c r="U187" s="89"/>
      <c r="V187" s="46"/>
      <c r="W187" s="38"/>
      <c r="X187" s="38"/>
      <c r="Y187" s="39"/>
      <c r="Z187" s="37"/>
      <c r="AA187" s="38"/>
      <c r="AB187" s="38"/>
      <c r="AC187" s="89"/>
      <c r="AD187" s="46"/>
      <c r="AE187" s="38"/>
      <c r="AF187" s="38"/>
      <c r="AG187" s="90"/>
      <c r="AH187" s="91">
        <f>SUM(B187:AG187)</f>
        <v>0</v>
      </c>
      <c r="AM187" s="69"/>
      <c r="AN187" s="69"/>
      <c r="AO187" s="69"/>
      <c r="AP187" s="69"/>
      <c r="AQ187" s="69"/>
      <c r="AR187" s="69"/>
      <c r="AS187" s="69"/>
      <c r="AT187" s="69"/>
      <c r="AU187" s="69"/>
      <c r="AV187" s="69"/>
      <c r="AW187" s="69"/>
      <c r="AX187" s="69"/>
      <c r="AY187" s="69"/>
      <c r="AZ187" s="69"/>
      <c r="BA187" s="69"/>
      <c r="BB187" s="69"/>
      <c r="BC187" s="69"/>
      <c r="BD187" s="69"/>
      <c r="BE187" s="69"/>
      <c r="BF187" s="69"/>
      <c r="BG187" s="69"/>
      <c r="BH187" s="69"/>
      <c r="BI187" s="69"/>
      <c r="BJ187" s="69"/>
      <c r="BK187" s="69"/>
      <c r="BL187" s="69"/>
      <c r="BM187" s="69"/>
      <c r="BN187" s="69"/>
      <c r="BO187" s="69"/>
      <c r="BP187" s="69"/>
      <c r="BQ187" s="69"/>
      <c r="BR187" s="69"/>
      <c r="BS187" s="69"/>
      <c r="BT187" s="69"/>
    </row>
    <row r="188" spans="1:72" ht="26.1" customHeight="1" thickTop="1" x14ac:dyDescent="0.25">
      <c r="A188" s="92" t="s">
        <v>55</v>
      </c>
      <c r="B188" s="40"/>
      <c r="C188" s="41"/>
      <c r="D188" s="41"/>
      <c r="E188" s="81"/>
      <c r="F188" s="47"/>
      <c r="G188" s="41"/>
      <c r="H188" s="41"/>
      <c r="I188" s="42"/>
      <c r="J188" s="40"/>
      <c r="K188" s="41"/>
      <c r="L188" s="41"/>
      <c r="M188" s="81"/>
      <c r="N188" s="47"/>
      <c r="O188" s="38"/>
      <c r="P188" s="38"/>
      <c r="Q188" s="42"/>
      <c r="R188" s="40"/>
      <c r="S188" s="41"/>
      <c r="T188" s="41"/>
      <c r="U188" s="81"/>
      <c r="V188" s="47"/>
      <c r="W188" s="41"/>
      <c r="X188" s="41"/>
      <c r="Y188" s="42"/>
      <c r="Z188" s="40"/>
      <c r="AA188" s="41"/>
      <c r="AB188" s="41"/>
      <c r="AC188" s="81"/>
      <c r="AD188" s="47"/>
      <c r="AE188" s="41"/>
      <c r="AF188" s="41"/>
      <c r="AG188" s="93"/>
      <c r="AH188" s="94">
        <f t="shared" ref="AH188:AH189" si="109">SUM(B188:AG188)</f>
        <v>0</v>
      </c>
      <c r="AM188" s="69"/>
      <c r="AN188" s="69"/>
      <c r="AO188" s="69"/>
      <c r="AP188" s="69"/>
      <c r="AQ188" s="69"/>
      <c r="AR188" s="69"/>
      <c r="AS188" s="69"/>
      <c r="AT188" s="69"/>
      <c r="AU188" s="69"/>
      <c r="AV188" s="69"/>
      <c r="AW188" s="69"/>
      <c r="AX188" s="69"/>
      <c r="AY188" s="69"/>
      <c r="AZ188" s="69"/>
      <c r="BA188" s="69"/>
      <c r="BB188" s="69"/>
      <c r="BC188" s="69"/>
      <c r="BD188" s="69"/>
      <c r="BE188" s="69"/>
      <c r="BF188" s="69"/>
      <c r="BG188" s="69"/>
      <c r="BH188" s="69"/>
      <c r="BI188" s="69"/>
      <c r="BJ188" s="69"/>
      <c r="BK188" s="69"/>
      <c r="BL188" s="69"/>
      <c r="BM188" s="69"/>
      <c r="BN188" s="69"/>
      <c r="BO188" s="69"/>
      <c r="BP188" s="69"/>
      <c r="BQ188" s="69"/>
      <c r="BR188" s="69"/>
      <c r="BS188" s="69"/>
      <c r="BT188" s="69"/>
    </row>
    <row r="189" spans="1:72" ht="26.1" customHeight="1" x14ac:dyDescent="0.25">
      <c r="A189" s="95" t="s">
        <v>56</v>
      </c>
      <c r="B189" s="40"/>
      <c r="C189" s="41"/>
      <c r="D189" s="41"/>
      <c r="E189" s="81"/>
      <c r="F189" s="47"/>
      <c r="G189" s="41"/>
      <c r="H189" s="41"/>
      <c r="I189" s="42"/>
      <c r="J189" s="40"/>
      <c r="K189" s="41"/>
      <c r="L189" s="41"/>
      <c r="M189" s="81"/>
      <c r="N189" s="47"/>
      <c r="O189" s="41"/>
      <c r="P189" s="41"/>
      <c r="Q189" s="42"/>
      <c r="R189" s="40"/>
      <c r="S189" s="41"/>
      <c r="T189" s="41"/>
      <c r="U189" s="81"/>
      <c r="V189" s="47"/>
      <c r="W189" s="41"/>
      <c r="X189" s="41"/>
      <c r="Y189" s="42"/>
      <c r="Z189" s="40"/>
      <c r="AA189" s="41"/>
      <c r="AB189" s="41"/>
      <c r="AC189" s="81"/>
      <c r="AD189" s="47"/>
      <c r="AE189" s="41"/>
      <c r="AF189" s="41"/>
      <c r="AG189" s="93"/>
      <c r="AH189" s="94">
        <f t="shared" si="109"/>
        <v>0</v>
      </c>
      <c r="AM189" s="69"/>
      <c r="AN189" s="69"/>
      <c r="AO189" s="69"/>
      <c r="AP189" s="69"/>
      <c r="AQ189" s="69"/>
      <c r="AR189" s="69"/>
      <c r="AS189" s="69"/>
      <c r="AT189" s="69"/>
      <c r="AU189" s="69"/>
      <c r="AV189" s="69"/>
      <c r="AW189" s="69"/>
      <c r="AX189" s="69"/>
      <c r="AY189" s="69"/>
      <c r="AZ189" s="69"/>
      <c r="BA189" s="69"/>
      <c r="BB189" s="69"/>
      <c r="BC189" s="69"/>
      <c r="BD189" s="69"/>
      <c r="BE189" s="69"/>
      <c r="BF189" s="69"/>
      <c r="BG189" s="69"/>
      <c r="BH189" s="69"/>
      <c r="BI189" s="69"/>
      <c r="BJ189" s="69"/>
      <c r="BK189" s="69"/>
      <c r="BL189" s="69"/>
      <c r="BM189" s="69"/>
      <c r="BN189" s="69"/>
      <c r="BO189" s="69"/>
      <c r="BP189" s="69"/>
      <c r="BQ189" s="69"/>
      <c r="BR189" s="69"/>
      <c r="BS189" s="69"/>
      <c r="BT189" s="69"/>
    </row>
    <row r="190" spans="1:72" ht="26.1" customHeight="1" thickBot="1" x14ac:dyDescent="0.3">
      <c r="A190" s="110" t="s">
        <v>57</v>
      </c>
      <c r="B190" s="43"/>
      <c r="C190" s="44"/>
      <c r="D190" s="44"/>
      <c r="E190" s="96"/>
      <c r="F190" s="48"/>
      <c r="G190" s="44"/>
      <c r="H190" s="44"/>
      <c r="I190" s="45"/>
      <c r="J190" s="43"/>
      <c r="K190" s="44"/>
      <c r="L190" s="44"/>
      <c r="M190" s="96"/>
      <c r="N190" s="48"/>
      <c r="O190" s="41"/>
      <c r="P190" s="41"/>
      <c r="Q190" s="45"/>
      <c r="R190" s="43"/>
      <c r="S190" s="44"/>
      <c r="T190" s="44"/>
      <c r="U190" s="96"/>
      <c r="V190" s="48"/>
      <c r="W190" s="44"/>
      <c r="X190" s="44"/>
      <c r="Y190" s="45"/>
      <c r="Z190" s="43"/>
      <c r="AA190" s="44"/>
      <c r="AB190" s="44"/>
      <c r="AC190" s="96"/>
      <c r="AD190" s="48"/>
      <c r="AE190" s="44"/>
      <c r="AF190" s="44"/>
      <c r="AG190" s="97"/>
      <c r="AH190" s="98">
        <f>SUM(AH187:AH189)</f>
        <v>0</v>
      </c>
    </row>
    <row r="191" spans="1:72" ht="16.5" thickTop="1" thickBot="1" x14ac:dyDescent="0.3">
      <c r="O191" s="44"/>
      <c r="P191" s="44"/>
      <c r="AH191" s="99">
        <f>SUM(AH187:AH190)</f>
        <v>0</v>
      </c>
    </row>
    <row r="192" spans="1:72" ht="15.75" thickTop="1" x14ac:dyDescent="0.25">
      <c r="AH192" s="100"/>
    </row>
    <row r="193" spans="1:34" x14ac:dyDescent="0.25">
      <c r="AH193" s="100"/>
    </row>
    <row r="194" spans="1:34" x14ac:dyDescent="0.25">
      <c r="AH194" s="100"/>
    </row>
    <row r="195" spans="1:34" x14ac:dyDescent="0.25">
      <c r="AH195" s="100"/>
    </row>
    <row r="196" spans="1:34" x14ac:dyDescent="0.25">
      <c r="AH196" s="100"/>
    </row>
    <row r="197" spans="1:34" x14ac:dyDescent="0.25">
      <c r="AH197" s="100"/>
    </row>
    <row r="198" spans="1:34" ht="15.75" thickBot="1" x14ac:dyDescent="0.3"/>
    <row r="199" spans="1:34" ht="16.5" thickTop="1" thickBot="1" x14ac:dyDescent="0.3">
      <c r="A199" s="234" t="s">
        <v>1</v>
      </c>
      <c r="B199" s="237" t="s">
        <v>8</v>
      </c>
      <c r="C199" s="238"/>
      <c r="D199" s="238"/>
      <c r="E199" s="238"/>
      <c r="F199" s="238"/>
      <c r="G199" s="238"/>
      <c r="H199" s="238"/>
      <c r="I199" s="238"/>
      <c r="J199" s="131" t="s">
        <v>9</v>
      </c>
      <c r="K199" s="132"/>
      <c r="L199" s="132"/>
      <c r="M199" s="132"/>
      <c r="N199" s="132"/>
      <c r="Q199" s="133"/>
      <c r="R199" s="239" t="s">
        <v>10</v>
      </c>
      <c r="S199" s="240"/>
      <c r="T199" s="240"/>
      <c r="U199" s="240"/>
      <c r="V199" s="240"/>
      <c r="W199" s="240"/>
      <c r="X199" s="240"/>
      <c r="Y199" s="241"/>
      <c r="Z199" s="239" t="s">
        <v>11</v>
      </c>
      <c r="AA199" s="240"/>
      <c r="AB199" s="240"/>
      <c r="AC199" s="240"/>
      <c r="AD199" s="240"/>
      <c r="AE199" s="240"/>
      <c r="AF199" s="240"/>
      <c r="AG199" s="242"/>
    </row>
    <row r="200" spans="1:34" ht="15.75" thickTop="1" x14ac:dyDescent="0.25">
      <c r="A200" s="235"/>
      <c r="B200" s="183" t="s">
        <v>5</v>
      </c>
      <c r="C200" s="185"/>
      <c r="D200" s="185"/>
      <c r="E200" s="185"/>
      <c r="F200" s="198" t="s">
        <v>6</v>
      </c>
      <c r="G200" s="196"/>
      <c r="H200" s="196"/>
      <c r="I200" s="197"/>
      <c r="J200" s="198" t="s">
        <v>5</v>
      </c>
      <c r="K200" s="196"/>
      <c r="L200" s="196"/>
      <c r="M200" s="197"/>
      <c r="N200" s="126" t="s">
        <v>6</v>
      </c>
      <c r="O200" s="132"/>
      <c r="P200" s="132"/>
      <c r="Q200" s="130"/>
      <c r="R200" s="198" t="s">
        <v>5</v>
      </c>
      <c r="S200" s="196"/>
      <c r="T200" s="196"/>
      <c r="U200" s="197"/>
      <c r="V200" s="198" t="s">
        <v>6</v>
      </c>
      <c r="W200" s="196"/>
      <c r="X200" s="196"/>
      <c r="Y200" s="197"/>
      <c r="Z200" s="198" t="s">
        <v>5</v>
      </c>
      <c r="AA200" s="196"/>
      <c r="AB200" s="196"/>
      <c r="AC200" s="197"/>
      <c r="AD200" s="198" t="s">
        <v>6</v>
      </c>
      <c r="AE200" s="196"/>
      <c r="AF200" s="196"/>
      <c r="AG200" s="199"/>
    </row>
    <row r="201" spans="1:34" ht="15.75" thickBot="1" x14ac:dyDescent="0.3">
      <c r="A201" s="236"/>
      <c r="B201" s="85" t="s">
        <v>16</v>
      </c>
      <c r="C201" s="86" t="s">
        <v>17</v>
      </c>
      <c r="D201" s="86" t="s">
        <v>18</v>
      </c>
      <c r="E201" s="86" t="s">
        <v>19</v>
      </c>
      <c r="F201" s="86" t="s">
        <v>16</v>
      </c>
      <c r="G201" s="86" t="s">
        <v>17</v>
      </c>
      <c r="H201" s="86" t="s">
        <v>18</v>
      </c>
      <c r="I201" s="86" t="s">
        <v>19</v>
      </c>
      <c r="J201" s="86" t="s">
        <v>16</v>
      </c>
      <c r="K201" s="86" t="s">
        <v>17</v>
      </c>
      <c r="L201" s="86" t="s">
        <v>18</v>
      </c>
      <c r="M201" s="86" t="s">
        <v>19</v>
      </c>
      <c r="N201" s="86" t="s">
        <v>16</v>
      </c>
      <c r="O201" s="129"/>
      <c r="P201" s="129"/>
      <c r="Q201" s="86" t="s">
        <v>19</v>
      </c>
      <c r="R201" s="86" t="s">
        <v>16</v>
      </c>
      <c r="S201" s="86" t="s">
        <v>17</v>
      </c>
      <c r="T201" s="86" t="s">
        <v>18</v>
      </c>
      <c r="U201" s="86" t="s">
        <v>19</v>
      </c>
      <c r="V201" s="86" t="s">
        <v>16</v>
      </c>
      <c r="W201" s="86" t="s">
        <v>17</v>
      </c>
      <c r="X201" s="86" t="s">
        <v>18</v>
      </c>
      <c r="Y201" s="86" t="s">
        <v>19</v>
      </c>
      <c r="Z201" s="86" t="s">
        <v>16</v>
      </c>
      <c r="AA201" s="86" t="s">
        <v>17</v>
      </c>
      <c r="AB201" s="86" t="s">
        <v>18</v>
      </c>
      <c r="AC201" s="86" t="s">
        <v>19</v>
      </c>
      <c r="AD201" s="86" t="s">
        <v>16</v>
      </c>
      <c r="AE201" s="86" t="s">
        <v>17</v>
      </c>
      <c r="AF201" s="86" t="s">
        <v>18</v>
      </c>
      <c r="AG201" s="101" t="s">
        <v>19</v>
      </c>
    </row>
    <row r="202" spans="1:34" ht="26.1" customHeight="1" thickTop="1" thickBot="1" x14ac:dyDescent="0.3">
      <c r="A202" s="88" t="s">
        <v>54</v>
      </c>
      <c r="B202" s="37"/>
      <c r="C202" s="38"/>
      <c r="D202" s="38"/>
      <c r="E202" s="89"/>
      <c r="F202" s="46"/>
      <c r="G202" s="38"/>
      <c r="H202" s="38"/>
      <c r="I202" s="39"/>
      <c r="J202" s="37"/>
      <c r="K202" s="38"/>
      <c r="L202" s="38"/>
      <c r="M202" s="89"/>
      <c r="N202" s="46"/>
      <c r="O202" s="86" t="s">
        <v>17</v>
      </c>
      <c r="P202" s="86" t="s">
        <v>18</v>
      </c>
      <c r="Q202" s="39"/>
      <c r="R202" s="37"/>
      <c r="S202" s="38"/>
      <c r="T202" s="38"/>
      <c r="U202" s="89"/>
      <c r="V202" s="46"/>
      <c r="W202" s="38"/>
      <c r="X202" s="38"/>
      <c r="Y202" s="39"/>
      <c r="Z202" s="37"/>
      <c r="AA202" s="38"/>
      <c r="AB202" s="38"/>
      <c r="AC202" s="89"/>
      <c r="AD202" s="46"/>
      <c r="AE202" s="38"/>
      <c r="AF202" s="38"/>
      <c r="AG202" s="90"/>
      <c r="AH202" s="102">
        <f>SUM(B202:AG202)</f>
        <v>0</v>
      </c>
    </row>
    <row r="203" spans="1:34" ht="26.1" customHeight="1" thickTop="1" x14ac:dyDescent="0.25">
      <c r="A203" s="88" t="s">
        <v>55</v>
      </c>
      <c r="B203" s="40"/>
      <c r="C203" s="41"/>
      <c r="D203" s="41"/>
      <c r="E203" s="81"/>
      <c r="F203" s="47"/>
      <c r="G203" s="41"/>
      <c r="H203" s="41"/>
      <c r="I203" s="42"/>
      <c r="J203" s="40"/>
      <c r="K203" s="41"/>
      <c r="L203" s="41"/>
      <c r="M203" s="81"/>
      <c r="N203" s="47"/>
      <c r="O203" s="38"/>
      <c r="P203" s="38"/>
      <c r="Q203" s="42"/>
      <c r="R203" s="40"/>
      <c r="S203" s="41"/>
      <c r="T203" s="41"/>
      <c r="U203" s="81"/>
      <c r="V203" s="47"/>
      <c r="W203" s="41"/>
      <c r="X203" s="41"/>
      <c r="Y203" s="42"/>
      <c r="Z203" s="40"/>
      <c r="AA203" s="41"/>
      <c r="AB203" s="41"/>
      <c r="AC203" s="81"/>
      <c r="AD203" s="47"/>
      <c r="AE203" s="41"/>
      <c r="AF203" s="41"/>
      <c r="AG203" s="93"/>
      <c r="AH203" s="103">
        <f t="shared" ref="AH203:AH204" si="110">SUM(B203:AG203)</f>
        <v>0</v>
      </c>
    </row>
    <row r="204" spans="1:34" ht="26.1" customHeight="1" x14ac:dyDescent="0.25">
      <c r="A204" s="88" t="s">
        <v>56</v>
      </c>
      <c r="B204" s="40"/>
      <c r="C204" s="41"/>
      <c r="D204" s="41"/>
      <c r="E204" s="81"/>
      <c r="F204" s="47"/>
      <c r="G204" s="41"/>
      <c r="H204" s="41"/>
      <c r="I204" s="42"/>
      <c r="J204" s="40"/>
      <c r="K204" s="41"/>
      <c r="L204" s="41"/>
      <c r="M204" s="81"/>
      <c r="N204" s="47"/>
      <c r="O204" s="41"/>
      <c r="P204" s="41"/>
      <c r="Q204" s="42"/>
      <c r="R204" s="40"/>
      <c r="S204" s="41"/>
      <c r="T204" s="41"/>
      <c r="U204" s="81"/>
      <c r="V204" s="47"/>
      <c r="W204" s="41"/>
      <c r="X204" s="41"/>
      <c r="Y204" s="42"/>
      <c r="Z204" s="40"/>
      <c r="AA204" s="41"/>
      <c r="AB204" s="41"/>
      <c r="AC204" s="81"/>
      <c r="AD204" s="47"/>
      <c r="AE204" s="41"/>
      <c r="AF204" s="41"/>
      <c r="AG204" s="93"/>
      <c r="AH204" s="103">
        <f t="shared" si="110"/>
        <v>0</v>
      </c>
    </row>
    <row r="205" spans="1:34" ht="26.1" customHeight="1" thickBot="1" x14ac:dyDescent="0.3">
      <c r="A205" s="88" t="s">
        <v>57</v>
      </c>
      <c r="B205" s="43"/>
      <c r="C205" s="44"/>
      <c r="D205" s="44"/>
      <c r="E205" s="96"/>
      <c r="F205" s="48"/>
      <c r="G205" s="44"/>
      <c r="H205" s="44"/>
      <c r="I205" s="45"/>
      <c r="J205" s="43"/>
      <c r="K205" s="44"/>
      <c r="L205" s="44"/>
      <c r="M205" s="96"/>
      <c r="N205" s="48"/>
      <c r="O205" s="41"/>
      <c r="P205" s="41"/>
      <c r="Q205" s="45"/>
      <c r="R205" s="43"/>
      <c r="S205" s="44"/>
      <c r="T205" s="44"/>
      <c r="U205" s="96"/>
      <c r="V205" s="48"/>
      <c r="W205" s="44"/>
      <c r="X205" s="44"/>
      <c r="Y205" s="45"/>
      <c r="Z205" s="43"/>
      <c r="AA205" s="44"/>
      <c r="AB205" s="44"/>
      <c r="AC205" s="96"/>
      <c r="AD205" s="48"/>
      <c r="AE205" s="44"/>
      <c r="AF205" s="44"/>
      <c r="AG205" s="97"/>
      <c r="AH205" s="104">
        <f>SUM(AH202:AH204)</f>
        <v>0</v>
      </c>
    </row>
    <row r="206" spans="1:34" ht="16.5" thickTop="1" thickBot="1" x14ac:dyDescent="0.3">
      <c r="O206" s="44"/>
      <c r="P206" s="44"/>
      <c r="AH206" s="105">
        <f>SUM(AH202:AH205)</f>
        <v>0</v>
      </c>
    </row>
    <row r="207" spans="1:34" ht="15.75" thickTop="1" x14ac:dyDescent="0.25"/>
    <row r="212" spans="1:34" ht="15.75" thickBot="1" x14ac:dyDescent="0.3"/>
    <row r="213" spans="1:34" ht="16.5" thickTop="1" thickBot="1" x14ac:dyDescent="0.3">
      <c r="A213" s="234" t="s">
        <v>2</v>
      </c>
      <c r="B213" s="237" t="s">
        <v>8</v>
      </c>
      <c r="C213" s="238"/>
      <c r="D213" s="238"/>
      <c r="E213" s="238"/>
      <c r="F213" s="238"/>
      <c r="G213" s="238"/>
      <c r="H213" s="238"/>
      <c r="I213" s="238"/>
      <c r="J213" s="131" t="s">
        <v>9</v>
      </c>
      <c r="K213" s="132"/>
      <c r="L213" s="132"/>
      <c r="M213" s="132"/>
      <c r="N213" s="132"/>
      <c r="Q213" s="133"/>
      <c r="R213" s="239" t="s">
        <v>10</v>
      </c>
      <c r="S213" s="240"/>
      <c r="T213" s="240"/>
      <c r="U213" s="240"/>
      <c r="V213" s="240"/>
      <c r="W213" s="240"/>
      <c r="X213" s="240"/>
      <c r="Y213" s="241"/>
      <c r="Z213" s="239" t="s">
        <v>11</v>
      </c>
      <c r="AA213" s="240"/>
      <c r="AB213" s="240"/>
      <c r="AC213" s="240"/>
      <c r="AD213" s="240"/>
      <c r="AE213" s="240"/>
      <c r="AF213" s="240"/>
      <c r="AG213" s="242"/>
    </row>
    <row r="214" spans="1:34" ht="15.75" thickTop="1" x14ac:dyDescent="0.25">
      <c r="A214" s="235"/>
      <c r="B214" s="183" t="s">
        <v>5</v>
      </c>
      <c r="C214" s="185"/>
      <c r="D214" s="185"/>
      <c r="E214" s="185"/>
      <c r="F214" s="198" t="s">
        <v>6</v>
      </c>
      <c r="G214" s="196"/>
      <c r="H214" s="196"/>
      <c r="I214" s="197"/>
      <c r="J214" s="198" t="s">
        <v>5</v>
      </c>
      <c r="K214" s="196"/>
      <c r="L214" s="196"/>
      <c r="M214" s="197"/>
      <c r="N214" s="126" t="s">
        <v>6</v>
      </c>
      <c r="O214" s="132"/>
      <c r="P214" s="132"/>
      <c r="Q214" s="130"/>
      <c r="R214" s="198" t="s">
        <v>5</v>
      </c>
      <c r="S214" s="196"/>
      <c r="T214" s="196"/>
      <c r="U214" s="197"/>
      <c r="V214" s="198" t="s">
        <v>6</v>
      </c>
      <c r="W214" s="196"/>
      <c r="X214" s="196"/>
      <c r="Y214" s="197"/>
      <c r="Z214" s="198" t="s">
        <v>5</v>
      </c>
      <c r="AA214" s="196"/>
      <c r="AB214" s="196"/>
      <c r="AC214" s="197"/>
      <c r="AD214" s="198" t="s">
        <v>6</v>
      </c>
      <c r="AE214" s="196"/>
      <c r="AF214" s="196"/>
      <c r="AG214" s="199"/>
    </row>
    <row r="215" spans="1:34" ht="15.75" thickBot="1" x14ac:dyDescent="0.3">
      <c r="A215" s="236"/>
      <c r="B215" s="85" t="s">
        <v>16</v>
      </c>
      <c r="C215" s="86" t="s">
        <v>17</v>
      </c>
      <c r="D215" s="86" t="s">
        <v>18</v>
      </c>
      <c r="E215" s="86" t="s">
        <v>19</v>
      </c>
      <c r="F215" s="86" t="s">
        <v>16</v>
      </c>
      <c r="G215" s="86" t="s">
        <v>17</v>
      </c>
      <c r="H215" s="86" t="s">
        <v>18</v>
      </c>
      <c r="I215" s="86" t="s">
        <v>19</v>
      </c>
      <c r="J215" s="86" t="s">
        <v>16</v>
      </c>
      <c r="K215" s="86" t="s">
        <v>17</v>
      </c>
      <c r="L215" s="86" t="s">
        <v>18</v>
      </c>
      <c r="M215" s="86" t="s">
        <v>19</v>
      </c>
      <c r="N215" s="86" t="s">
        <v>16</v>
      </c>
      <c r="O215" s="129"/>
      <c r="P215" s="129"/>
      <c r="Q215" s="86" t="s">
        <v>19</v>
      </c>
      <c r="R215" s="86" t="s">
        <v>16</v>
      </c>
      <c r="S215" s="86" t="s">
        <v>17</v>
      </c>
      <c r="T215" s="86" t="s">
        <v>18</v>
      </c>
      <c r="U215" s="86" t="s">
        <v>19</v>
      </c>
      <c r="V215" s="86" t="s">
        <v>16</v>
      </c>
      <c r="W215" s="86" t="s">
        <v>17</v>
      </c>
      <c r="X215" s="86" t="s">
        <v>18</v>
      </c>
      <c r="Y215" s="86" t="s">
        <v>19</v>
      </c>
      <c r="Z215" s="86" t="s">
        <v>16</v>
      </c>
      <c r="AA215" s="86" t="s">
        <v>17</v>
      </c>
      <c r="AB215" s="86" t="s">
        <v>18</v>
      </c>
      <c r="AC215" s="86" t="s">
        <v>19</v>
      </c>
      <c r="AD215" s="86" t="s">
        <v>16</v>
      </c>
      <c r="AE215" s="86" t="s">
        <v>17</v>
      </c>
      <c r="AF215" s="86" t="s">
        <v>18</v>
      </c>
      <c r="AG215" s="101" t="s">
        <v>19</v>
      </c>
    </row>
    <row r="216" spans="1:34" ht="26.1" customHeight="1" thickTop="1" thickBot="1" x14ac:dyDescent="0.3">
      <c r="A216" s="88" t="s">
        <v>54</v>
      </c>
      <c r="B216" s="37"/>
      <c r="C216" s="38"/>
      <c r="D216" s="38"/>
      <c r="E216" s="89"/>
      <c r="F216" s="46"/>
      <c r="G216" s="38"/>
      <c r="H216" s="38"/>
      <c r="I216" s="39"/>
      <c r="J216" s="37"/>
      <c r="K216" s="38"/>
      <c r="L216" s="38"/>
      <c r="M216" s="89"/>
      <c r="N216" s="46"/>
      <c r="O216" s="86" t="s">
        <v>17</v>
      </c>
      <c r="P216" s="86" t="s">
        <v>18</v>
      </c>
      <c r="Q216" s="39"/>
      <c r="R216" s="37"/>
      <c r="S216" s="38"/>
      <c r="T216" s="38"/>
      <c r="U216" s="89"/>
      <c r="V216" s="46"/>
      <c r="W216" s="38"/>
      <c r="X216" s="38"/>
      <c r="Y216" s="39"/>
      <c r="Z216" s="37"/>
      <c r="AA216" s="38"/>
      <c r="AB216" s="38"/>
      <c r="AC216" s="89"/>
      <c r="AD216" s="46"/>
      <c r="AE216" s="38"/>
      <c r="AF216" s="38"/>
      <c r="AG216" s="90"/>
      <c r="AH216" s="106">
        <f>SUM(B216:AG216)</f>
        <v>0</v>
      </c>
    </row>
    <row r="217" spans="1:34" ht="26.1" customHeight="1" thickTop="1" x14ac:dyDescent="0.25">
      <c r="A217" s="92" t="s">
        <v>55</v>
      </c>
      <c r="B217" s="40"/>
      <c r="C217" s="41"/>
      <c r="D217" s="41"/>
      <c r="E217" s="81"/>
      <c r="F217" s="47"/>
      <c r="G217" s="41"/>
      <c r="H217" s="41"/>
      <c r="I217" s="42"/>
      <c r="J217" s="40"/>
      <c r="K217" s="41"/>
      <c r="L217" s="41"/>
      <c r="M217" s="81"/>
      <c r="N217" s="47"/>
      <c r="O217" s="38"/>
      <c r="P217" s="38"/>
      <c r="Q217" s="42"/>
      <c r="R217" s="40"/>
      <c r="S217" s="41"/>
      <c r="T217" s="41"/>
      <c r="U217" s="81"/>
      <c r="V217" s="47"/>
      <c r="W217" s="41"/>
      <c r="X217" s="41"/>
      <c r="Y217" s="42"/>
      <c r="Z217" s="40"/>
      <c r="AA217" s="41"/>
      <c r="AB217" s="41"/>
      <c r="AC217" s="81"/>
      <c r="AD217" s="47"/>
      <c r="AE217" s="41"/>
      <c r="AF217" s="41"/>
      <c r="AG217" s="93"/>
      <c r="AH217" s="107">
        <f t="shared" ref="AH217:AH218" si="111">SUM(B217:AG217)</f>
        <v>0</v>
      </c>
    </row>
    <row r="218" spans="1:34" ht="26.1" customHeight="1" x14ac:dyDescent="0.25">
      <c r="A218" s="95" t="s">
        <v>56</v>
      </c>
      <c r="B218" s="40"/>
      <c r="C218" s="41"/>
      <c r="D218" s="41"/>
      <c r="E218" s="81"/>
      <c r="F218" s="47"/>
      <c r="G218" s="41"/>
      <c r="H218" s="41"/>
      <c r="I218" s="42"/>
      <c r="J218" s="40"/>
      <c r="K218" s="41"/>
      <c r="L218" s="41"/>
      <c r="M218" s="81"/>
      <c r="N218" s="47"/>
      <c r="O218" s="41"/>
      <c r="P218" s="41"/>
      <c r="Q218" s="42"/>
      <c r="R218" s="40"/>
      <c r="S218" s="41"/>
      <c r="T218" s="41"/>
      <c r="U218" s="81"/>
      <c r="V218" s="47"/>
      <c r="W218" s="41"/>
      <c r="X218" s="41"/>
      <c r="Y218" s="42"/>
      <c r="Z218" s="40"/>
      <c r="AA218" s="41"/>
      <c r="AB218" s="41"/>
      <c r="AC218" s="81"/>
      <c r="AD218" s="47"/>
      <c r="AE218" s="41"/>
      <c r="AF218" s="41"/>
      <c r="AG218" s="93"/>
      <c r="AH218" s="107">
        <f t="shared" si="111"/>
        <v>0</v>
      </c>
    </row>
    <row r="219" spans="1:34" ht="26.1" customHeight="1" thickBot="1" x14ac:dyDescent="0.3">
      <c r="A219" s="95" t="s">
        <v>57</v>
      </c>
      <c r="B219" s="43"/>
      <c r="C219" s="44"/>
      <c r="D219" s="44"/>
      <c r="E219" s="96"/>
      <c r="F219" s="48"/>
      <c r="G219" s="44"/>
      <c r="H219" s="44"/>
      <c r="I219" s="45"/>
      <c r="J219" s="43"/>
      <c r="K219" s="44"/>
      <c r="L219" s="44"/>
      <c r="M219" s="96"/>
      <c r="N219" s="48"/>
      <c r="O219" s="41"/>
      <c r="P219" s="41"/>
      <c r="Q219" s="45"/>
      <c r="R219" s="43"/>
      <c r="S219" s="44"/>
      <c r="T219" s="44"/>
      <c r="U219" s="96"/>
      <c r="V219" s="48"/>
      <c r="W219" s="44"/>
      <c r="X219" s="44"/>
      <c r="Y219" s="45"/>
      <c r="Z219" s="43"/>
      <c r="AA219" s="44"/>
      <c r="AB219" s="44"/>
      <c r="AC219" s="96"/>
      <c r="AD219" s="48"/>
      <c r="AE219" s="44"/>
      <c r="AF219" s="44"/>
      <c r="AG219" s="97"/>
      <c r="AH219" s="108">
        <f>SUM(AH216:AH218)</f>
        <v>0</v>
      </c>
    </row>
    <row r="220" spans="1:34" ht="16.5" thickTop="1" thickBot="1" x14ac:dyDescent="0.3">
      <c r="O220" s="44"/>
      <c r="P220" s="44"/>
      <c r="AH220" s="109">
        <f>SUM(AH216:AH219)</f>
        <v>0</v>
      </c>
    </row>
    <row r="221" spans="1:34" ht="15.75" thickTop="1" x14ac:dyDescent="0.25"/>
  </sheetData>
  <mergeCells count="317">
    <mergeCell ref="A36:A41"/>
    <mergeCell ref="A113:A120"/>
    <mergeCell ref="A1:O1"/>
    <mergeCell ref="B2:P2"/>
    <mergeCell ref="A7:AK7"/>
    <mergeCell ref="B9:AK9"/>
    <mergeCell ref="B10:AK10"/>
    <mergeCell ref="B11:AK11"/>
    <mergeCell ref="B113:B115"/>
    <mergeCell ref="B116:B118"/>
    <mergeCell ref="B119:B120"/>
    <mergeCell ref="A14:A15"/>
    <mergeCell ref="B14:B15"/>
    <mergeCell ref="C14:C15"/>
    <mergeCell ref="D14:D15"/>
    <mergeCell ref="E14:E15"/>
    <mergeCell ref="F14:I14"/>
    <mergeCell ref="A12:A13"/>
    <mergeCell ref="B12:B13"/>
    <mergeCell ref="C12:C13"/>
    <mergeCell ref="D12:E13"/>
    <mergeCell ref="F12:AK12"/>
    <mergeCell ref="F13:M13"/>
    <mergeCell ref="N13:U13"/>
    <mergeCell ref="V13:AC13"/>
    <mergeCell ref="AD13:AK13"/>
    <mergeCell ref="C26:E26"/>
    <mergeCell ref="C27:E27"/>
    <mergeCell ref="B29:AK29"/>
    <mergeCell ref="B30:AK30"/>
    <mergeCell ref="B31:AK31"/>
    <mergeCell ref="AU14:AV14"/>
    <mergeCell ref="C16:E16"/>
    <mergeCell ref="C17:E17"/>
    <mergeCell ref="C19:E19"/>
    <mergeCell ref="C20:E20"/>
    <mergeCell ref="AH14:AK14"/>
    <mergeCell ref="AL14:AL15"/>
    <mergeCell ref="AM14:AN14"/>
    <mergeCell ref="AO14:AP14"/>
    <mergeCell ref="AQ14:AR14"/>
    <mergeCell ref="AS14:AT14"/>
    <mergeCell ref="J14:M14"/>
    <mergeCell ref="N14:Q14"/>
    <mergeCell ref="R14:U14"/>
    <mergeCell ref="V14:Y14"/>
    <mergeCell ref="Z14:AC14"/>
    <mergeCell ref="AD14:AG14"/>
    <mergeCell ref="B16:B18"/>
    <mergeCell ref="B19:B21"/>
    <mergeCell ref="A16:A24"/>
    <mergeCell ref="B22:B24"/>
    <mergeCell ref="C22:E22"/>
    <mergeCell ref="C23:E23"/>
    <mergeCell ref="AU34:AV34"/>
    <mergeCell ref="B36:B37"/>
    <mergeCell ref="C36:E36"/>
    <mergeCell ref="AS34:AT34"/>
    <mergeCell ref="A34:A35"/>
    <mergeCell ref="C34:C35"/>
    <mergeCell ref="D34:D35"/>
    <mergeCell ref="E34:E35"/>
    <mergeCell ref="F34:I34"/>
    <mergeCell ref="A32:A33"/>
    <mergeCell ref="B32:B33"/>
    <mergeCell ref="C32:C33"/>
    <mergeCell ref="D32:E33"/>
    <mergeCell ref="F32:AK32"/>
    <mergeCell ref="F33:M33"/>
    <mergeCell ref="N33:U33"/>
    <mergeCell ref="V33:AC33"/>
    <mergeCell ref="AD33:AK33"/>
    <mergeCell ref="B38:B39"/>
    <mergeCell ref="C38:E38"/>
    <mergeCell ref="B40:B41"/>
    <mergeCell ref="C40:E40"/>
    <mergeCell ref="AH34:AK34"/>
    <mergeCell ref="AL34:AL35"/>
    <mergeCell ref="AM34:AN34"/>
    <mergeCell ref="AO34:AP34"/>
    <mergeCell ref="AQ34:AR34"/>
    <mergeCell ref="J34:M34"/>
    <mergeCell ref="N34:Q34"/>
    <mergeCell ref="R34:U34"/>
    <mergeCell ref="V34:Y34"/>
    <mergeCell ref="Z34:AC34"/>
    <mergeCell ref="AD34:AG34"/>
    <mergeCell ref="B34:B35"/>
    <mergeCell ref="C43:E43"/>
    <mergeCell ref="B45:AK45"/>
    <mergeCell ref="B46:AK46"/>
    <mergeCell ref="B47:AK47"/>
    <mergeCell ref="A48:A49"/>
    <mergeCell ref="B48:B49"/>
    <mergeCell ref="C48:C49"/>
    <mergeCell ref="D48:E49"/>
    <mergeCell ref="F48:AK48"/>
    <mergeCell ref="F49:M49"/>
    <mergeCell ref="N49:U49"/>
    <mergeCell ref="V49:AC49"/>
    <mergeCell ref="AD49:AK49"/>
    <mergeCell ref="AU66:AV66"/>
    <mergeCell ref="AO66:AP66"/>
    <mergeCell ref="AQ66:AR66"/>
    <mergeCell ref="AS66:AT66"/>
    <mergeCell ref="A50:A51"/>
    <mergeCell ref="B50:B51"/>
    <mergeCell ref="C50:C51"/>
    <mergeCell ref="D50:D51"/>
    <mergeCell ref="E50:E51"/>
    <mergeCell ref="F50:I50"/>
    <mergeCell ref="J50:M50"/>
    <mergeCell ref="AQ50:AR50"/>
    <mergeCell ref="AS50:AT50"/>
    <mergeCell ref="AL50:AL51"/>
    <mergeCell ref="AM50:AN50"/>
    <mergeCell ref="AO50:AP50"/>
    <mergeCell ref="C56:E56"/>
    <mergeCell ref="AU50:AV50"/>
    <mergeCell ref="N50:Q50"/>
    <mergeCell ref="R50:U50"/>
    <mergeCell ref="V50:Y50"/>
    <mergeCell ref="Z50:AC50"/>
    <mergeCell ref="AD50:AG50"/>
    <mergeCell ref="AH50:AK50"/>
    <mergeCell ref="C52:E52"/>
    <mergeCell ref="C54:E54"/>
    <mergeCell ref="B64:B65"/>
    <mergeCell ref="C64:C65"/>
    <mergeCell ref="D64:E65"/>
    <mergeCell ref="F64:AK64"/>
    <mergeCell ref="F65:M65"/>
    <mergeCell ref="N65:U65"/>
    <mergeCell ref="V65:AC65"/>
    <mergeCell ref="AD65:AK65"/>
    <mergeCell ref="C59:E59"/>
    <mergeCell ref="B61:AK61"/>
    <mergeCell ref="B62:AK62"/>
    <mergeCell ref="B63:AK63"/>
    <mergeCell ref="B68:B70"/>
    <mergeCell ref="C68:E68"/>
    <mergeCell ref="C69:E69"/>
    <mergeCell ref="B71:B73"/>
    <mergeCell ref="C71:E71"/>
    <mergeCell ref="C72:E72"/>
    <mergeCell ref="AH66:AK66"/>
    <mergeCell ref="AL66:AL67"/>
    <mergeCell ref="AM66:AN66"/>
    <mergeCell ref="J66:M66"/>
    <mergeCell ref="N66:Q66"/>
    <mergeCell ref="R66:U66"/>
    <mergeCell ref="V66:Y66"/>
    <mergeCell ref="B66:B67"/>
    <mergeCell ref="C66:C67"/>
    <mergeCell ref="D66:D67"/>
    <mergeCell ref="E66:E67"/>
    <mergeCell ref="F66:I66"/>
    <mergeCell ref="Z66:AC66"/>
    <mergeCell ref="AD66:AG66"/>
    <mergeCell ref="F86:I86"/>
    <mergeCell ref="A84:A85"/>
    <mergeCell ref="B84:B85"/>
    <mergeCell ref="C84:C85"/>
    <mergeCell ref="D84:E85"/>
    <mergeCell ref="F84:AK84"/>
    <mergeCell ref="F85:M85"/>
    <mergeCell ref="N85:U85"/>
    <mergeCell ref="V85:AC85"/>
    <mergeCell ref="AD85:AK85"/>
    <mergeCell ref="C98:E98"/>
    <mergeCell ref="C99:E99"/>
    <mergeCell ref="B101:AK101"/>
    <mergeCell ref="B102:AK102"/>
    <mergeCell ref="B103:AK103"/>
    <mergeCell ref="AU86:AV86"/>
    <mergeCell ref="B88:B90"/>
    <mergeCell ref="C88:E88"/>
    <mergeCell ref="C89:E89"/>
    <mergeCell ref="B91:B93"/>
    <mergeCell ref="C91:E91"/>
    <mergeCell ref="C92:E92"/>
    <mergeCell ref="AH86:AK86"/>
    <mergeCell ref="AL86:AL87"/>
    <mergeCell ref="AM86:AN86"/>
    <mergeCell ref="AO86:AP86"/>
    <mergeCell ref="AQ86:AR86"/>
    <mergeCell ref="AS86:AT86"/>
    <mergeCell ref="J86:M86"/>
    <mergeCell ref="N86:Q86"/>
    <mergeCell ref="R86:U86"/>
    <mergeCell ref="V86:Y86"/>
    <mergeCell ref="Z86:AC86"/>
    <mergeCell ref="AD86:AG86"/>
    <mergeCell ref="F106:I106"/>
    <mergeCell ref="A104:A105"/>
    <mergeCell ref="B104:B105"/>
    <mergeCell ref="C104:C105"/>
    <mergeCell ref="D104:E105"/>
    <mergeCell ref="F104:AK104"/>
    <mergeCell ref="F105:M105"/>
    <mergeCell ref="N105:U105"/>
    <mergeCell ref="V105:AC105"/>
    <mergeCell ref="AD105:AK105"/>
    <mergeCell ref="AU106:AV106"/>
    <mergeCell ref="A108:A109"/>
    <mergeCell ref="C108:E108"/>
    <mergeCell ref="C109:E109"/>
    <mergeCell ref="A112:AK112"/>
    <mergeCell ref="C113:E113"/>
    <mergeCell ref="C114:E114"/>
    <mergeCell ref="AH106:AK106"/>
    <mergeCell ref="AL106:AL107"/>
    <mergeCell ref="AM106:AN106"/>
    <mergeCell ref="AO106:AP106"/>
    <mergeCell ref="AQ106:AR106"/>
    <mergeCell ref="AS106:AT106"/>
    <mergeCell ref="J106:M106"/>
    <mergeCell ref="N106:Q106"/>
    <mergeCell ref="R106:U106"/>
    <mergeCell ref="V106:Y106"/>
    <mergeCell ref="Z106:AC106"/>
    <mergeCell ref="AD106:AG106"/>
    <mergeCell ref="A106:A107"/>
    <mergeCell ref="B106:B107"/>
    <mergeCell ref="C106:C107"/>
    <mergeCell ref="D106:D107"/>
    <mergeCell ref="E106:E107"/>
    <mergeCell ref="A121:A123"/>
    <mergeCell ref="C122:E122"/>
    <mergeCell ref="C123:E123"/>
    <mergeCell ref="A125:A126"/>
    <mergeCell ref="A130:G130"/>
    <mergeCell ref="A132:O132"/>
    <mergeCell ref="C116:E116"/>
    <mergeCell ref="C117:E117"/>
    <mergeCell ref="C119:E119"/>
    <mergeCell ref="A150:O150"/>
    <mergeCell ref="A151:O151"/>
    <mergeCell ref="A156:A157"/>
    <mergeCell ref="B156:C156"/>
    <mergeCell ref="G156:H156"/>
    <mergeCell ref="B157:C157"/>
    <mergeCell ref="G157:H157"/>
    <mergeCell ref="A133:O133"/>
    <mergeCell ref="A134:O134"/>
    <mergeCell ref="A139:O139"/>
    <mergeCell ref="A140:O140"/>
    <mergeCell ref="A144:O144"/>
    <mergeCell ref="A145:O145"/>
    <mergeCell ref="A169:A170"/>
    <mergeCell ref="A171:A172"/>
    <mergeCell ref="A173:A174"/>
    <mergeCell ref="A175:A176"/>
    <mergeCell ref="A184:A186"/>
    <mergeCell ref="B184:I184"/>
    <mergeCell ref="A158:A159"/>
    <mergeCell ref="B158:C158"/>
    <mergeCell ref="G158:H158"/>
    <mergeCell ref="B159:C159"/>
    <mergeCell ref="A160:A161"/>
    <mergeCell ref="B160:C160"/>
    <mergeCell ref="B161:C161"/>
    <mergeCell ref="R184:Y184"/>
    <mergeCell ref="Z184:AG184"/>
    <mergeCell ref="B185:E185"/>
    <mergeCell ref="F185:I185"/>
    <mergeCell ref="J185:M185"/>
    <mergeCell ref="R185:U185"/>
    <mergeCell ref="V185:Y185"/>
    <mergeCell ref="Z185:AC185"/>
    <mergeCell ref="AD185:AG185"/>
    <mergeCell ref="Z214:AC214"/>
    <mergeCell ref="AD214:AG214"/>
    <mergeCell ref="AD200:AG200"/>
    <mergeCell ref="A213:A215"/>
    <mergeCell ref="B213:I213"/>
    <mergeCell ref="R213:Y213"/>
    <mergeCell ref="Z213:AG213"/>
    <mergeCell ref="B214:E214"/>
    <mergeCell ref="F214:I214"/>
    <mergeCell ref="J214:M214"/>
    <mergeCell ref="R214:U214"/>
    <mergeCell ref="V214:Y214"/>
    <mergeCell ref="A199:A201"/>
    <mergeCell ref="B199:I199"/>
    <mergeCell ref="R199:Y199"/>
    <mergeCell ref="Z199:AG199"/>
    <mergeCell ref="B200:E200"/>
    <mergeCell ref="F200:I200"/>
    <mergeCell ref="J200:M200"/>
    <mergeCell ref="R200:U200"/>
    <mergeCell ref="V200:Y200"/>
    <mergeCell ref="Z200:AC200"/>
    <mergeCell ref="C95:E95"/>
    <mergeCell ref="A88:A96"/>
    <mergeCell ref="B94:B96"/>
    <mergeCell ref="A68:A76"/>
    <mergeCell ref="B74:B76"/>
    <mergeCell ref="B54:B55"/>
    <mergeCell ref="A52:A57"/>
    <mergeCell ref="B56:B57"/>
    <mergeCell ref="B52:B53"/>
    <mergeCell ref="C74:E74"/>
    <mergeCell ref="C75:E75"/>
    <mergeCell ref="C94:E94"/>
    <mergeCell ref="A86:A87"/>
    <mergeCell ref="B86:B87"/>
    <mergeCell ref="C86:C87"/>
    <mergeCell ref="D86:D87"/>
    <mergeCell ref="E86:E87"/>
    <mergeCell ref="C78:E78"/>
    <mergeCell ref="C79:E79"/>
    <mergeCell ref="B81:AK81"/>
    <mergeCell ref="B82:AK82"/>
    <mergeCell ref="B83:AK83"/>
    <mergeCell ref="A66:A67"/>
    <mergeCell ref="A64:A65"/>
  </mergeCells>
  <conditionalFormatting sqref="B187:N190 Q187:AG190 O188:P191">
    <cfRule type="cellIs" dxfId="166" priority="123" operator="greaterThan">
      <formula>0</formula>
    </cfRule>
  </conditionalFormatting>
  <conditionalFormatting sqref="B202:N205 Q202:AG205 O203:P206">
    <cfRule type="cellIs" dxfId="165" priority="125" operator="greaterThan">
      <formula>0</formula>
    </cfRule>
  </conditionalFormatting>
  <conditionalFormatting sqref="B216:N219 Q216:AG219 O217:P220">
    <cfRule type="cellIs" dxfId="164" priority="124" operator="greaterThan">
      <formula>0</formula>
    </cfRule>
  </conditionalFormatting>
  <conditionalFormatting sqref="C22:E22">
    <cfRule type="cellIs" dxfId="163" priority="121" operator="greaterThan">
      <formula>0</formula>
    </cfRule>
  </conditionalFormatting>
  <conditionalFormatting sqref="C23:E23">
    <cfRule type="cellIs" dxfId="162" priority="120" operator="greaterThan">
      <formula>0</formula>
    </cfRule>
  </conditionalFormatting>
  <conditionalFormatting sqref="C56:E56">
    <cfRule type="cellIs" dxfId="161" priority="113" operator="greaterThan">
      <formula>0</formula>
    </cfRule>
  </conditionalFormatting>
  <conditionalFormatting sqref="C74:E74">
    <cfRule type="cellIs" dxfId="160" priority="105" operator="greaterThan">
      <formula>0</formula>
    </cfRule>
  </conditionalFormatting>
  <conditionalFormatting sqref="C75:E75">
    <cfRule type="cellIs" dxfId="159" priority="104" operator="greaterThan">
      <formula>0</formula>
    </cfRule>
  </conditionalFormatting>
  <conditionalFormatting sqref="C94:E94">
    <cfRule type="cellIs" dxfId="158" priority="97" operator="greaterThan">
      <formula>0</formula>
    </cfRule>
  </conditionalFormatting>
  <conditionalFormatting sqref="C95:E95">
    <cfRule type="cellIs" dxfId="157" priority="96" operator="greaterThan">
      <formula>0</formula>
    </cfRule>
  </conditionalFormatting>
  <conditionalFormatting sqref="C18:AL18 C21:AL21 S22:AK22 F22:Q23 S23:AG23 AI23:AK23 C24:AL24">
    <cfRule type="cellIs" dxfId="156" priority="148" operator="greaterThan">
      <formula>0</formula>
    </cfRule>
  </conditionalFormatting>
  <conditionalFormatting sqref="C37:AL37 C39:AL39 C41:AL41">
    <cfRule type="cellIs" dxfId="155" priority="144" operator="greaterThan">
      <formula>0</formula>
    </cfRule>
  </conditionalFormatting>
  <conditionalFormatting sqref="C53:AL53 C55:AL55">
    <cfRule type="cellIs" dxfId="154" priority="140" operator="greaterThan">
      <formula>0</formula>
    </cfRule>
  </conditionalFormatting>
  <conditionalFormatting sqref="C69:AL69 C72:AL72">
    <cfRule type="cellIs" dxfId="153" priority="137" operator="greaterThan">
      <formula>0</formula>
    </cfRule>
  </conditionalFormatting>
  <conditionalFormatting sqref="C70:AL70 C73:AL73">
    <cfRule type="cellIs" dxfId="152" priority="136" operator="greaterThan">
      <formula>0</formula>
    </cfRule>
  </conditionalFormatting>
  <conditionalFormatting sqref="C89:AL89 C92:AL92">
    <cfRule type="cellIs" dxfId="151" priority="132" operator="greaterThan">
      <formula>0</formula>
    </cfRule>
  </conditionalFormatting>
  <conditionalFormatting sqref="C90:AL90 C93:AL93 AL95:AL96">
    <cfRule type="cellIs" dxfId="150" priority="131" operator="greaterThan">
      <formula>0</formula>
    </cfRule>
  </conditionalFormatting>
  <conditionalFormatting sqref="C113:AL113 C116:AL116 C119:AL119 AP122 C123:AL123">
    <cfRule type="cellIs" dxfId="149" priority="153" operator="greaterThan">
      <formula>0</formula>
    </cfRule>
  </conditionalFormatting>
  <conditionalFormatting sqref="C114:AL114 C117:AL117 C122:AL122">
    <cfRule type="cellIs" dxfId="148" priority="154" operator="greaterThan">
      <formula>0</formula>
    </cfRule>
  </conditionalFormatting>
  <conditionalFormatting sqref="C115:AL115 C118:AL118 C120:AL120 C125:AL125">
    <cfRule type="cellIs" dxfId="147" priority="152" operator="greaterThan">
      <formula>0</formula>
    </cfRule>
  </conditionalFormatting>
  <conditionalFormatting sqref="C17:AN17 C20:AL20">
    <cfRule type="cellIs" dxfId="146" priority="149" operator="greaterThan">
      <formula>0</formula>
    </cfRule>
  </conditionalFormatting>
  <conditionalFormatting sqref="C16:AV16 AO17:AO18 AQ17:AQ18 AS17:AS18 AU17:AV18 AM18 C19:AV19 AM20:AM21 AQ20:AQ21 AU20:AU21 AS20:AS23 AO20:AO24 AP22:AR22 AT22:AV22 AQ23 AM23:AM24 AU23:AU24 AP24:AQ24">
    <cfRule type="cellIs" dxfId="145" priority="150" operator="greaterThan">
      <formula>0</formula>
    </cfRule>
  </conditionalFormatting>
  <conditionalFormatting sqref="C25:AV25 C42:AV42 C58:AV58 C77:AV77 C97:AV97 C121:AL121 C126:AL126 C127:E127">
    <cfRule type="cellIs" dxfId="144" priority="151" operator="greaterThan">
      <formula>0</formula>
    </cfRule>
  </conditionalFormatting>
  <conditionalFormatting sqref="C26:AV26">
    <cfRule type="cellIs" dxfId="143" priority="146" operator="greaterThan">
      <formula>0</formula>
    </cfRule>
  </conditionalFormatting>
  <conditionalFormatting sqref="C27:AV27">
    <cfRule type="cellIs" dxfId="142" priority="147" operator="greaterThan">
      <formula>0</formula>
    </cfRule>
  </conditionalFormatting>
  <conditionalFormatting sqref="C36:AV36 AM37 AO37:AQ37 AS37:AV37 C38:AV38 AM39 AO39:AQ39 AT39:AU39 C40:AV40 AM41 AO41:AQ41 AS41:AV41">
    <cfRule type="cellIs" dxfId="141" priority="145" operator="greaterThan">
      <formula>0</formula>
    </cfRule>
  </conditionalFormatting>
  <conditionalFormatting sqref="C43:AV43">
    <cfRule type="cellIs" dxfId="140" priority="142" operator="greaterThan">
      <formula>0</formula>
    </cfRule>
  </conditionalFormatting>
  <conditionalFormatting sqref="C52:AV52 AM53 AO53 AQ53 AS53 AU53:AV53 C54:AV54 AM55 AO55:AQ55 AS55 AU55 AM56:AV57">
    <cfRule type="cellIs" dxfId="139" priority="141" operator="greaterThan">
      <formula>0</formula>
    </cfRule>
  </conditionalFormatting>
  <conditionalFormatting sqref="C59:AV59">
    <cfRule type="cellIs" dxfId="138" priority="139" operator="greaterThan">
      <formula>0</formula>
    </cfRule>
  </conditionalFormatting>
  <conditionalFormatting sqref="C68:AV68">
    <cfRule type="cellIs" dxfId="137" priority="138" operator="greaterThan">
      <formula>0</formula>
    </cfRule>
  </conditionalFormatting>
  <conditionalFormatting sqref="C78:AV78">
    <cfRule type="cellIs" dxfId="136" priority="134" operator="greaterThan">
      <formula>0</formula>
    </cfRule>
  </conditionalFormatting>
  <conditionalFormatting sqref="C79:AV79">
    <cfRule type="cellIs" dxfId="135" priority="135" operator="greaterThan">
      <formula>0</formula>
    </cfRule>
  </conditionalFormatting>
  <conditionalFormatting sqref="C88:AV88">
    <cfRule type="cellIs" dxfId="134" priority="133" operator="greaterThan">
      <formula>0</formula>
    </cfRule>
  </conditionalFormatting>
  <conditionalFormatting sqref="C98:AV98">
    <cfRule type="cellIs" dxfId="133" priority="129" operator="greaterThan">
      <formula>0</formula>
    </cfRule>
  </conditionalFormatting>
  <conditionalFormatting sqref="C99:AV99">
    <cfRule type="cellIs" dxfId="132" priority="130" operator="greaterThan">
      <formula>0</formula>
    </cfRule>
  </conditionalFormatting>
  <conditionalFormatting sqref="C108:AV109">
    <cfRule type="cellIs" dxfId="131" priority="128" operator="greaterThan">
      <formula>0</formula>
    </cfRule>
  </conditionalFormatting>
  <conditionalFormatting sqref="F56:Q56 S56:AG56 AI56:AL56 C57:AL57">
    <cfRule type="cellIs" dxfId="130" priority="114" operator="greaterThan">
      <formula>0</formula>
    </cfRule>
  </conditionalFormatting>
  <conditionalFormatting sqref="F94:Q95 S94:AG95 AI94:AK95 C96:AK96">
    <cfRule type="cellIs" dxfId="129" priority="98" operator="greaterThan">
      <formula>0</formula>
    </cfRule>
  </conditionalFormatting>
  <conditionalFormatting sqref="R22">
    <cfRule type="cellIs" dxfId="128" priority="119" operator="greaterThan">
      <formula>1</formula>
    </cfRule>
    <cfRule type="cellIs" dxfId="127" priority="118" operator="greaterThan">
      <formula>0</formula>
    </cfRule>
  </conditionalFormatting>
  <conditionalFormatting sqref="R23">
    <cfRule type="cellIs" dxfId="126" priority="117" operator="greaterThan">
      <formula>0</formula>
    </cfRule>
  </conditionalFormatting>
  <conditionalFormatting sqref="R56">
    <cfRule type="cellIs" dxfId="125" priority="110" operator="greaterThan">
      <formula>0</formula>
    </cfRule>
    <cfRule type="cellIs" dxfId="124" priority="111" operator="greaterThan">
      <formula>1</formula>
    </cfRule>
  </conditionalFormatting>
  <conditionalFormatting sqref="R74">
    <cfRule type="cellIs" dxfId="123" priority="102" operator="greaterThan">
      <formula>0</formula>
    </cfRule>
    <cfRule type="cellIs" dxfId="122" priority="103" operator="greaterThan">
      <formula>1</formula>
    </cfRule>
  </conditionalFormatting>
  <conditionalFormatting sqref="R75">
    <cfRule type="cellIs" dxfId="121" priority="101" operator="greaterThan">
      <formula>0</formula>
    </cfRule>
  </conditionalFormatting>
  <conditionalFormatting sqref="R94">
    <cfRule type="cellIs" dxfId="120" priority="94" operator="greaterThan">
      <formula>0</formula>
    </cfRule>
    <cfRule type="cellIs" dxfId="119" priority="95" operator="greaterThan">
      <formula>1</formula>
    </cfRule>
  </conditionalFormatting>
  <conditionalFormatting sqref="R95">
    <cfRule type="cellIs" dxfId="118" priority="93" operator="greaterThan">
      <formula>0</formula>
    </cfRule>
  </conditionalFormatting>
  <conditionalFormatting sqref="R132:S152">
    <cfRule type="cellIs" dxfId="117" priority="122" operator="greaterThan">
      <formula>1</formula>
    </cfRule>
  </conditionalFormatting>
  <conditionalFormatting sqref="S74:AG74 F74:Q75 AI74:AK75 S75:AB75 AD75:AG75 C76:AL76">
    <cfRule type="cellIs" dxfId="116" priority="106" operator="greaterThan">
      <formula>0</formula>
    </cfRule>
  </conditionalFormatting>
  <conditionalFormatting sqref="U1:V6">
    <cfRule type="cellIs" dxfId="115" priority="174" operator="greaterThan">
      <formula>1</formula>
    </cfRule>
  </conditionalFormatting>
  <conditionalFormatting sqref="U16:V17 U12:V12 U128:V128 U221:V1048576">
    <cfRule type="cellIs" dxfId="114" priority="175" operator="greaterThan">
      <formula>1</formula>
    </cfRule>
  </conditionalFormatting>
  <conditionalFormatting sqref="U19:V20">
    <cfRule type="cellIs" dxfId="113" priority="172" operator="greaterThan">
      <formula>1</formula>
    </cfRule>
  </conditionalFormatting>
  <conditionalFormatting sqref="U32:V32">
    <cfRule type="cellIs" dxfId="112" priority="159" operator="greaterThan">
      <formula>1</formula>
    </cfRule>
  </conditionalFormatting>
  <conditionalFormatting sqref="U36:V36">
    <cfRule type="cellIs" dxfId="111" priority="171" operator="greaterThan">
      <formula>1</formula>
    </cfRule>
  </conditionalFormatting>
  <conditionalFormatting sqref="U38:V38">
    <cfRule type="cellIs" dxfId="110" priority="170" operator="greaterThan">
      <formula>1</formula>
    </cfRule>
  </conditionalFormatting>
  <conditionalFormatting sqref="U40:V40">
    <cfRule type="cellIs" dxfId="109" priority="169" operator="greaterThan">
      <formula>1</formula>
    </cfRule>
  </conditionalFormatting>
  <conditionalFormatting sqref="U48:V48">
    <cfRule type="cellIs" dxfId="108" priority="158" operator="greaterThan">
      <formula>1</formula>
    </cfRule>
  </conditionalFormatting>
  <conditionalFormatting sqref="U52:V52">
    <cfRule type="cellIs" dxfId="107" priority="167" operator="greaterThan">
      <formula>1</formula>
    </cfRule>
  </conditionalFormatting>
  <conditionalFormatting sqref="U54:V54">
    <cfRule type="cellIs" dxfId="106" priority="166" operator="greaterThan">
      <formula>1</formula>
    </cfRule>
  </conditionalFormatting>
  <conditionalFormatting sqref="U64:V64">
    <cfRule type="cellIs" dxfId="105" priority="157" operator="greaterThan">
      <formula>1</formula>
    </cfRule>
  </conditionalFormatting>
  <conditionalFormatting sqref="U68:V69">
    <cfRule type="cellIs" dxfId="104" priority="165" operator="greaterThan">
      <formula>1</formula>
    </cfRule>
  </conditionalFormatting>
  <conditionalFormatting sqref="U71:V72">
    <cfRule type="cellIs" dxfId="103" priority="164" operator="greaterThan">
      <formula>1</formula>
    </cfRule>
  </conditionalFormatting>
  <conditionalFormatting sqref="U84:V84">
    <cfRule type="cellIs" dxfId="102" priority="156" operator="greaterThan">
      <formula>1</formula>
    </cfRule>
  </conditionalFormatting>
  <conditionalFormatting sqref="U88:V89">
    <cfRule type="cellIs" dxfId="101" priority="163" operator="greaterThan">
      <formula>1</formula>
    </cfRule>
  </conditionalFormatting>
  <conditionalFormatting sqref="U91:V92">
    <cfRule type="cellIs" dxfId="100" priority="162" operator="greaterThan">
      <formula>1</formula>
    </cfRule>
  </conditionalFormatting>
  <conditionalFormatting sqref="U104:V104">
    <cfRule type="cellIs" dxfId="99" priority="155" operator="greaterThan">
      <formula>1</formula>
    </cfRule>
  </conditionalFormatting>
  <conditionalFormatting sqref="U108:V109">
    <cfRule type="cellIs" dxfId="98" priority="160" operator="greaterThan">
      <formula>1</formula>
    </cfRule>
  </conditionalFormatting>
  <conditionalFormatting sqref="U112:V112">
    <cfRule type="cellIs" dxfId="97" priority="173" operator="greaterThan">
      <formula>1</formula>
    </cfRule>
  </conditionalFormatting>
  <conditionalFormatting sqref="U153:V154 U207:V212">
    <cfRule type="cellIs" dxfId="96" priority="126" operator="greaterThan">
      <formula>1</formula>
    </cfRule>
  </conditionalFormatting>
  <conditionalFormatting sqref="AC75">
    <cfRule type="cellIs" dxfId="95" priority="59" operator="greaterThan">
      <formula>0</formula>
    </cfRule>
  </conditionalFormatting>
  <conditionalFormatting sqref="AH23">
    <cfRule type="cellIs" dxfId="94" priority="116" operator="greaterThan">
      <formula>0</formula>
    </cfRule>
  </conditionalFormatting>
  <conditionalFormatting sqref="AH56">
    <cfRule type="cellIs" dxfId="93" priority="63" operator="greaterThan">
      <formula>1</formula>
    </cfRule>
    <cfRule type="cellIs" dxfId="92" priority="62" operator="greaterThan">
      <formula>0</formula>
    </cfRule>
  </conditionalFormatting>
  <conditionalFormatting sqref="AH74">
    <cfRule type="cellIs" dxfId="91" priority="61" operator="greaterThan">
      <formula>1</formula>
    </cfRule>
    <cfRule type="cellIs" dxfId="90" priority="60" operator="greaterThan">
      <formula>0</formula>
    </cfRule>
  </conditionalFormatting>
  <conditionalFormatting sqref="AH75">
    <cfRule type="cellIs" dxfId="89" priority="100" operator="greaterThan">
      <formula>0</formula>
    </cfRule>
  </conditionalFormatting>
  <conditionalFormatting sqref="AH94">
    <cfRule type="cellIs" dxfId="88" priority="58" operator="greaterThan">
      <formula>1</formula>
    </cfRule>
    <cfRule type="cellIs" dxfId="87" priority="57" operator="greaterThan">
      <formula>0</formula>
    </cfRule>
  </conditionalFormatting>
  <conditionalFormatting sqref="AH95">
    <cfRule type="cellIs" dxfId="86" priority="92" operator="greaterThan">
      <formula>0</formula>
    </cfRule>
  </conditionalFormatting>
  <conditionalFormatting sqref="AL23">
    <cfRule type="cellIs" dxfId="85" priority="90" operator="greaterThan">
      <formula>0</formula>
    </cfRule>
  </conditionalFormatting>
  <conditionalFormatting sqref="AL74">
    <cfRule type="cellIs" dxfId="84" priority="13" operator="greaterThan">
      <formula>1</formula>
    </cfRule>
    <cfRule type="cellIs" dxfId="83" priority="12" operator="greaterThan">
      <formula>0</formula>
    </cfRule>
  </conditionalFormatting>
  <conditionalFormatting sqref="AL75">
    <cfRule type="cellIs" dxfId="82" priority="4" operator="greaterThan">
      <formula>0</formula>
    </cfRule>
  </conditionalFormatting>
  <conditionalFormatting sqref="AL94">
    <cfRule type="cellIs" dxfId="81" priority="17" operator="greaterThan">
      <formula>0</formula>
    </cfRule>
  </conditionalFormatting>
  <conditionalFormatting sqref="AL22:AN22">
    <cfRule type="cellIs" dxfId="80" priority="91" operator="greaterThan">
      <formula>0</formula>
    </cfRule>
  </conditionalFormatting>
  <conditionalFormatting sqref="AM89:AV89 AM90 AO90 AQ90 AS90:AU90 C91:AV91 AS92:AV92 AM92:AM96 AO92:AQ96 AS93:AS96 AU93:AU96">
    <cfRule type="cellIs" dxfId="79" priority="99" operator="greaterThan">
      <formula>0</formula>
    </cfRule>
  </conditionalFormatting>
  <conditionalFormatting sqref="AM110:AV111">
    <cfRule type="cellIs" dxfId="78" priority="127" operator="greaterThan">
      <formula>0</formula>
    </cfRule>
  </conditionalFormatting>
  <conditionalFormatting sqref="AN18">
    <cfRule type="cellIs" dxfId="77" priority="89" operator="greaterThan">
      <formula>0</formula>
    </cfRule>
  </conditionalFormatting>
  <conditionalFormatting sqref="AN20">
    <cfRule type="cellIs" dxfId="76" priority="82" operator="greaterThan">
      <formula>0</formula>
    </cfRule>
  </conditionalFormatting>
  <conditionalFormatting sqref="AN21">
    <cfRule type="cellIs" dxfId="75" priority="77" operator="greaterThan">
      <formula>0</formula>
    </cfRule>
  </conditionalFormatting>
  <conditionalFormatting sqref="AN23">
    <cfRule type="cellIs" dxfId="74" priority="71" operator="greaterThan">
      <formula>0</formula>
    </cfRule>
  </conditionalFormatting>
  <conditionalFormatting sqref="AN24">
    <cfRule type="cellIs" dxfId="73" priority="66" operator="greaterThan">
      <formula>0</formula>
    </cfRule>
  </conditionalFormatting>
  <conditionalFormatting sqref="AN37">
    <cfRule type="cellIs" dxfId="72" priority="56" operator="greaterThan">
      <formula>0</formula>
    </cfRule>
  </conditionalFormatting>
  <conditionalFormatting sqref="AN39">
    <cfRule type="cellIs" dxfId="71" priority="55" operator="greaterThan">
      <formula>0</formula>
    </cfRule>
  </conditionalFormatting>
  <conditionalFormatting sqref="AN41">
    <cfRule type="cellIs" dxfId="70" priority="54" operator="greaterThan">
      <formula>0</formula>
    </cfRule>
  </conditionalFormatting>
  <conditionalFormatting sqref="AN53">
    <cfRule type="cellIs" dxfId="69" priority="49" operator="greaterThan">
      <formula>0</formula>
    </cfRule>
  </conditionalFormatting>
  <conditionalFormatting sqref="AN55">
    <cfRule type="cellIs" dxfId="68" priority="48" operator="greaterThan">
      <formula>0</formula>
    </cfRule>
  </conditionalFormatting>
  <conditionalFormatting sqref="AN69">
    <cfRule type="cellIs" dxfId="67" priority="41" operator="greaterThan">
      <formula>0</formula>
    </cfRule>
  </conditionalFormatting>
  <conditionalFormatting sqref="AN70">
    <cfRule type="cellIs" dxfId="66" priority="38" operator="greaterThan">
      <formula>0</formula>
    </cfRule>
  </conditionalFormatting>
  <conditionalFormatting sqref="AN72">
    <cfRule type="cellIs" dxfId="65" priority="31" operator="greaterThan">
      <formula>0</formula>
    </cfRule>
  </conditionalFormatting>
  <conditionalFormatting sqref="AN73 AN76">
    <cfRule type="cellIs" dxfId="64" priority="34" operator="greaterThan">
      <formula>0</formula>
    </cfRule>
  </conditionalFormatting>
  <conditionalFormatting sqref="AN74">
    <cfRule type="cellIs" dxfId="63" priority="10" operator="greaterThan">
      <formula>0</formula>
    </cfRule>
    <cfRule type="cellIs" dxfId="62" priority="11" operator="greaterThan">
      <formula>1</formula>
    </cfRule>
  </conditionalFormatting>
  <conditionalFormatting sqref="AN75">
    <cfRule type="cellIs" dxfId="61" priority="3" operator="greaterThan">
      <formula>0</formula>
    </cfRule>
  </conditionalFormatting>
  <conditionalFormatting sqref="AN90">
    <cfRule type="cellIs" dxfId="60" priority="21" operator="greaterThan">
      <formula>0</formula>
    </cfRule>
  </conditionalFormatting>
  <conditionalFormatting sqref="AN92">
    <cfRule type="cellIs" dxfId="59" priority="27" operator="greaterThan">
      <formula>0</formula>
    </cfRule>
  </conditionalFormatting>
  <conditionalFormatting sqref="AN93 AN95:AN96">
    <cfRule type="cellIs" dxfId="58" priority="25" operator="greaterThan">
      <formula>0</formula>
    </cfRule>
  </conditionalFormatting>
  <conditionalFormatting sqref="AN94">
    <cfRule type="cellIs" dxfId="57" priority="16" operator="greaterThan">
      <formula>0</formula>
    </cfRule>
  </conditionalFormatting>
  <conditionalFormatting sqref="AP17">
    <cfRule type="cellIs" dxfId="56" priority="85" operator="greaterThan">
      <formula>0</formula>
    </cfRule>
  </conditionalFormatting>
  <conditionalFormatting sqref="AP18">
    <cfRule type="cellIs" dxfId="55" priority="88" operator="greaterThan">
      <formula>0</formula>
    </cfRule>
  </conditionalFormatting>
  <conditionalFormatting sqref="AP20">
    <cfRule type="cellIs" dxfId="54" priority="81" operator="greaterThan">
      <formula>0</formula>
    </cfRule>
  </conditionalFormatting>
  <conditionalFormatting sqref="AP21">
    <cfRule type="cellIs" dxfId="53" priority="75" operator="greaterThan">
      <formula>0</formula>
    </cfRule>
  </conditionalFormatting>
  <conditionalFormatting sqref="AP23">
    <cfRule type="cellIs" dxfId="52" priority="70" operator="greaterThan">
      <formula>0</formula>
    </cfRule>
  </conditionalFormatting>
  <conditionalFormatting sqref="AP53">
    <cfRule type="cellIs" dxfId="51" priority="47" operator="greaterThan">
      <formula>0</formula>
    </cfRule>
  </conditionalFormatting>
  <conditionalFormatting sqref="AP69">
    <cfRule type="cellIs" dxfId="50" priority="40" operator="greaterThan">
      <formula>0</formula>
    </cfRule>
  </conditionalFormatting>
  <conditionalFormatting sqref="AP70">
    <cfRule type="cellIs" dxfId="49" priority="37" operator="greaterThan">
      <formula>0</formula>
    </cfRule>
  </conditionalFormatting>
  <conditionalFormatting sqref="AP90">
    <cfRule type="cellIs" dxfId="48" priority="20" operator="greaterThan">
      <formula>0</formula>
    </cfRule>
  </conditionalFormatting>
  <conditionalFormatting sqref="AR17">
    <cfRule type="cellIs" dxfId="47" priority="84" operator="greaterThan">
      <formula>0</formula>
    </cfRule>
  </conditionalFormatting>
  <conditionalFormatting sqref="AR18">
    <cfRule type="cellIs" dxfId="46" priority="87" operator="greaterThan">
      <formula>0</formula>
    </cfRule>
  </conditionalFormatting>
  <conditionalFormatting sqref="AR20">
    <cfRule type="cellIs" dxfId="45" priority="80" operator="greaterThan">
      <formula>0</formula>
    </cfRule>
  </conditionalFormatting>
  <conditionalFormatting sqref="AR21">
    <cfRule type="cellIs" dxfId="44" priority="74" operator="greaterThan">
      <formula>0</formula>
    </cfRule>
  </conditionalFormatting>
  <conditionalFormatting sqref="AR23">
    <cfRule type="cellIs" dxfId="43" priority="69" operator="greaterThan">
      <formula>0</formula>
    </cfRule>
  </conditionalFormatting>
  <conditionalFormatting sqref="AR37">
    <cfRule type="cellIs" dxfId="42" priority="52" operator="greaterThan">
      <formula>0</formula>
    </cfRule>
  </conditionalFormatting>
  <conditionalFormatting sqref="AR41">
    <cfRule type="cellIs" dxfId="41" priority="51" operator="greaterThan">
      <formula>0</formula>
    </cfRule>
  </conditionalFormatting>
  <conditionalFormatting sqref="AR53">
    <cfRule type="cellIs" dxfId="40" priority="46" operator="greaterThan">
      <formula>0</formula>
    </cfRule>
  </conditionalFormatting>
  <conditionalFormatting sqref="AR55">
    <cfRule type="cellIs" dxfId="39" priority="45" operator="greaterThan">
      <formula>0</formula>
    </cfRule>
  </conditionalFormatting>
  <conditionalFormatting sqref="AR69">
    <cfRule type="cellIs" dxfId="38" priority="39" operator="greaterThan">
      <formula>0</formula>
    </cfRule>
  </conditionalFormatting>
  <conditionalFormatting sqref="AR70">
    <cfRule type="cellIs" dxfId="37" priority="36" operator="greaterThan">
      <formula>0</formula>
    </cfRule>
  </conditionalFormatting>
  <conditionalFormatting sqref="AR72">
    <cfRule type="cellIs" dxfId="36" priority="30" operator="greaterThan">
      <formula>0</formula>
    </cfRule>
  </conditionalFormatting>
  <conditionalFormatting sqref="AR73 AR76">
    <cfRule type="cellIs" dxfId="35" priority="33" operator="greaterThan">
      <formula>0</formula>
    </cfRule>
  </conditionalFormatting>
  <conditionalFormatting sqref="AR74">
    <cfRule type="cellIs" dxfId="34" priority="9" operator="greaterThan">
      <formula>1</formula>
    </cfRule>
    <cfRule type="cellIs" dxfId="33" priority="8" operator="greaterThan">
      <formula>0</formula>
    </cfRule>
  </conditionalFormatting>
  <conditionalFormatting sqref="AR75">
    <cfRule type="cellIs" dxfId="32" priority="2" operator="greaterThan">
      <formula>0</formula>
    </cfRule>
  </conditionalFormatting>
  <conditionalFormatting sqref="AR90">
    <cfRule type="cellIs" dxfId="31" priority="19" operator="greaterThan">
      <formula>0</formula>
    </cfRule>
  </conditionalFormatting>
  <conditionalFormatting sqref="AR92">
    <cfRule type="cellIs" dxfId="30" priority="26" operator="greaterThan">
      <formula>0</formula>
    </cfRule>
  </conditionalFormatting>
  <conditionalFormatting sqref="AR93 AR95:AR96">
    <cfRule type="cellIs" dxfId="29" priority="24" operator="greaterThan">
      <formula>0</formula>
    </cfRule>
  </conditionalFormatting>
  <conditionalFormatting sqref="AR94">
    <cfRule type="cellIs" dxfId="28" priority="15" operator="greaterThan">
      <formula>0</formula>
    </cfRule>
  </conditionalFormatting>
  <conditionalFormatting sqref="AR39:AS39">
    <cfRule type="cellIs" dxfId="27" priority="53" operator="greaterThan">
      <formula>0</formula>
    </cfRule>
  </conditionalFormatting>
  <conditionalFormatting sqref="AR24:AT24">
    <cfRule type="cellIs" dxfId="26" priority="65" operator="greaterThan">
      <formula>0</formula>
    </cfRule>
  </conditionalFormatting>
  <conditionalFormatting sqref="AS69:AV69 AM69:AM70 AO69:AO70 AQ69:AQ70 AS70:AU70 C71:AV71 AS72:AS73 AU72:AU73 AM72:AM76 AO72:AQ76 AS74:AU76">
    <cfRule type="cellIs" dxfId="25" priority="107" operator="greaterThan">
      <formula>0</formula>
    </cfRule>
  </conditionalFormatting>
  <conditionalFormatting sqref="AT17">
    <cfRule type="cellIs" dxfId="24" priority="83" operator="greaterThan">
      <formula>0</formula>
    </cfRule>
  </conditionalFormatting>
  <conditionalFormatting sqref="AT18">
    <cfRule type="cellIs" dxfId="23" priority="86" operator="greaterThan">
      <formula>0</formula>
    </cfRule>
  </conditionalFormatting>
  <conditionalFormatting sqref="AT20">
    <cfRule type="cellIs" dxfId="22" priority="79" operator="greaterThan">
      <formula>0</formula>
    </cfRule>
  </conditionalFormatting>
  <conditionalFormatting sqref="AT21">
    <cfRule type="cellIs" dxfId="21" priority="73" operator="greaterThan">
      <formula>0</formula>
    </cfRule>
  </conditionalFormatting>
  <conditionalFormatting sqref="AT23">
    <cfRule type="cellIs" dxfId="20" priority="67" operator="greaterThan">
      <formula>0</formula>
    </cfRule>
  </conditionalFormatting>
  <conditionalFormatting sqref="AT53">
    <cfRule type="cellIs" dxfId="19" priority="44" operator="greaterThan">
      <formula>0</formula>
    </cfRule>
  </conditionalFormatting>
  <conditionalFormatting sqref="AT55">
    <cfRule type="cellIs" dxfId="18" priority="43" operator="greaterThan">
      <formula>0</formula>
    </cfRule>
  </conditionalFormatting>
  <conditionalFormatting sqref="AT72">
    <cfRule type="cellIs" dxfId="17" priority="29" operator="greaterThan">
      <formula>0</formula>
    </cfRule>
  </conditionalFormatting>
  <conditionalFormatting sqref="AT73">
    <cfRule type="cellIs" dxfId="16" priority="5" operator="greaterThan">
      <formula>0</formula>
    </cfRule>
  </conditionalFormatting>
  <conditionalFormatting sqref="AT93:AT96">
    <cfRule type="cellIs" dxfId="15" priority="23" operator="greaterThan">
      <formula>0</formula>
    </cfRule>
  </conditionalFormatting>
  <conditionalFormatting sqref="AV20">
    <cfRule type="cellIs" dxfId="14" priority="78" operator="greaterThan">
      <formula>0</formula>
    </cfRule>
  </conditionalFormatting>
  <conditionalFormatting sqref="AV21">
    <cfRule type="cellIs" dxfId="13" priority="72" operator="greaterThan">
      <formula>0</formula>
    </cfRule>
  </conditionalFormatting>
  <conditionalFormatting sqref="AV23">
    <cfRule type="cellIs" dxfId="12" priority="68" operator="greaterThan">
      <formula>0</formula>
    </cfRule>
  </conditionalFormatting>
  <conditionalFormatting sqref="AV24">
    <cfRule type="cellIs" dxfId="11" priority="64" operator="greaterThan">
      <formula>0</formula>
    </cfRule>
  </conditionalFormatting>
  <conditionalFormatting sqref="AV39">
    <cfRule type="cellIs" dxfId="10" priority="50" operator="greaterThan">
      <formula>0</formula>
    </cfRule>
  </conditionalFormatting>
  <conditionalFormatting sqref="AV55">
    <cfRule type="cellIs" dxfId="9" priority="42" operator="greaterThan">
      <formula>0</formula>
    </cfRule>
  </conditionalFormatting>
  <conditionalFormatting sqref="AV70">
    <cfRule type="cellIs" dxfId="8" priority="35" operator="greaterThan">
      <formula>0</formula>
    </cfRule>
  </conditionalFormatting>
  <conditionalFormatting sqref="AV72">
    <cfRule type="cellIs" dxfId="7" priority="28" operator="greaterThan">
      <formula>0</formula>
    </cfRule>
  </conditionalFormatting>
  <conditionalFormatting sqref="AV73 AV76">
    <cfRule type="cellIs" dxfId="6" priority="32" operator="greaterThan">
      <formula>0</formula>
    </cfRule>
  </conditionalFormatting>
  <conditionalFormatting sqref="AV74">
    <cfRule type="cellIs" dxfId="5" priority="7" operator="greaterThan">
      <formula>1</formula>
    </cfRule>
    <cfRule type="cellIs" dxfId="4" priority="6" operator="greaterThan">
      <formula>0</formula>
    </cfRule>
  </conditionalFormatting>
  <conditionalFormatting sqref="AV75">
    <cfRule type="cellIs" dxfId="3" priority="1" operator="greaterThan">
      <formula>0</formula>
    </cfRule>
  </conditionalFormatting>
  <conditionalFormatting sqref="AV90">
    <cfRule type="cellIs" dxfId="2" priority="18" operator="greaterThan">
      <formula>0</formula>
    </cfRule>
  </conditionalFormatting>
  <conditionalFormatting sqref="AV93 AV95:AV96">
    <cfRule type="cellIs" dxfId="1" priority="22" operator="greaterThan">
      <formula>0</formula>
    </cfRule>
  </conditionalFormatting>
  <conditionalFormatting sqref="AV94">
    <cfRule type="cellIs" dxfId="0" priority="14" operator="greaterThan">
      <formula>0</formula>
    </cfRule>
  </conditionalFormatting>
  <pageMargins left="0.23622047244094491" right="0.23622047244094491" top="0.31496062992125984" bottom="0.6692913385826772" header="0.23622047244094491" footer="0.23622047244094491"/>
  <pageSetup scale="32" fitToHeight="0" orientation="landscape" r:id="rId1"/>
  <headerFooter>
    <oddFooter>&amp;L&amp;"Arial,Normal"&amp;8Dir. de Planeación y Administración
Subdir. de Planeación, Programación y Evaluación
Depto. de Programación y Evaluación&amp;C&amp;"Arial,Normal"&amp;8salvador.mendez@difslp.gob.mx
hector.davila@difslp.gob.mx&amp;R&amp;"Arial,Normal"&amp;8Pág. &amp;P/&amp;N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POA MAYO</vt:lpstr>
      <vt:lpstr>'POA MAYO'!Área_de_impresión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Salvador Méndez Montealvo</dc:creator>
  <cp:lastModifiedBy>carmiña delgado</cp:lastModifiedBy>
  <cp:lastPrinted>2025-02-05T16:55:44Z</cp:lastPrinted>
  <dcterms:created xsi:type="dcterms:W3CDTF">2023-06-23T14:54:26Z</dcterms:created>
  <dcterms:modified xsi:type="dcterms:W3CDTF">2025-06-09T16:28:04Z</dcterms:modified>
</cp:coreProperties>
</file>