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4\A.84 F.XXVI   B\EDO. FINANCIEROS\"/>
    </mc:Choice>
  </mc:AlternateContent>
  <bookViews>
    <workbookView xWindow="0" yWindow="0" windowWidth="25200" windowHeight="115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I74" i="1" s="1"/>
  <c r="H74" i="1"/>
  <c r="G74" i="1"/>
  <c r="F74" i="1"/>
  <c r="E74" i="1"/>
  <c r="D74" i="1"/>
  <c r="F73" i="1"/>
  <c r="I73" i="1" s="1"/>
  <c r="F72" i="1"/>
  <c r="I72" i="1" s="1"/>
  <c r="F71" i="1"/>
  <c r="I71" i="1" s="1"/>
  <c r="I70" i="1" s="1"/>
  <c r="H70" i="1"/>
  <c r="G70" i="1"/>
  <c r="F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I58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G38" i="1" s="1"/>
  <c r="F42" i="1"/>
  <c r="I42" i="1" s="1"/>
  <c r="E42" i="1"/>
  <c r="D42" i="1"/>
  <c r="F41" i="1"/>
  <c r="I41" i="1" s="1"/>
  <c r="I40" i="1"/>
  <c r="F40" i="1"/>
  <c r="F39" i="1"/>
  <c r="I39" i="1" s="1"/>
  <c r="H38" i="1"/>
  <c r="E38" i="1"/>
  <c r="D38" i="1"/>
  <c r="F37" i="1"/>
  <c r="I37" i="1" s="1"/>
  <c r="H36" i="1"/>
  <c r="G36" i="1"/>
  <c r="F36" i="1"/>
  <c r="I36" i="1" s="1"/>
  <c r="E36" i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F32" i="1"/>
  <c r="I32" i="1" s="1"/>
  <c r="E32" i="1"/>
  <c r="D32" i="1"/>
  <c r="H31" i="1"/>
  <c r="G31" i="1"/>
  <c r="E31" i="1"/>
  <c r="D31" i="1"/>
  <c r="F31" i="1" s="1"/>
  <c r="I31" i="1" s="1"/>
  <c r="H30" i="1"/>
  <c r="G30" i="1"/>
  <c r="F30" i="1"/>
  <c r="I30" i="1" s="1"/>
  <c r="E30" i="1"/>
  <c r="D30" i="1"/>
  <c r="H29" i="1"/>
  <c r="H28" i="1" s="1"/>
  <c r="G29" i="1"/>
  <c r="E29" i="1"/>
  <c r="E28" i="1" s="1"/>
  <c r="D29" i="1"/>
  <c r="F29" i="1" s="1"/>
  <c r="G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F24" i="1"/>
  <c r="I24" i="1" s="1"/>
  <c r="E24" i="1"/>
  <c r="D24" i="1"/>
  <c r="F23" i="1"/>
  <c r="I23" i="1" s="1"/>
  <c r="H22" i="1"/>
  <c r="G22" i="1"/>
  <c r="F22" i="1"/>
  <c r="I22" i="1" s="1"/>
  <c r="E22" i="1"/>
  <c r="D22" i="1"/>
  <c r="F21" i="1"/>
  <c r="I21" i="1" s="1"/>
  <c r="H20" i="1"/>
  <c r="G20" i="1"/>
  <c r="F20" i="1"/>
  <c r="I20" i="1" s="1"/>
  <c r="E20" i="1"/>
  <c r="D20" i="1"/>
  <c r="H19" i="1"/>
  <c r="H18" i="1" s="1"/>
  <c r="G19" i="1"/>
  <c r="E19" i="1"/>
  <c r="E18" i="1" s="1"/>
  <c r="D19" i="1"/>
  <c r="F19" i="1" s="1"/>
  <c r="G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F14" i="1"/>
  <c r="I14" i="1" s="1"/>
  <c r="E14" i="1"/>
  <c r="D14" i="1"/>
  <c r="H13" i="1"/>
  <c r="G13" i="1"/>
  <c r="E13" i="1"/>
  <c r="D13" i="1"/>
  <c r="F13" i="1" s="1"/>
  <c r="I13" i="1" s="1"/>
  <c r="H12" i="1"/>
  <c r="G12" i="1"/>
  <c r="F12" i="1"/>
  <c r="I12" i="1" s="1"/>
  <c r="E12" i="1"/>
  <c r="D12" i="1"/>
  <c r="H11" i="1"/>
  <c r="H10" i="1" s="1"/>
  <c r="H82" i="1" s="1"/>
  <c r="G11" i="1"/>
  <c r="E11" i="1"/>
  <c r="E10" i="1" s="1"/>
  <c r="E82" i="1" s="1"/>
  <c r="D11" i="1"/>
  <c r="F11" i="1" s="1"/>
  <c r="G10" i="1"/>
  <c r="F18" i="1" l="1"/>
  <c r="I19" i="1"/>
  <c r="I18" i="1" s="1"/>
  <c r="F28" i="1"/>
  <c r="I29" i="1"/>
  <c r="I28" i="1" s="1"/>
  <c r="I38" i="1"/>
  <c r="I62" i="1"/>
  <c r="G82" i="1"/>
  <c r="I48" i="1"/>
  <c r="I11" i="1"/>
  <c r="I10" i="1" s="1"/>
  <c r="F10" i="1"/>
  <c r="F38" i="1"/>
  <c r="D10" i="1"/>
  <c r="D18" i="1"/>
  <c r="D28" i="1"/>
  <c r="F82" i="1" l="1"/>
  <c r="I82" i="1"/>
  <c r="D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<sst xmlns="http://schemas.openxmlformats.org/spreadsheetml/2006/main" count="88" uniqueCount="88">
  <si>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</si>
  <si>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</si>
  <si>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</si>
  <si>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</si>
  <si>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31 DE ENERO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</si>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</sst>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33/ESTADO%20DEL%20EJERCICIO%20DEL%20PRESUPUESTO/EDO.%20FINAN.%20ENER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ENERO"/>
      <sheetName val="EDO. FINAN. ENERO (4000)"/>
      <sheetName val="EDO. FINAN. ENERO (1)"/>
      <sheetName val="EDO. FINAN. ENERO (2)"/>
      <sheetName val="ANALITICO R-33"/>
      <sheetName val="RPPM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18400895.280000001</v>
          </cell>
          <cell r="D8">
            <v>0</v>
          </cell>
          <cell r="G8">
            <v>1520672.4</v>
          </cell>
          <cell r="I8">
            <v>1520672.4</v>
          </cell>
        </row>
        <row r="9">
          <cell r="C9">
            <v>1791000.05</v>
          </cell>
          <cell r="D9">
            <v>0</v>
          </cell>
          <cell r="G9">
            <v>127000</v>
          </cell>
          <cell r="I9">
            <v>127000</v>
          </cell>
        </row>
        <row r="10">
          <cell r="C10">
            <v>591210</v>
          </cell>
          <cell r="D10">
            <v>0</v>
          </cell>
          <cell r="G10">
            <v>48627.5</v>
          </cell>
          <cell r="I10">
            <v>48627.5</v>
          </cell>
        </row>
        <row r="11">
          <cell r="C11">
            <v>1178644.8999999999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1885934.12</v>
          </cell>
          <cell r="D12">
            <v>0</v>
          </cell>
          <cell r="G12">
            <v>445679.41</v>
          </cell>
          <cell r="I12">
            <v>445679.41</v>
          </cell>
        </row>
        <row r="13">
          <cell r="C13">
            <v>2253571.2000000002</v>
          </cell>
          <cell r="D13">
            <v>0</v>
          </cell>
          <cell r="G13">
            <v>186281.86</v>
          </cell>
          <cell r="I13">
            <v>186281.86</v>
          </cell>
        </row>
        <row r="14">
          <cell r="C14">
            <v>717661.21</v>
          </cell>
          <cell r="D14">
            <v>0</v>
          </cell>
          <cell r="G14">
            <v>59321.69</v>
          </cell>
          <cell r="I14">
            <v>59321.69</v>
          </cell>
        </row>
        <row r="15">
          <cell r="C15">
            <v>1129924.92</v>
          </cell>
          <cell r="D15">
            <v>0</v>
          </cell>
          <cell r="G15">
            <v>93414.56</v>
          </cell>
          <cell r="I15">
            <v>93414.56</v>
          </cell>
        </row>
        <row r="16">
          <cell r="C16">
            <v>451969.92</v>
          </cell>
          <cell r="D16">
            <v>0</v>
          </cell>
          <cell r="G16">
            <v>37364.97</v>
          </cell>
          <cell r="I16">
            <v>37364.97</v>
          </cell>
        </row>
        <row r="17">
          <cell r="C17">
            <v>1775708.89</v>
          </cell>
          <cell r="D17">
            <v>0</v>
          </cell>
          <cell r="G17">
            <v>0</v>
          </cell>
          <cell r="I17">
            <v>0</v>
          </cell>
        </row>
        <row r="18">
          <cell r="C18">
            <v>207761.28</v>
          </cell>
          <cell r="D18">
            <v>0</v>
          </cell>
          <cell r="G18">
            <v>13871.18</v>
          </cell>
          <cell r="I18">
            <v>13871.18</v>
          </cell>
        </row>
        <row r="19">
          <cell r="C19">
            <v>74445</v>
          </cell>
          <cell r="D19">
            <v>0</v>
          </cell>
          <cell r="G19">
            <v>6150.57</v>
          </cell>
          <cell r="I19">
            <v>6150.57</v>
          </cell>
        </row>
        <row r="20">
          <cell r="C20">
            <v>1879380</v>
          </cell>
          <cell r="D20">
            <v>0</v>
          </cell>
          <cell r="G20">
            <v>155630</v>
          </cell>
          <cell r="I20">
            <v>155630</v>
          </cell>
        </row>
        <row r="21">
          <cell r="C21">
            <v>4197600</v>
          </cell>
          <cell r="D21">
            <v>0</v>
          </cell>
          <cell r="G21">
            <v>347600</v>
          </cell>
          <cell r="I21">
            <v>347600</v>
          </cell>
        </row>
        <row r="22">
          <cell r="C22">
            <v>6966375.96</v>
          </cell>
          <cell r="D22">
            <v>0</v>
          </cell>
          <cell r="G22">
            <v>573778.65</v>
          </cell>
          <cell r="I22">
            <v>573778.65</v>
          </cell>
        </row>
        <row r="23">
          <cell r="C23">
            <v>820800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272000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209617.39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2364554.7200000002</v>
          </cell>
          <cell r="D26">
            <v>0</v>
          </cell>
          <cell r="G26">
            <v>191820.88</v>
          </cell>
          <cell r="I26">
            <v>191820.88</v>
          </cell>
        </row>
        <row r="27">
          <cell r="C27">
            <v>429545.35</v>
          </cell>
          <cell r="D27">
            <v>0</v>
          </cell>
          <cell r="G27">
            <v>0</v>
          </cell>
          <cell r="I27">
            <v>0</v>
          </cell>
        </row>
        <row r="28">
          <cell r="C28">
            <v>390822.76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103400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209612.53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2810896.34</v>
          </cell>
          <cell r="D31">
            <v>0</v>
          </cell>
          <cell r="G31">
            <v>215555.68</v>
          </cell>
          <cell r="I31">
            <v>215555.68</v>
          </cell>
        </row>
        <row r="32">
          <cell r="C32">
            <v>71176.399999999994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364016.5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25000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17000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91446.399999999994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335791.32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21950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3181500</v>
          </cell>
          <cell r="D39">
            <v>0</v>
          </cell>
          <cell r="G39">
            <v>262852.5</v>
          </cell>
          <cell r="I39">
            <v>262852.5</v>
          </cell>
        </row>
        <row r="40">
          <cell r="C40">
            <v>45000</v>
          </cell>
          <cell r="D40">
            <v>0</v>
          </cell>
          <cell r="G40">
            <v>0</v>
          </cell>
          <cell r="I40">
            <v>0</v>
          </cell>
        </row>
        <row r="41">
          <cell r="C41">
            <v>1764900</v>
          </cell>
          <cell r="D41">
            <v>0</v>
          </cell>
          <cell r="G41">
            <v>146150</v>
          </cell>
          <cell r="I41">
            <v>146150</v>
          </cell>
        </row>
        <row r="42">
          <cell r="C42">
            <v>67866</v>
          </cell>
          <cell r="D42">
            <v>0</v>
          </cell>
          <cell r="G42">
            <v>2300</v>
          </cell>
          <cell r="I42">
            <v>2300</v>
          </cell>
        </row>
        <row r="43">
          <cell r="C43">
            <v>3000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20631.400000000001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115200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11200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16560</v>
          </cell>
          <cell r="D47">
            <v>0</v>
          </cell>
          <cell r="G47">
            <v>0</v>
          </cell>
          <cell r="I47">
            <v>0</v>
          </cell>
        </row>
        <row r="48">
          <cell r="C48">
            <v>100355.05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42500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165600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70000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2369118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1962224.11</v>
          </cell>
          <cell r="D53">
            <v>0</v>
          </cell>
          <cell r="G53">
            <v>0</v>
          </cell>
          <cell r="I53">
            <v>0</v>
          </cell>
        </row>
        <row r="55">
          <cell r="C55">
            <v>429000</v>
          </cell>
          <cell r="D55">
            <v>0</v>
          </cell>
          <cell r="G55">
            <v>9041.5</v>
          </cell>
          <cell r="I55">
            <v>9041.5</v>
          </cell>
        </row>
        <row r="56">
          <cell r="C56">
            <v>679744</v>
          </cell>
          <cell r="D56">
            <v>0</v>
          </cell>
          <cell r="G56">
            <v>0</v>
          </cell>
          <cell r="I56">
            <v>0</v>
          </cell>
        </row>
        <row r="57">
          <cell r="C57">
            <v>42000</v>
          </cell>
          <cell r="D57">
            <v>0</v>
          </cell>
          <cell r="G57">
            <v>0</v>
          </cell>
          <cell r="I57">
            <v>0</v>
          </cell>
        </row>
        <row r="58">
          <cell r="C58">
            <v>142900</v>
          </cell>
          <cell r="D58">
            <v>0</v>
          </cell>
          <cell r="G58">
            <v>8650.8799999999992</v>
          </cell>
          <cell r="I58">
            <v>8650.8799999999992</v>
          </cell>
        </row>
        <row r="59">
          <cell r="C59">
            <v>62939</v>
          </cell>
          <cell r="D59">
            <v>0</v>
          </cell>
          <cell r="G59">
            <v>5128</v>
          </cell>
          <cell r="I59">
            <v>5128</v>
          </cell>
        </row>
        <row r="60">
          <cell r="C60">
            <v>38700</v>
          </cell>
          <cell r="D60">
            <v>0</v>
          </cell>
          <cell r="G60">
            <v>485.3</v>
          </cell>
          <cell r="I60">
            <v>485.3</v>
          </cell>
        </row>
        <row r="61">
          <cell r="C61">
            <v>10300</v>
          </cell>
          <cell r="D61">
            <v>0</v>
          </cell>
          <cell r="G61">
            <v>0</v>
          </cell>
          <cell r="I61">
            <v>0</v>
          </cell>
        </row>
        <row r="62">
          <cell r="C62">
            <v>32500</v>
          </cell>
          <cell r="D62">
            <v>0</v>
          </cell>
          <cell r="G62">
            <v>0</v>
          </cell>
          <cell r="I62">
            <v>0</v>
          </cell>
        </row>
        <row r="63">
          <cell r="C63">
            <v>3738058</v>
          </cell>
          <cell r="D63">
            <v>0</v>
          </cell>
          <cell r="G63">
            <v>167222.5</v>
          </cell>
          <cell r="I63">
            <v>167222.5</v>
          </cell>
        </row>
        <row r="64">
          <cell r="C64">
            <v>2000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13800</v>
          </cell>
          <cell r="D65">
            <v>0</v>
          </cell>
          <cell r="G65">
            <v>10337.23</v>
          </cell>
          <cell r="I65">
            <v>10337.23</v>
          </cell>
        </row>
        <row r="66">
          <cell r="C66">
            <v>2000</v>
          </cell>
          <cell r="D66">
            <v>0</v>
          </cell>
          <cell r="G66">
            <v>0</v>
          </cell>
          <cell r="I66">
            <v>0</v>
          </cell>
        </row>
        <row r="67">
          <cell r="C67">
            <v>4000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10600</v>
          </cell>
          <cell r="D68">
            <v>0</v>
          </cell>
          <cell r="G68">
            <v>0</v>
          </cell>
          <cell r="I68">
            <v>0</v>
          </cell>
        </row>
        <row r="69">
          <cell r="C69">
            <v>58000</v>
          </cell>
          <cell r="D69">
            <v>0</v>
          </cell>
          <cell r="G69">
            <v>0</v>
          </cell>
          <cell r="I69">
            <v>0</v>
          </cell>
        </row>
        <row r="70">
          <cell r="C70">
            <v>34800</v>
          </cell>
          <cell r="D70">
            <v>0</v>
          </cell>
          <cell r="G70">
            <v>348</v>
          </cell>
          <cell r="I70">
            <v>348</v>
          </cell>
        </row>
        <row r="71">
          <cell r="C71">
            <v>2000</v>
          </cell>
          <cell r="D71">
            <v>0</v>
          </cell>
          <cell r="G71">
            <v>322.05</v>
          </cell>
          <cell r="I71">
            <v>322.05</v>
          </cell>
        </row>
        <row r="73">
          <cell r="C73">
            <v>566600</v>
          </cell>
          <cell r="D73">
            <v>0</v>
          </cell>
          <cell r="G73">
            <v>29592</v>
          </cell>
          <cell r="I73">
            <v>29592</v>
          </cell>
        </row>
        <row r="74">
          <cell r="C74">
            <v>197500</v>
          </cell>
          <cell r="D74">
            <v>0</v>
          </cell>
          <cell r="G74">
            <v>6760.2</v>
          </cell>
          <cell r="I74">
            <v>6760.2</v>
          </cell>
        </row>
        <row r="75">
          <cell r="C75">
            <v>228200</v>
          </cell>
          <cell r="D75">
            <v>0</v>
          </cell>
          <cell r="G75">
            <v>13200.9</v>
          </cell>
          <cell r="I75">
            <v>13200.9</v>
          </cell>
        </row>
        <row r="76">
          <cell r="C76">
            <v>437000</v>
          </cell>
          <cell r="D76">
            <v>0</v>
          </cell>
          <cell r="G76">
            <v>31457.58</v>
          </cell>
          <cell r="I76">
            <v>31457.58</v>
          </cell>
        </row>
        <row r="77">
          <cell r="C77">
            <v>6897180</v>
          </cell>
          <cell r="D77">
            <v>0</v>
          </cell>
          <cell r="G77">
            <v>519779.6</v>
          </cell>
          <cell r="I77">
            <v>519779.6</v>
          </cell>
        </row>
        <row r="78">
          <cell r="C78">
            <v>6319905.9000000004</v>
          </cell>
          <cell r="D78">
            <v>0</v>
          </cell>
          <cell r="G78">
            <v>97766.71</v>
          </cell>
          <cell r="I78">
            <v>97766.71</v>
          </cell>
        </row>
        <row r="79">
          <cell r="C79">
            <v>432000</v>
          </cell>
          <cell r="D79">
            <v>0</v>
          </cell>
          <cell r="G79">
            <v>32098.12</v>
          </cell>
          <cell r="I79">
            <v>32098.12</v>
          </cell>
        </row>
        <row r="80">
          <cell r="C80">
            <v>292000</v>
          </cell>
          <cell r="D80">
            <v>0</v>
          </cell>
          <cell r="G80">
            <v>0</v>
          </cell>
          <cell r="I80">
            <v>0</v>
          </cell>
        </row>
        <row r="81">
          <cell r="C81">
            <v>3205140</v>
          </cell>
          <cell r="D81">
            <v>0</v>
          </cell>
          <cell r="G81">
            <v>200500</v>
          </cell>
          <cell r="I81">
            <v>200500</v>
          </cell>
        </row>
        <row r="82">
          <cell r="C82">
            <v>283584</v>
          </cell>
          <cell r="D82">
            <v>0</v>
          </cell>
          <cell r="G82">
            <v>10000</v>
          </cell>
          <cell r="I82">
            <v>10000</v>
          </cell>
        </row>
        <row r="83">
          <cell r="C83">
            <v>830000</v>
          </cell>
          <cell r="D83">
            <v>0</v>
          </cell>
          <cell r="G83">
            <v>60000</v>
          </cell>
          <cell r="I83">
            <v>60000</v>
          </cell>
        </row>
        <row r="84">
          <cell r="C84">
            <v>613000</v>
          </cell>
          <cell r="D84">
            <v>0</v>
          </cell>
          <cell r="G84">
            <v>29500</v>
          </cell>
          <cell r="I84">
            <v>29500</v>
          </cell>
        </row>
        <row r="85">
          <cell r="C85">
            <v>74200</v>
          </cell>
          <cell r="D85">
            <v>0</v>
          </cell>
          <cell r="G85">
            <v>5724.6</v>
          </cell>
          <cell r="I85">
            <v>5724.6</v>
          </cell>
        </row>
        <row r="86">
          <cell r="C86">
            <v>624000</v>
          </cell>
          <cell r="D86">
            <v>0</v>
          </cell>
          <cell r="G86">
            <v>51591</v>
          </cell>
          <cell r="I86">
            <v>51591</v>
          </cell>
        </row>
        <row r="87">
          <cell r="C87">
            <v>9600</v>
          </cell>
          <cell r="D87">
            <v>0</v>
          </cell>
          <cell r="G87">
            <v>496.94</v>
          </cell>
          <cell r="I87">
            <v>496.94</v>
          </cell>
        </row>
        <row r="88">
          <cell r="C88">
            <v>312333</v>
          </cell>
          <cell r="D88">
            <v>0</v>
          </cell>
          <cell r="G88">
            <v>0</v>
          </cell>
          <cell r="I88">
            <v>0</v>
          </cell>
        </row>
        <row r="89">
          <cell r="C89">
            <v>1000</v>
          </cell>
          <cell r="D89">
            <v>0</v>
          </cell>
          <cell r="G89">
            <v>0</v>
          </cell>
          <cell r="I89">
            <v>0</v>
          </cell>
        </row>
        <row r="90">
          <cell r="C90">
            <v>56500</v>
          </cell>
          <cell r="D90">
            <v>0</v>
          </cell>
          <cell r="G90">
            <v>3758.45</v>
          </cell>
          <cell r="I90">
            <v>3758.45</v>
          </cell>
        </row>
        <row r="91">
          <cell r="C91">
            <v>17000</v>
          </cell>
          <cell r="D91">
            <v>0</v>
          </cell>
          <cell r="G91">
            <v>0</v>
          </cell>
          <cell r="I91">
            <v>0</v>
          </cell>
        </row>
        <row r="92">
          <cell r="C92">
            <v>40800</v>
          </cell>
          <cell r="D92">
            <v>0</v>
          </cell>
          <cell r="G92">
            <v>0</v>
          </cell>
          <cell r="I92">
            <v>0</v>
          </cell>
        </row>
        <row r="93">
          <cell r="C93">
            <v>53000</v>
          </cell>
          <cell r="D93">
            <v>0</v>
          </cell>
          <cell r="G93">
            <v>0</v>
          </cell>
          <cell r="I93">
            <v>0</v>
          </cell>
        </row>
        <row r="94">
          <cell r="C94">
            <v>191300</v>
          </cell>
          <cell r="D94">
            <v>0</v>
          </cell>
          <cell r="G94">
            <v>16820</v>
          </cell>
          <cell r="I94">
            <v>16820</v>
          </cell>
        </row>
        <row r="95">
          <cell r="C95">
            <v>704000</v>
          </cell>
          <cell r="D95">
            <v>0</v>
          </cell>
          <cell r="G95">
            <v>54226.8</v>
          </cell>
          <cell r="I95">
            <v>54226.8</v>
          </cell>
        </row>
        <row r="96">
          <cell r="C96">
            <v>3000</v>
          </cell>
          <cell r="D96">
            <v>0</v>
          </cell>
          <cell r="G96">
            <v>0</v>
          </cell>
          <cell r="I96">
            <v>0</v>
          </cell>
        </row>
        <row r="97">
          <cell r="C97">
            <v>9000</v>
          </cell>
          <cell r="D97">
            <v>0</v>
          </cell>
          <cell r="G97">
            <v>0</v>
          </cell>
          <cell r="I97">
            <v>0</v>
          </cell>
        </row>
        <row r="98">
          <cell r="C98">
            <v>163600</v>
          </cell>
          <cell r="D98">
            <v>0</v>
          </cell>
          <cell r="G98">
            <v>13243</v>
          </cell>
          <cell r="I98">
            <v>13243</v>
          </cell>
        </row>
        <row r="99">
          <cell r="C99">
            <v>9000</v>
          </cell>
          <cell r="D99">
            <v>0</v>
          </cell>
          <cell r="G99">
            <v>0</v>
          </cell>
          <cell r="I99">
            <v>0</v>
          </cell>
        </row>
        <row r="100">
          <cell r="C100">
            <v>732500</v>
          </cell>
          <cell r="D100">
            <v>0</v>
          </cell>
          <cell r="G100">
            <v>19304</v>
          </cell>
          <cell r="I100">
            <v>19304</v>
          </cell>
        </row>
        <row r="101">
          <cell r="C101">
            <v>479400</v>
          </cell>
          <cell r="D101">
            <v>0</v>
          </cell>
          <cell r="G101">
            <v>38400.019999999997</v>
          </cell>
          <cell r="I101">
            <v>38400.019999999997</v>
          </cell>
        </row>
        <row r="103">
          <cell r="C103">
            <v>2200000</v>
          </cell>
          <cell r="D103">
            <v>0</v>
          </cell>
          <cell r="G103">
            <v>0</v>
          </cell>
          <cell r="I103">
            <v>0</v>
          </cell>
        </row>
        <row r="104">
          <cell r="C104">
            <v>10592397.1</v>
          </cell>
          <cell r="D104">
            <v>0</v>
          </cell>
          <cell r="G104">
            <v>2375600</v>
          </cell>
          <cell r="I104">
            <v>2375600</v>
          </cell>
        </row>
        <row r="105">
          <cell r="C105">
            <v>1680000</v>
          </cell>
          <cell r="D105">
            <v>0</v>
          </cell>
          <cell r="G105">
            <v>0</v>
          </cell>
          <cell r="I105">
            <v>0</v>
          </cell>
        </row>
        <row r="106">
          <cell r="C106">
            <v>676000</v>
          </cell>
          <cell r="D106">
            <v>0</v>
          </cell>
          <cell r="G106">
            <v>0</v>
          </cell>
          <cell r="I106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108"/>
  <sheetViews>
    <sheetView tabSelected="1" topLeftCell="A76" workbookViewId="0">
      <selection activeCell="H101" sqref="H10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61975367</v>
      </c>
      <c r="E10" s="24">
        <f>SUM(E11:E17)</f>
        <v>0</v>
      </c>
      <c r="F10" s="24">
        <f t="shared" ref="F10:I10" si="0">SUM(F11:F17)</f>
        <v>61975367</v>
      </c>
      <c r="G10" s="24">
        <f t="shared" si="0"/>
        <v>4434071.8499999996</v>
      </c>
      <c r="H10" s="24">
        <f t="shared" si="0"/>
        <v>4434071.8499999996</v>
      </c>
      <c r="I10" s="24">
        <f t="shared" si="0"/>
        <v>57541295.150000006</v>
      </c>
    </row>
    <row r="11" spans="2:12" ht="15" customHeight="1" x14ac:dyDescent="0.25">
      <c r="B11" s="25"/>
      <c r="C11" s="26" t="s">
        <v>16</v>
      </c>
      <c r="D11" s="27">
        <f>'[1]EDO. FINAN. ENERO (2)'!C8</f>
        <v>18400895.280000001</v>
      </c>
      <c r="E11" s="27">
        <f>'[1]EDO. FINAN. ENERO (2)'!D8</f>
        <v>0</v>
      </c>
      <c r="F11" s="27">
        <f>D11+E11</f>
        <v>18400895.280000001</v>
      </c>
      <c r="G11" s="27">
        <f>'[1]EDO. FINAN. ENERO (2)'!G8</f>
        <v>1520672.4</v>
      </c>
      <c r="H11" s="27">
        <f>'[1]EDO. FINAN. ENERO (2)'!I8</f>
        <v>1520672.4</v>
      </c>
      <c r="I11" s="28">
        <f>+F11-G11</f>
        <v>16880222.880000003</v>
      </c>
      <c r="L11" s="29"/>
    </row>
    <row r="12" spans="2:12" ht="15" customHeight="1" x14ac:dyDescent="0.25">
      <c r="B12" s="25"/>
      <c r="C12" s="26" t="s">
        <v>17</v>
      </c>
      <c r="D12" s="27">
        <f>'[1]EDO. FINAN. ENERO (2)'!C9</f>
        <v>1791000.05</v>
      </c>
      <c r="E12" s="27">
        <f>'[1]EDO. FINAN. ENERO (2)'!D9</f>
        <v>0</v>
      </c>
      <c r="F12" s="27">
        <f t="shared" ref="F12:F27" si="1">D12+E12</f>
        <v>1791000.05</v>
      </c>
      <c r="G12" s="27">
        <f>'[1]EDO. FINAN. ENERO (2)'!G9</f>
        <v>127000</v>
      </c>
      <c r="H12" s="27">
        <f>'[1]EDO. FINAN. ENERO (2)'!I9</f>
        <v>127000</v>
      </c>
      <c r="I12" s="28">
        <f t="shared" ref="I12:I75" si="2">+F12-G12</f>
        <v>1664000.05</v>
      </c>
      <c r="L12" s="29"/>
    </row>
    <row r="13" spans="2:12" ht="15" customHeight="1" x14ac:dyDescent="0.25">
      <c r="B13" s="25"/>
      <c r="C13" s="26" t="s">
        <v>18</v>
      </c>
      <c r="D13" s="27">
        <f>'[1]EDO. FINAN. ENERO (2)'!C10+'[1]EDO. FINAN. ENERO (2)'!C11+'[1]EDO. FINAN. ENERO (2)'!C12</f>
        <v>3655789.02</v>
      </c>
      <c r="E13" s="27">
        <f>'[1]EDO. FINAN. ENERO (2)'!D10+'[1]EDO. FINAN. ENERO (2)'!D11+'[1]EDO. FINAN. ENERO (2)'!D12</f>
        <v>0</v>
      </c>
      <c r="F13" s="27">
        <f t="shared" si="1"/>
        <v>3655789.02</v>
      </c>
      <c r="G13" s="27">
        <f>'[1]EDO. FINAN. ENERO (2)'!G10+'[1]EDO. FINAN. ENERO (2)'!G11+'[1]EDO. FINAN. ENERO (2)'!G12</f>
        <v>494306.91</v>
      </c>
      <c r="H13" s="27">
        <f>'[1]EDO. FINAN. ENERO (2)'!I10+'[1]EDO. FINAN. ENERO (2)'!I11+'[1]EDO. FINAN. ENERO (2)'!I12</f>
        <v>494306.91</v>
      </c>
      <c r="I13" s="28">
        <f t="shared" si="2"/>
        <v>3161482.11</v>
      </c>
      <c r="L13" s="29"/>
    </row>
    <row r="14" spans="2:12" ht="15" customHeight="1" x14ac:dyDescent="0.25">
      <c r="B14" s="25"/>
      <c r="C14" s="26" t="s">
        <v>19</v>
      </c>
      <c r="D14" s="27">
        <f>'[1]EDO. FINAN. ENERO (2)'!C13+'[1]EDO. FINAN. ENERO (2)'!C14+'[1]EDO. FINAN. ENERO (2)'!C15+'[1]EDO. FINAN. ENERO (2)'!C16+'[1]EDO. FINAN. ENERO (2)'!C17+'[1]EDO. FINAN. ENERO (2)'!C18+'[1]EDO. FINAN. ENERO (2)'!C19</f>
        <v>6611042.4199999999</v>
      </c>
      <c r="E14" s="27">
        <f>'[1]EDO. FINAN. ENERO (2)'!D13+'[1]EDO. FINAN. ENERO (2)'!D14+'[1]EDO. FINAN. ENERO (2)'!D15+'[1]EDO. FINAN. ENERO (2)'!D16+'[1]EDO. FINAN. ENERO (2)'!D17+'[1]EDO. FINAN. ENERO (2)'!D18+'[1]EDO. FINAN. ENERO (2)'!D19</f>
        <v>0</v>
      </c>
      <c r="F14" s="27">
        <f t="shared" si="1"/>
        <v>6611042.4199999999</v>
      </c>
      <c r="G14" s="27">
        <f>'[1]EDO. FINAN. ENERO (2)'!G13+'[1]EDO. FINAN. ENERO (2)'!G14+'[1]EDO. FINAN. ENERO (2)'!G15+'[1]EDO. FINAN. ENERO (2)'!G16+'[1]EDO. FINAN. ENERO (2)'!G17+'[1]EDO. FINAN. ENERO (2)'!G18+'[1]EDO. FINAN. ENERO (2)'!G19</f>
        <v>396404.82999999996</v>
      </c>
      <c r="H14" s="27">
        <f>'[1]EDO. FINAN. ENERO (2)'!I13+'[1]EDO. FINAN. ENERO (2)'!I14+'[1]EDO. FINAN. ENERO (2)'!I15+'[1]EDO. FINAN. ENERO (2)'!I16+'[1]EDO. FINAN. ENERO (2)'!I17+'[1]EDO. FINAN. ENERO (2)'!I18+'[1]EDO. FINAN. ENERO (2)'!I19</f>
        <v>396404.82999999996</v>
      </c>
      <c r="I14" s="28">
        <f t="shared" si="2"/>
        <v>6214637.5899999999</v>
      </c>
    </row>
    <row r="15" spans="2:12" ht="15" customHeight="1" x14ac:dyDescent="0.25">
      <c r="B15" s="25"/>
      <c r="C15" s="26" t="s">
        <v>20</v>
      </c>
      <c r="D15" s="27">
        <f>'[1]EDO. FINAN. ENERO (2)'!C20+'[1]EDO. FINAN. ENERO (2)'!C21+'[1]EDO. FINAN. ENERO (2)'!C22+'[1]EDO. FINAN. ENERO (2)'!C23+'[1]EDO. FINAN. ENERO (2)'!C24+'[1]EDO. FINAN. ENERO (2)'!C25+'[1]EDO. FINAN. ENERO (2)'!C26+'[1]EDO. FINAN. ENERO (2)'!C27+'[1]EDO. FINAN. ENERO (2)'!C28+'[1]EDO. FINAN. ENERO (2)'!C29+'[1]EDO. FINAN. ENERO (2)'!C30+'[1]EDO. FINAN. ENERO (2)'!C31+'[1]EDO. FINAN. ENERO (2)'!C32+'[1]EDO. FINAN. ENERO (2)'!C33+'[1]EDO. FINAN. ENERO (2)'!C34+'[1]EDO. FINAN. ENERO (2)'!C35+'[1]EDO. FINAN. ENERO (2)'!C36+'[1]EDO. FINAN. ENERO (2)'!C37+'[1]EDO. FINAN. ENERO (2)'!C38+'[1]EDO. FINAN. ENERO (2)'!C39+'[1]EDO. FINAN. ENERO (2)'!C40+'[1]EDO. FINAN. ENERO (2)'!C41+'[1]EDO. FINAN. ENERO (2)'!C42+'[1]EDO. FINAN. ENERO (2)'!C43+'[1]EDO. FINAN. ENERO (2)'!C44+'[1]EDO. FINAN. ENERO (2)'!C45+'[1]EDO. FINAN. ENERO (2)'!C46+'[1]EDO. FINAN. ENERO (2)'!C47+'[1]EDO. FINAN. ENERO (2)'!C48+'[1]EDO. FINAN. ENERO (2)'!C49+'[1]EDO. FINAN. ENERO (2)'!C50+'[1]EDO. FINAN. ENERO (2)'!C51+'[1]EDO. FINAN. ENERO (2)'!C52</f>
        <v>29554416.120000001</v>
      </c>
      <c r="E15" s="27">
        <f>'[1]EDO. FINAN. ENERO (2)'!D20+'[1]EDO. FINAN. ENERO (2)'!D21+'[1]EDO. FINAN. ENERO (2)'!D22+'[1]EDO. FINAN. ENERO (2)'!D23+'[1]EDO. FINAN. ENERO (2)'!D24+'[1]EDO. FINAN. ENERO (2)'!D25+'[1]EDO. FINAN. ENERO (2)'!D26+'[1]EDO. FINAN. ENERO (2)'!D27+'[1]EDO. FINAN. ENERO (2)'!D28+'[1]EDO. FINAN. ENERO (2)'!D29+'[1]EDO. FINAN. ENERO (2)'!D30+'[1]EDO. FINAN. ENERO (2)'!D31+'[1]EDO. FINAN. ENERO (2)'!D32+'[1]EDO. FINAN. ENERO (2)'!D33+'[1]EDO. FINAN. ENERO (2)'!D34+'[1]EDO. FINAN. ENERO (2)'!D35+'[1]EDO. FINAN. ENERO (2)'!D36+'[1]EDO. FINAN. ENERO (2)'!D37+'[1]EDO. FINAN. ENERO (2)'!D38+'[1]EDO. FINAN. ENERO (2)'!D39+'[1]EDO. FINAN. ENERO (2)'!D40+'[1]EDO. FINAN. ENERO (2)'!D41+'[1]EDO. FINAN. ENERO (2)'!D42+'[1]EDO. FINAN. ENERO (2)'!D43+'[1]EDO. FINAN. ENERO (2)'!D44+'[1]EDO. FINAN. ENERO (2)'!D45+'[1]EDO. FINAN. ENERO (2)'!D46+'[1]EDO. FINAN. ENERO (2)'!D47+'[1]EDO. FINAN. ENERO (2)'!D48+'[1]EDO. FINAN. ENERO (2)'!D49+'[1]EDO. FINAN. ENERO (2)'!D50+'[1]EDO. FINAN. ENERO (2)'!D51+'[1]EDO. FINAN. ENERO (2)'!D52</f>
        <v>0</v>
      </c>
      <c r="F15" s="27">
        <f t="shared" si="1"/>
        <v>29554416.120000001</v>
      </c>
      <c r="G15" s="27">
        <f>'[1]EDO. FINAN. ENERO (2)'!G20+'[1]EDO. FINAN. ENERO (2)'!G21+'[1]EDO. FINAN. ENERO (2)'!G22+'[1]EDO. FINAN. ENERO (2)'!G23+'[1]EDO. FINAN. ENERO (2)'!G24+'[1]EDO. FINAN. ENERO (2)'!G25+'[1]EDO. FINAN. ENERO (2)'!G26+'[1]EDO. FINAN. ENERO (2)'!G27+'[1]EDO. FINAN. ENERO (2)'!G28+'[1]EDO. FINAN. ENERO (2)'!G29+'[1]EDO. FINAN. ENERO (2)'!G30+'[1]EDO. FINAN. ENERO (2)'!G31+'[1]EDO. FINAN. ENERO (2)'!G32+'[1]EDO. FINAN. ENERO (2)'!G33+'[1]EDO. FINAN. ENERO (2)'!G34+'[1]EDO. FINAN. ENERO (2)'!G35+'[1]EDO. FINAN. ENERO (2)'!G36+'[1]EDO. FINAN. ENERO (2)'!G37+'[1]EDO. FINAN. ENERO (2)'!G38+'[1]EDO. FINAN. ENERO (2)'!G39+'[1]EDO. FINAN. ENERO (2)'!G40+'[1]EDO. FINAN. ENERO (2)'!G41+'[1]EDO. FINAN. ENERO (2)'!G42+'[1]EDO. FINAN. ENERO (2)'!G43+'[1]EDO. FINAN. ENERO (2)'!G44+'[1]EDO. FINAN. ENERO (2)'!G45+'[1]EDO. FINAN. ENERO (2)'!G46+'[1]EDO. FINAN. ENERO (2)'!G47+'[1]EDO. FINAN. ENERO (2)'!G48+'[1]EDO. FINAN. ENERO (2)'!G49+'[1]EDO. FINAN. ENERO (2)'!G50+'[1]EDO. FINAN. ENERO (2)'!G51+'[1]EDO. FINAN. ENERO (2)'!G52</f>
        <v>1895687.7099999997</v>
      </c>
      <c r="H15" s="27">
        <f>'[1]EDO. FINAN. ENERO (2)'!I20+'[1]EDO. FINAN. ENERO (2)'!I21+'[1]EDO. FINAN. ENERO (2)'!I22+'[1]EDO. FINAN. ENERO (2)'!I23+'[1]EDO. FINAN. ENERO (2)'!I24+'[1]EDO. FINAN. ENERO (2)'!I25+'[1]EDO. FINAN. ENERO (2)'!I26+'[1]EDO. FINAN. ENERO (2)'!I27+'[1]EDO. FINAN. ENERO (2)'!I28+'[1]EDO. FINAN. ENERO (2)'!I29+'[1]EDO. FINAN. ENERO (2)'!I30+'[1]EDO. FINAN. ENERO (2)'!I31+'[1]EDO. FINAN. ENERO (2)'!I32+'[1]EDO. FINAN. ENERO (2)'!I33+'[1]EDO. FINAN. ENERO (2)'!I34+'[1]EDO. FINAN. ENERO (2)'!I35+'[1]EDO. FINAN. ENERO (2)'!I36+'[1]EDO. FINAN. ENERO (2)'!I37+'[1]EDO. FINAN. ENERO (2)'!I38+'[1]EDO. FINAN. ENERO (2)'!I39+'[1]EDO. FINAN. ENERO (2)'!I40+'[1]EDO. FINAN. ENERO (2)'!I41+'[1]EDO. FINAN. ENERO (2)'!I42+'[1]EDO. FINAN. ENERO (2)'!I43+'[1]EDO. FINAN. ENERO (2)'!I44+'[1]EDO. FINAN. ENERO (2)'!I45+'[1]EDO. FINAN. ENERO (2)'!I46+'[1]EDO. FINAN. ENERO (2)'!I47+'[1]EDO. FINAN. ENERO (2)'!I48+'[1]EDO. FINAN. ENERO (2)'!I49+'[1]EDO. FINAN. ENERO (2)'!I50+'[1]EDO. FINAN. ENERO (2)'!I51+'[1]EDO. FINAN. ENERO (2)'!I52</f>
        <v>1895687.7099999997</v>
      </c>
      <c r="I15" s="28">
        <f t="shared" si="2"/>
        <v>27658728.41</v>
      </c>
    </row>
    <row r="16" spans="2:12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ENERO (2)'!C53</f>
        <v>1962224.11</v>
      </c>
      <c r="E17" s="27">
        <f>'[1]EDO. FINAN. ENERO (2)'!D53</f>
        <v>0</v>
      </c>
      <c r="F17" s="27">
        <f t="shared" si="1"/>
        <v>1962224.11</v>
      </c>
      <c r="G17" s="27">
        <f>'[1]EDO. FINAN. ENERO (2)'!G53</f>
        <v>0</v>
      </c>
      <c r="H17" s="27">
        <f>'[1]EDO. FINAN. ENERO (2)'!I53</f>
        <v>0</v>
      </c>
      <c r="I17" s="28">
        <f t="shared" si="2"/>
        <v>1962224.11</v>
      </c>
    </row>
    <row r="18" spans="2:9" ht="15" customHeight="1" x14ac:dyDescent="0.25">
      <c r="B18" s="30" t="s">
        <v>23</v>
      </c>
      <c r="C18" s="31"/>
      <c r="D18" s="24">
        <f>SUM(D19:D27)</f>
        <v>5303341</v>
      </c>
      <c r="E18" s="24">
        <f t="shared" ref="E18:I18" si="3">SUM(E19:E27)</f>
        <v>0</v>
      </c>
      <c r="F18" s="24">
        <f t="shared" si="3"/>
        <v>5303341</v>
      </c>
      <c r="G18" s="24">
        <f t="shared" si="3"/>
        <v>201535.46</v>
      </c>
      <c r="H18" s="24">
        <f t="shared" si="3"/>
        <v>201535.46</v>
      </c>
      <c r="I18" s="24">
        <f t="shared" si="3"/>
        <v>5101805.54</v>
      </c>
    </row>
    <row r="19" spans="2:9" ht="15" customHeight="1" x14ac:dyDescent="0.25">
      <c r="B19" s="25"/>
      <c r="C19" s="26" t="s">
        <v>24</v>
      </c>
      <c r="D19" s="27">
        <f>'[1]EDO. FINAN. ENERO (2)'!C55+'[1]EDO. FINAN. ENERO (2)'!C56+'[1]EDO. FINAN. ENERO (2)'!C57+'[1]EDO. FINAN. ENERO (2)'!C58</f>
        <v>1293644</v>
      </c>
      <c r="E19" s="27">
        <f>'[1]EDO. FINAN. ENERO (2)'!D55+'[1]EDO. FINAN. ENERO (2)'!D56+'[1]EDO. FINAN. ENERO (2)'!D57+'[1]EDO. FINAN. ENERO (2)'!D58</f>
        <v>0</v>
      </c>
      <c r="F19" s="27">
        <f>D19+E19</f>
        <v>1293644</v>
      </c>
      <c r="G19" s="27">
        <f>'[1]EDO. FINAN. ENERO (2)'!G55+'[1]EDO. FINAN. ENERO (2)'!G56+'[1]EDO. FINAN. ENERO (2)'!G57+'[1]EDO. FINAN. ENERO (2)'!G58</f>
        <v>17692.379999999997</v>
      </c>
      <c r="H19" s="27">
        <f>'[1]EDO. FINAN. ENERO (2)'!I55+'[1]EDO. FINAN. ENERO (2)'!I56+'[1]EDO. FINAN. ENERO (2)'!I57+'[1]EDO. FINAN. ENERO (2)'!I58</f>
        <v>17692.379999999997</v>
      </c>
      <c r="I19" s="28">
        <f t="shared" si="2"/>
        <v>1275951.6200000001</v>
      </c>
    </row>
    <row r="20" spans="2:9" ht="15" customHeight="1" x14ac:dyDescent="0.25">
      <c r="B20" s="25"/>
      <c r="C20" s="26" t="s">
        <v>25</v>
      </c>
      <c r="D20" s="27">
        <f>'[1]EDO. FINAN. ENERO (2)'!C59</f>
        <v>62939</v>
      </c>
      <c r="E20" s="27">
        <f>'[1]EDO. FINAN. ENERO (2)'!D59</f>
        <v>0</v>
      </c>
      <c r="F20" s="27">
        <f t="shared" si="1"/>
        <v>62939</v>
      </c>
      <c r="G20" s="27">
        <f>'[1]EDO. FINAN. ENERO (2)'!G59</f>
        <v>5128</v>
      </c>
      <c r="H20" s="27">
        <f>'[1]EDO. FINAN. ENERO (2)'!I59</f>
        <v>5128</v>
      </c>
      <c r="I20" s="28">
        <f t="shared" si="2"/>
        <v>57811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ENERO (2)'!C60+'[1]EDO. FINAN. ENERO (2)'!C61+'[1]EDO. FINAN. ENERO (2)'!C62</f>
        <v>81500</v>
      </c>
      <c r="E22" s="27">
        <f>'[1]EDO. FINAN. ENERO (2)'!D60+'[1]EDO. FINAN. ENERO (2)'!D61+'[1]EDO. FINAN. ENERO (2)'!D62</f>
        <v>0</v>
      </c>
      <c r="F22" s="27">
        <f t="shared" si="1"/>
        <v>81500</v>
      </c>
      <c r="G22" s="27">
        <f>'[1]EDO. FINAN. ENERO (2)'!G60+'[1]EDO. FINAN. ENERO (2)'!G61+'[1]EDO. FINAN. ENERO (2)'!G62</f>
        <v>485.3</v>
      </c>
      <c r="H22" s="27">
        <f>'[1]EDO. FINAN. ENERO (2)'!I60+'[1]EDO. FINAN. ENERO (2)'!I61+'[1]EDO. FINAN. ENERO (2)'!I62</f>
        <v>485.3</v>
      </c>
      <c r="I22" s="28">
        <f t="shared" si="2"/>
        <v>81014.7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ENERO (2)'!C63</f>
        <v>3738058</v>
      </c>
      <c r="E24" s="27">
        <f>'[1]EDO. FINAN. ENERO (2)'!D63</f>
        <v>0</v>
      </c>
      <c r="F24" s="27">
        <f t="shared" si="1"/>
        <v>3738058</v>
      </c>
      <c r="G24" s="27">
        <f>'[1]EDO. FINAN. ENERO (2)'!G63</f>
        <v>167222.5</v>
      </c>
      <c r="H24" s="27">
        <f>'[1]EDO. FINAN. ENERO (2)'!I63</f>
        <v>167222.5</v>
      </c>
      <c r="I24" s="28">
        <f t="shared" si="2"/>
        <v>3570835.5</v>
      </c>
    </row>
    <row r="25" spans="2:9" ht="15" customHeight="1" x14ac:dyDescent="0.25">
      <c r="B25" s="25"/>
      <c r="C25" s="26" t="s">
        <v>30</v>
      </c>
      <c r="D25" s="27">
        <f>'[1]EDO. FINAN. ENERO (2)'!C64+'[1]EDO. FINAN. ENERO (2)'!C65</f>
        <v>15800</v>
      </c>
      <c r="E25" s="27">
        <f>'[1]EDO. FINAN. ENERO (2)'!D64+'[1]EDO. FINAN. ENERO (2)'!D65</f>
        <v>0</v>
      </c>
      <c r="F25" s="27">
        <f t="shared" si="1"/>
        <v>15800</v>
      </c>
      <c r="G25" s="27">
        <f>'[1]EDO. FINAN. ENERO (2)'!G64+'[1]EDO. FINAN. ENERO (2)'!G65</f>
        <v>10337.23</v>
      </c>
      <c r="H25" s="27">
        <f>'[1]EDO. FINAN. ENERO (2)'!I64+'[1]EDO. FINAN. ENERO (2)'!I65</f>
        <v>10337.23</v>
      </c>
      <c r="I25" s="28">
        <f t="shared" si="2"/>
        <v>5462.77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ENERO (2)'!C66+'[1]EDO. FINAN. ENERO (2)'!C67+'[1]EDO. FINAN. ENERO (2)'!C68+'[1]EDO. FINAN. ENERO (2)'!C69+'[1]EDO. FINAN. ENERO (2)'!C70+'[1]EDO. FINAN. ENERO (2)'!C71</f>
        <v>111400</v>
      </c>
      <c r="E27" s="27">
        <f>'[1]EDO. FINAN. ENERO (2)'!D66+'[1]EDO. FINAN. ENERO (2)'!D67+'[1]EDO. FINAN. ENERO (2)'!D68+'[1]EDO. FINAN. ENERO (2)'!D69+'[1]EDO. FINAN. ENERO (2)'!D70+'[1]EDO. FINAN. ENERO (2)'!D71</f>
        <v>0</v>
      </c>
      <c r="F27" s="27">
        <f t="shared" si="1"/>
        <v>111400</v>
      </c>
      <c r="G27" s="27">
        <f>'[1]EDO. FINAN. ENERO (2)'!G66+'[1]EDO. FINAN. ENERO (2)'!G67+'[1]EDO. FINAN. ENERO (2)'!G68+'[1]EDO. FINAN. ENERO (2)'!G69+'[1]EDO. FINAN. ENERO (2)'!G70+'[1]EDO. FINAN. ENERO (2)'!G71</f>
        <v>670.05</v>
      </c>
      <c r="H27" s="27">
        <f>'[1]EDO. FINAN. ENERO (2)'!I66+'[1]EDO. FINAN. ENERO (2)'!I67+'[1]EDO. FINAN. ENERO (2)'!I68+'[1]EDO. FINAN. ENERO (2)'!I69+'[1]EDO. FINAN. ENERO (2)'!I70+'[1]EDO. FINAN. ENERO (2)'!I71</f>
        <v>670.05</v>
      </c>
      <c r="I27" s="28">
        <f t="shared" si="2"/>
        <v>110729.95</v>
      </c>
    </row>
    <row r="28" spans="2:9" ht="15" customHeight="1" x14ac:dyDescent="0.25">
      <c r="B28" s="30" t="s">
        <v>33</v>
      </c>
      <c r="C28" s="31"/>
      <c r="D28" s="24">
        <f>SUM(D29:D37)</f>
        <v>23782342.899999999</v>
      </c>
      <c r="E28" s="24">
        <f t="shared" ref="E28:I28" si="4">SUM(E29:E37)</f>
        <v>0</v>
      </c>
      <c r="F28" s="24">
        <f t="shared" si="4"/>
        <v>23782342.899999999</v>
      </c>
      <c r="G28" s="24">
        <f t="shared" si="4"/>
        <v>1234219.92</v>
      </c>
      <c r="H28" s="24">
        <f t="shared" si="4"/>
        <v>1234219.92</v>
      </c>
      <c r="I28" s="24">
        <f t="shared" si="4"/>
        <v>22548122.98</v>
      </c>
    </row>
    <row r="29" spans="2:9" ht="15" customHeight="1" x14ac:dyDescent="0.25">
      <c r="B29" s="25"/>
      <c r="C29" s="26" t="s">
        <v>34</v>
      </c>
      <c r="D29" s="27">
        <f>'[1]EDO. FINAN. ENERO (2)'!C73+'[1]EDO. FINAN. ENERO (2)'!C74+'[1]EDO. FINAN. ENERO (2)'!C75+'[1]EDO. FINAN. ENERO (2)'!C76</f>
        <v>1429300</v>
      </c>
      <c r="E29" s="27">
        <f>'[1]EDO. FINAN. ENERO (2)'!D73+'[1]EDO. FINAN. ENERO (2)'!D74+'[1]EDO. FINAN. ENERO (2)'!D75+'[1]EDO. FINAN. ENERO (2)'!D76</f>
        <v>0</v>
      </c>
      <c r="F29" s="27">
        <f t="shared" ref="F29:F81" si="5">D29+E29</f>
        <v>1429300</v>
      </c>
      <c r="G29" s="27">
        <f>'[1]EDO. FINAN. ENERO (2)'!G73+'[1]EDO. FINAN. ENERO (2)'!G74+'[1]EDO. FINAN. ENERO (2)'!G75+'[1]EDO. FINAN. ENERO (2)'!G76</f>
        <v>81010.679999999993</v>
      </c>
      <c r="H29" s="27">
        <f>'[1]EDO. FINAN. ENERO (2)'!I73+'[1]EDO. FINAN. ENERO (2)'!I74+'[1]EDO. FINAN. ENERO (2)'!I75+'[1]EDO. FINAN. ENERO (2)'!I76</f>
        <v>81010.679999999993</v>
      </c>
      <c r="I29" s="28">
        <f t="shared" si="2"/>
        <v>1348289.32</v>
      </c>
    </row>
    <row r="30" spans="2:9" ht="15" customHeight="1" x14ac:dyDescent="0.25">
      <c r="B30" s="25"/>
      <c r="C30" s="26" t="s">
        <v>35</v>
      </c>
      <c r="D30" s="27">
        <f>'[1]EDO. FINAN. ENERO (2)'!C77+'[1]EDO. FINAN. ENERO (2)'!C78+'[1]EDO. FINAN. ENERO (2)'!C79+'[1]EDO. FINAN. ENERO (2)'!C80</f>
        <v>13941085.9</v>
      </c>
      <c r="E30" s="27">
        <f>'[1]EDO. FINAN. ENERO (2)'!D77+'[1]EDO. FINAN. ENERO (2)'!D78+'[1]EDO. FINAN. ENERO (2)'!D79+'[1]EDO. FINAN. ENERO (2)'!D80</f>
        <v>0</v>
      </c>
      <c r="F30" s="27">
        <f t="shared" si="5"/>
        <v>13941085.9</v>
      </c>
      <c r="G30" s="27">
        <f>'[1]EDO. FINAN. ENERO (2)'!G77+'[1]EDO. FINAN. ENERO (2)'!G78+'[1]EDO. FINAN. ENERO (2)'!G79+'[1]EDO. FINAN. ENERO (2)'!G80</f>
        <v>649644.42999999993</v>
      </c>
      <c r="H30" s="27">
        <f>'[1]EDO. FINAN. ENERO (2)'!I77+'[1]EDO. FINAN. ENERO (2)'!I78+'[1]EDO. FINAN. ENERO (2)'!I79+'[1]EDO. FINAN. ENERO (2)'!I80</f>
        <v>649644.42999999993</v>
      </c>
      <c r="I30" s="28">
        <f t="shared" si="2"/>
        <v>13291441.470000001</v>
      </c>
    </row>
    <row r="31" spans="2:9" ht="15" customHeight="1" x14ac:dyDescent="0.25">
      <c r="B31" s="25"/>
      <c r="C31" s="26" t="s">
        <v>36</v>
      </c>
      <c r="D31" s="27">
        <f>'[1]EDO. FINAN. ENERO (2)'!C81+'[1]EDO. FINAN. ENERO (2)'!C82+'[1]EDO. FINAN. ENERO (2)'!C83+'[1]EDO. FINAN. ENERO (2)'!C84+'[1]EDO. FINAN. ENERO (2)'!C85+'[1]EDO. FINAN. ENERO (2)'!C86</f>
        <v>5629924</v>
      </c>
      <c r="E31" s="27">
        <f>'[1]EDO. FINAN. ENERO (2)'!D81+'[1]EDO. FINAN. ENERO (2)'!D82+'[1]EDO. FINAN. ENERO (2)'!D83+'[1]EDO. FINAN. ENERO (2)'!D84+'[1]EDO. FINAN. ENERO (2)'!D85+'[1]EDO. FINAN. ENERO (2)'!D86</f>
        <v>0</v>
      </c>
      <c r="F31" s="27">
        <f t="shared" si="5"/>
        <v>5629924</v>
      </c>
      <c r="G31" s="27">
        <f>'[1]EDO. FINAN. ENERO (2)'!G81+'[1]EDO. FINAN. ENERO (2)'!G82+'[1]EDO. FINAN. ENERO (2)'!G83+'[1]EDO. FINAN. ENERO (2)'!G84+'[1]EDO. FINAN. ENERO (2)'!G85+'[1]EDO. FINAN. ENERO (2)'!G86</f>
        <v>357315.6</v>
      </c>
      <c r="H31" s="27">
        <f>'[1]EDO. FINAN. ENERO (2)'!I81+'[1]EDO. FINAN. ENERO (2)'!I82+'[1]EDO. FINAN. ENERO (2)'!I83+'[1]EDO. FINAN. ENERO (2)'!I84+'[1]EDO. FINAN. ENERO (2)'!I85+'[1]EDO. FINAN. ENERO (2)'!I86</f>
        <v>357315.6</v>
      </c>
      <c r="I31" s="28">
        <f t="shared" si="2"/>
        <v>5272608.4000000004</v>
      </c>
    </row>
    <row r="32" spans="2:9" ht="15" customHeight="1" x14ac:dyDescent="0.25">
      <c r="B32" s="25"/>
      <c r="C32" s="26" t="s">
        <v>37</v>
      </c>
      <c r="D32" s="27">
        <f>'[1]EDO. FINAN. ENERO (2)'!C87+'[1]EDO. FINAN. ENERO (2)'!C88+'[1]EDO. FINAN. ENERO (2)'!C89+'[1]EDO. FINAN. ENERO (2)'!C90</f>
        <v>379433</v>
      </c>
      <c r="E32" s="27">
        <f>'[1]EDO. FINAN. ENERO (2)'!D87+'[1]EDO. FINAN. ENERO (2)'!D88+'[1]EDO. FINAN. ENERO (2)'!D89+'[1]EDO. FINAN. ENERO (2)'!D90</f>
        <v>0</v>
      </c>
      <c r="F32" s="27">
        <f t="shared" si="5"/>
        <v>379433</v>
      </c>
      <c r="G32" s="27">
        <f>'[1]EDO. FINAN. ENERO (2)'!G87+'[1]EDO. FINAN. ENERO (2)'!G88+'[1]EDO. FINAN. ENERO (2)'!G89+'[1]EDO. FINAN. ENERO (2)'!G90</f>
        <v>4255.3899999999994</v>
      </c>
      <c r="H32" s="27">
        <f>'[1]EDO. FINAN. ENERO (2)'!I87+'[1]EDO. FINAN. ENERO (2)'!I88+'[1]EDO. FINAN. ENERO (2)'!I89+'[1]EDO. FINAN. ENERO (2)'!I90</f>
        <v>4255.3899999999994</v>
      </c>
      <c r="I32" s="28">
        <f t="shared" si="2"/>
        <v>375177.61</v>
      </c>
    </row>
    <row r="33" spans="2:9" ht="15" customHeight="1" x14ac:dyDescent="0.25">
      <c r="B33" s="25"/>
      <c r="C33" s="26" t="s">
        <v>38</v>
      </c>
      <c r="D33" s="27">
        <f>'[1]EDO. FINAN. ENERO (2)'!C91+'[1]EDO. FINAN. ENERO (2)'!C92+'[1]EDO. FINAN. ENERO (2)'!C93+'[1]EDO. FINAN. ENERO (2)'!C94+'[1]EDO. FINAN. ENERO (2)'!C95+'[1]EDO. FINAN. ENERO (2)'!C96</f>
        <v>1009100</v>
      </c>
      <c r="E33" s="27">
        <f>'[1]EDO. FINAN. ENERO (2)'!D91+'[1]EDO. FINAN. ENERO (2)'!D92+'[1]EDO. FINAN. ENERO (2)'!D93+'[1]EDO. FINAN. ENERO (2)'!D94+'[1]EDO. FINAN. ENERO (2)'!D95+'[1]EDO. FINAN. ENERO (2)'!D96</f>
        <v>0</v>
      </c>
      <c r="F33" s="27">
        <f t="shared" si="5"/>
        <v>1009100</v>
      </c>
      <c r="G33" s="27">
        <f>'[1]EDO. FINAN. ENERO (2)'!G91+'[1]EDO. FINAN. ENERO (2)'!G92+'[1]EDO. FINAN. ENERO (2)'!G93+'[1]EDO. FINAN. ENERO (2)'!G94+'[1]EDO. FINAN. ENERO (2)'!G95+'[1]EDO. FINAN. ENERO (2)'!G96</f>
        <v>71046.8</v>
      </c>
      <c r="H33" s="27">
        <f>'[1]EDO. FINAN. ENERO (2)'!I91+'[1]EDO. FINAN. ENERO (2)'!I92+'[1]EDO. FINAN. ENERO (2)'!I93+'[1]EDO. FINAN. ENERO (2)'!I94+'[1]EDO. FINAN. ENERO (2)'!I95+'[1]EDO. FINAN. ENERO (2)'!I96</f>
        <v>71046.8</v>
      </c>
      <c r="I33" s="28">
        <f t="shared" si="2"/>
        <v>938053.2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ENERO (2)'!C97+'[1]EDO. FINAN. ENERO (2)'!C98+'[1]EDO. FINAN. ENERO (2)'!C99+'[1]EDO. FINAN. ENERO (2)'!C100</f>
        <v>914100</v>
      </c>
      <c r="E35" s="27">
        <f>'[1]EDO. FINAN. ENERO (2)'!D97+'[1]EDO. FINAN. ENERO (2)'!D98+'[1]EDO. FINAN. ENERO (2)'!D99+'[1]EDO. FINAN. ENERO (2)'!D100</f>
        <v>0</v>
      </c>
      <c r="F35" s="27">
        <f t="shared" si="5"/>
        <v>914100</v>
      </c>
      <c r="G35" s="27">
        <f>'[1]EDO. FINAN. ENERO (2)'!G97+'[1]EDO. FINAN. ENERO (2)'!G98+'[1]EDO. FINAN. ENERO (2)'!G99+'[1]EDO. FINAN. ENERO (2)'!G100</f>
        <v>32547</v>
      </c>
      <c r="H35" s="27">
        <f>'[1]EDO. FINAN. ENERO (2)'!I97+'[1]EDO. FINAN. ENERO (2)'!I98+'[1]EDO. FINAN. ENERO (2)'!I99+'[1]EDO. FINAN. ENERO (2)'!I100</f>
        <v>32547</v>
      </c>
      <c r="I35" s="28">
        <f t="shared" si="2"/>
        <v>881553</v>
      </c>
    </row>
    <row r="36" spans="2:9" ht="15" customHeight="1" x14ac:dyDescent="0.25">
      <c r="B36" s="25"/>
      <c r="C36" s="26" t="s">
        <v>41</v>
      </c>
      <c r="D36" s="27">
        <f>'[1]EDO. FINAN. ENERO (2)'!C101</f>
        <v>479400</v>
      </c>
      <c r="E36" s="27">
        <f>'[1]EDO. FINAN. ENERO (2)'!D101</f>
        <v>0</v>
      </c>
      <c r="F36" s="27">
        <f t="shared" si="5"/>
        <v>479400</v>
      </c>
      <c r="G36" s="27">
        <f>'[1]EDO. FINAN. ENERO (2)'!G101</f>
        <v>38400.019999999997</v>
      </c>
      <c r="H36" s="27">
        <f>'[1]EDO. FINAN. ENERO (2)'!I101</f>
        <v>38400.019999999997</v>
      </c>
      <c r="I36" s="28">
        <f t="shared" si="2"/>
        <v>440999.98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15148397.1</v>
      </c>
      <c r="E38" s="24">
        <f t="shared" ref="E38:I38" si="6">SUM(E39:E47)</f>
        <v>0</v>
      </c>
      <c r="F38" s="24">
        <f t="shared" si="6"/>
        <v>15148397.1</v>
      </c>
      <c r="G38" s="24">
        <f t="shared" si="6"/>
        <v>2375600</v>
      </c>
      <c r="H38" s="24">
        <f>SUM(H39:H47)</f>
        <v>2375600</v>
      </c>
      <c r="I38" s="24">
        <f t="shared" si="6"/>
        <v>12772797.1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ENERO (2)'!C103+'[1]EDO. FINAN. ENERO (2)'!C104+'[1]EDO. FINAN. ENERO (2)'!C105+'[1]EDO. FINAN. ENERO (2)'!C106</f>
        <v>15148397.1</v>
      </c>
      <c r="E42" s="27">
        <f>'[1]EDO. FINAN. ENERO (2)'!D103+'[1]EDO. FINAN. ENERO (2)'!D104+'[1]EDO. FINAN. ENERO (2)'!D105+'[1]EDO. FINAN. ENERO (2)'!D106</f>
        <v>0</v>
      </c>
      <c r="F42" s="27">
        <f t="shared" si="5"/>
        <v>15148397.1</v>
      </c>
      <c r="G42" s="27">
        <f>'[1]EDO. FINAN. ENERO (2)'!G103+'[1]EDO. FINAN. ENERO (2)'!G104+'[1]EDO. FINAN. ENERO (2)'!G105+'[1]EDO. FINAN. ENERO (2)'!G106</f>
        <v>2375600</v>
      </c>
      <c r="H42" s="27">
        <f>'[1]EDO. FINAN. ENERO (2)'!I103+'[1]EDO. FINAN. ENERO (2)'!I104+'[1]EDO. FINAN. ENERO (2)'!I105+'[1]EDO. FINAN. ENERO (2)'!I106</f>
        <v>2375600</v>
      </c>
      <c r="I42" s="28">
        <f t="shared" si="2"/>
        <v>12772797.1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106209448</v>
      </c>
      <c r="E82" s="34">
        <f t="shared" ref="E82:I82" si="13">SUM(E10+E18+E28+E38+E48+E58+E62+E70+E74)</f>
        <v>0</v>
      </c>
      <c r="F82" s="34">
        <f t="shared" si="13"/>
        <v>106209448</v>
      </c>
      <c r="G82" s="34">
        <f t="shared" si="13"/>
        <v>8245427.2299999995</v>
      </c>
      <c r="H82" s="34">
        <f t="shared" si="13"/>
        <v>8245427.2299999995</v>
      </c>
      <c r="I82" s="34">
        <f t="shared" si="13"/>
        <v>97964020.769999996</v>
      </c>
    </row>
    <row r="94" spans="2:9" x14ac:dyDescent="0.25">
      <c r="D94" s="29"/>
    </row>
    <row r="95" spans="2:9" x14ac:dyDescent="0.25">
      <c r="D95" s="29"/>
      <c r="E95" s="29"/>
      <c r="F95" s="29"/>
      <c r="G95" s="29"/>
      <c r="H95" s="29"/>
      <c r="I95" s="29"/>
    </row>
    <row r="98" spans="4:10" x14ac:dyDescent="0.25">
      <c r="E98" s="29"/>
      <c r="G98" s="29"/>
      <c r="H98" s="29"/>
      <c r="I98" s="29"/>
      <c r="J98" s="29"/>
    </row>
    <row r="99" spans="4:10" x14ac:dyDescent="0.25">
      <c r="E99" s="29"/>
    </row>
    <row r="100" spans="4:10" x14ac:dyDescent="0.25">
      <c r="D100" s="29"/>
      <c r="E100" s="29"/>
    </row>
    <row r="101" spans="4:10" x14ac:dyDescent="0.25">
      <c r="E101" s="29"/>
    </row>
    <row r="102" spans="4:10" x14ac:dyDescent="0.25">
      <c r="E102" s="29"/>
    </row>
    <row r="104" spans="4:10" x14ac:dyDescent="0.25">
      <c r="D104" s="29"/>
      <c r="E104" s="29"/>
      <c r="F104" s="29"/>
      <c r="G104" s="29"/>
      <c r="H104" s="29"/>
      <c r="I104" s="29"/>
    </row>
    <row r="105" spans="4:10" x14ac:dyDescent="0.25">
      <c r="D105" s="29"/>
      <c r="E105" s="29"/>
      <c r="F105" s="29"/>
      <c r="G105" s="29"/>
      <c r="H105" s="29"/>
      <c r="I105" s="29"/>
    </row>
    <row r="106" spans="4:10" x14ac:dyDescent="0.25">
      <c r="D106" s="29"/>
      <c r="E106" s="29"/>
      <c r="F106" s="29"/>
      <c r="G106" s="29"/>
      <c r="H106" s="29"/>
      <c r="I106" s="29"/>
    </row>
    <row r="107" spans="4:10" x14ac:dyDescent="0.25">
      <c r="D107" s="29"/>
      <c r="E107" s="29"/>
      <c r="F107" s="29"/>
      <c r="G107" s="29"/>
      <c r="H107" s="29"/>
      <c r="I107" s="29"/>
    </row>
    <row r="108" spans="4:10" x14ac:dyDescent="0.25">
      <c r="D108" s="29"/>
      <c r="E108" s="29"/>
      <c r="F108" s="29"/>
      <c r="G108" s="29"/>
      <c r="H108" s="29"/>
      <c r="I108" s="29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2025-03-24T13:58:10Z</dcterms:created>
  <dcterms:modified xsi:type="dcterms:W3CDTF">2025-03-24T13:58:48Z</dcterms:modified>
</cp:coreProperties>
</file>