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E:\FORMATOS 2021 PETS\2023\"/>
    </mc:Choice>
  </mc:AlternateContent>
  <xr:revisionPtr revIDLastSave="0" documentId="13_ncr:1_{D149869E-625D-41A9-A2D8-E95EE2358AAA}"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24" i="1" l="1"/>
  <c r="M24" i="1"/>
  <c r="B2" i="1"/>
  <c r="M10" i="1"/>
  <c r="M11" i="1"/>
  <c r="M12" i="1"/>
  <c r="M13" i="1"/>
  <c r="M14" i="1"/>
  <c r="M15" i="1"/>
  <c r="M16" i="1"/>
  <c r="M17" i="1"/>
  <c r="M18" i="1"/>
  <c r="M19" i="1"/>
  <c r="M20" i="1"/>
  <c r="M21" i="1"/>
  <c r="M22" i="1"/>
  <c r="M23" i="1"/>
  <c r="M25" i="1"/>
  <c r="M26" i="1"/>
  <c r="M27" i="1"/>
  <c r="M28" i="1"/>
  <c r="M29" i="1"/>
  <c r="M30" i="1"/>
  <c r="M31" i="1"/>
  <c r="M32" i="1"/>
  <c r="M33" i="1"/>
  <c r="M34" i="1"/>
  <c r="M35" i="1"/>
  <c r="M36" i="1"/>
  <c r="M37" i="1"/>
  <c r="L10" i="1"/>
  <c r="L11" i="1"/>
  <c r="L12" i="1"/>
  <c r="L13" i="1"/>
  <c r="L14" i="1"/>
  <c r="L15" i="1"/>
  <c r="L16" i="1"/>
  <c r="L17" i="1"/>
  <c r="L18" i="1"/>
  <c r="L19" i="1"/>
  <c r="L20" i="1"/>
  <c r="L21" i="1"/>
  <c r="L22" i="1"/>
  <c r="L23" i="1"/>
  <c r="L25" i="1"/>
  <c r="L26" i="1"/>
  <c r="L27" i="1"/>
  <c r="L28" i="1"/>
  <c r="L29" i="1"/>
  <c r="L30" i="1"/>
  <c r="L31" i="1"/>
  <c r="L32" i="1"/>
  <c r="L33" i="1"/>
  <c r="L34" i="1"/>
  <c r="L35" i="1"/>
  <c r="L36" i="1"/>
  <c r="L37"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<sst xmlns="http://schemas.openxmlformats.org/spreadsheetml/2006/main" count="166" uniqueCount="89">
  <si>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</si>
  <si>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</si>
  <si>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</si>
  <si>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</si>
  <si>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</si>
  <si>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</si>
  <si>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</si>
  <si>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</si>
  <si>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</si>
  <si>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</si>
  <si>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</si>
  <si>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</si>
  <si>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</si>
  <si>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</si>
  <si>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</si>
  <si>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</si>
  <si>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</si>
  <si>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</si>
  <si>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</si>
  <si>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</si>
  <si>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</si>
  <si>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</si>
  <si>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</si>
  <si>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</si>
  <si>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</si>
  <si>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</si>
  <si>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</si>
  <si>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</si>
  <si>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</si>
  <si>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</si>
  <si>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</si>
  <si>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</si>
  <si>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</si>
  <si>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</si>
  <si>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</si>
  <si>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</si>
  <si>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</si>
  <si>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</si>
  <si>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</si>
  <si>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</si>
  <si>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</si>
  <si>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</si>
  <si>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</si>
  <si>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</si>
  <si>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</si>
  <si>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</si>
  <si>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</si>
  <si>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</si>
  <si>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</si>
  <si>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</si>
  <si>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</si>
  <si>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</si>
  <si>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</si>
  <si>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</si>
  <si>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</si>
  <si>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</si>
  <si>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</si>
  <si>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</si>
  <si>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</si>
  <si>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</si>
  <si>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</si>
  <si>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</si>
  <si>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</si>
  <si>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costo</t>
  </si>
  <si>
    <t>Concluido</t>
  </si>
  <si>
    <t>Jaime Nava Noriega</t>
  </si>
  <si>
    <t>Eduardo Gómez Lara</t>
  </si>
  <si>
    <t>Ángel Melgarejo</t>
  </si>
  <si>
    <t>El 26 de marzo de 2019, se publicó en el Diario Oficial de la Federación el Decreto por el que se reforman, adicionan y derogan diversas disposiciones de la Constitución Política de los Estados Unidos Mexicanos, en materia de Guardia Nacional; mismo que en su artículo Séptimo Transitorio estipula lo siguiente: “Los Ejecutivos de las entidades federativas presentarán ante el Consejo Nacional de Seguridad Pública, en un plazo que no podrá exceder de 180 días a partir de la entrada en vigor del presente Decreto, el diagnóstico y el programa para el fortalecimiento del estado de fuerza y las capacidades institucionales de sus respectivos cuerpos policiales estatales y municipales. Para la ejecución del programa, se establecerán las previsiones necesarias en los presupuestos de Egresos de la Federación y de las entidades federativas, sobre la base de la corresponsabilidad a partir del ejercicio fiscal de 2020. Un año después de haberse emitido el programa referido, el Ejecutivo local enviará anualmente a la Legislatura de la entidad federativa correspondiente y al Consejo Nacional de Seguridad Pública, la evaluación integral del mismo con el informe sobre los avances en los objetivos señalados y su cumplimiento en un horizonte de seis años. Los resultados de la evaluación serán considerados para el ajuste del programa y su calendario de ejecución, por los órganos correspondientes.” Bajo esa tesitura, solicito: I) el diagnóstico y el programa para el fortalecimiento del estado de fuerza y las capacidades institucionales de sus respectivos cuerpos policiales estatales y municipales, señalado en el primer párrafo del artículo Séptimo Transitorio; así como II) la evaluación integral del mismo con el informe sobre los avances en los objetivos señalados y su cumplimiento del año 2023, y en su caso, la más reciente con la que se cuente, señalada en el tercer párrafo del artículo Séptimo Transitorio.</t>
  </si>
  <si>
    <t>Sergio Salgado Delgado</t>
  </si>
  <si>
    <t>Solicito información acerca de los boletos de Luis Miguel que regalará el gobernador , Ricardo Gallardo Cardona. Requiero número de boletos que se van a destinar para regalar al público, en qué consiste el convenio entre gobierno del estado y la empresa, copia del convenio entre gobierno del estado y la boletera para adquirir los boletos. Monto erogado para la compra de los boletos que se van a regalar al público. Cómo será la dinámica para regalar los boletos.</t>
  </si>
  <si>
    <t>juan sanchez</t>
  </si>
  <si>
    <t xml:space="preserve"> solicito información acerca de la contratación del servicio de fuegos artificiales para la organización del evento de Conmemoración del 212 Aniversario del Grito de Independencia de México, por lo cual solicito la siguiente información: convocatoria bases especificaciones del servicio montar gastado en dicho evento monto asignado dirección encargada de llevar acabo la contratación del evento fallo y justificación contrato factura nombre de la empresa que lo llevo acabo</t>
  </si>
  <si>
    <t>Solicito en formato digital del monto erogado por concepto de combustibles (gasolina, disel, turbocina) del 01 de enero de 2023 al 15 de mayo de 2023. Copia en formato digital de todas las facturas pagadas y por pagar que prueben y acrediten el monto erogado por concepto de combustibles del 01 de enero de 2023 al 15 de mayo de 2023. Copia en formato digital de todos los contratos de los cuales se emanó la adquisición de combistibles del 01 de enero de 2023 al 15 de mayo de 2023.</t>
  </si>
  <si>
    <t>PEDRO HERNANDEZ HERNANDEZ</t>
  </si>
  <si>
    <t>DE JORGE FERNANDO DELGADILLO YISHIMA QUIEN LABORA EN EL CENTRO DE CONCILIACION LABORAL DE SAN LUIS POTOSI DEPENDIENTE DE LA SECRETARIA DEL TRABAJO Y PREVISION SOCIAL Y EL CUAL SE NEGÓ A PROPORCIONAR INFORMACION , SE LE SOLICITA A SUS SEÑORIAS PARA QUE RINDA EL MISMO LA SIGUIENTE INFORMACION: NUMERO DE CEDULA PROFESIONAL Y UNIVERSIDAD DONDE CURSÓ SUS ESTUDIOS CARGO QUE OSTENTA EN EL CENTRO DE CONCILIACION, HORARIO , INCIDENCIAS DURANTE LOS MESES DE MARZO, ABRIL Y LO QUE VA DE MAYO NOMBRAMIENTO O STATUS LABORAL SALARIO DIAS DE INCAPACIDAD Y QUIEN GENERÓ LAS INCAPACIDADES NUMERO DE SEGURIDAD SOCIAL LISTA DE ASISTENCIA, QUE CONSTEN ENTRADAS Y SALIDAS, DURANTE EL MES DE MARZO, ABRIL Y LO QUE VA DE MAYO. FUNCIONES QUE REALIZA NOMBRE DEL JEFE INMEDIATO ORGANIZACIONALMENTE DE QUE AREA DEPENDE CORREO ELECTRONICO OFICIAL CURRICULUM VITAE SI REALIZÓ EXAMENES DE OPOSICIÓN PARA OCUPAR EL CARGO QUE OSTENTA SI CUENTA CON CURSOS DE ATENCIÓN AL PÚBLICO SI ES CIERTO QUE EL SECRETARIO DEL TRABAJO Y PREVISION SOCIAL DE SAN LUIS POTOSI DE FORMA DIRECTA ASIGNÓ SU NOMBRAMIENTO SIN QUE EXISTIERAN LOS EXAMENES CORRESPONDIENTES SI CUENTA CON UNA RELACION DE AMISTAD CON EL ACTUAL SECRETARIO DEL TRABAJO Y PREVISION OCIAL DEL ESTADO DE SAN LUIS POTOSI SI ES CIERTO QUE SU LLEGADA AL CENTRO DE CONCILIACION LABORAL ES POR PROPUESTA DEL PARTIDO VERDE ECOLOGISTA DE SAN LUIS POTOSI. SI TIENE QUEJAS ANTE EL ORGANO INTERNO DE CONTROL CORRESPONDIENTE SI DENTRO DE SUS FACULTADES SE ENCUENTRA LA DE DISCIPLINAR A LITIGANTES Y USUARIOS DEL CENTRO DE CONCILIACION SI ES CIERTO QUE SUS FUNCIONES DIARIAS SON DICTADAS POR EL SECRETARIO DEL TRABAJO Y PREVISION SOCIAL DEL ESTADO DE SAN LUIS POTOSI. FALTAS QUE TUVO DICHO PERSONAL DURANTE LOS MESES DE MARZO, ABRIL , Y MAYO AGENDA DIARIA DE DICHO PERSONAL DE LA PRUEBA PSICOMETRICA QUE REALIZÓ PARA SU ESTADIA COMO SERVIDOR PUBLICO REPLICAR UN RESUMEN HORA DE ENTRADA Y SALIDA DE DICHO PERSONAL DURANTE LOS MESES DE MARZO, ABRIL Y MAYO. SI TIENE CONCESIONES ESPECIALES DICHO PERSONAL EN CUANTO ENTRADAS, SALIDAS Y PERMISOS. QUE PERMISOS HA OBTENIDO DICHO PERSONAL DURANTE EL 2023, ADJUNTARLOS ORDENADOS POR FECHAS</t>
  </si>
  <si>
    <t>JOSE luis contreras ZAPATA</t>
  </si>
  <si>
    <t>solicito el desglose o comprobantes de gastos, de el concepto DE FONDO REVOLVENTE, ya sea en copia digital o archivo en excell, DE LOS MESES DE: , FEBRERO 2023, POR LA CANTIDAD DE $ 1 894 178.00, MARZO 2023 POR LA CANTIDAD DE $ 1,100,012.00, Y ABRIL $ 2,198,335.00 FECHA DE 20 DE ABRIL 2023 Y LA CANTIDAD DE $ 908,437.00 DE FECHA DE 30 DE ABRIL 2023, SEGUN PUBLICADOS EN LA PLATAFORMA EN EGRESOS (ART. 84 IV-B).</t>
  </si>
  <si>
    <t xml:space="preserve"> ¡Buenas tardes! Por medio del presente, me permito solicitar el lineamiento, manual, memorándum, circular, decreto o acuerdo, o cualquiera que sea la denominación que tenga, por el cual se determina el uso obligatorio de gafete o credencial institucional, que deba portar en algún lugar visible el personal de este ente obligado. La información en cuestión la requiero sea proporcionada por medio digital [‘escaneado’] Sin otro particular.</t>
  </si>
  <si>
    <t>Teodoro Fulgencio Evora</t>
  </si>
  <si>
    <t>Regina Lopez Puerta</t>
  </si>
  <si>
    <t>Buenas tardes, Quiero conocer el medio de transporte que el gobernador utilizó para trasladarse y asistir a la reunión de gobernadores en Palacio Nacional el miércoles 24 mayo 2023. Necesito saber si es avión comercial o si se trasladó en el avión estatal, o en su caso por tierra en transporte estatal, comercial o privado. Asimismo, solicito saber cuál fue el gasto en el transporte y si se realizó con fondos estatales, fondos del partido o fondos privados. Gracias.</t>
  </si>
  <si>
    <t>04/072023</t>
  </si>
  <si>
    <t>Jesús Salgado Serrano</t>
  </si>
  <si>
    <t>Antonio López López</t>
  </si>
  <si>
    <t>De conformidad con el artículo 6 de la Constitución Política de los Estados Unidos Mexicanos, así como del artículo 4 de la Ley de Transparencia y Acceso a la Información Pública del Estado de San Luis Potosí: Solicito se brinde la información correspondiente de los trabajadores de reparto de agua potable que utilizaron pipas con logotipos del Gobierno del estado para llenar los bidones en el mitin político que se realizará en la plaza de los Fundadores, haciendo precisión exhaustiva en lo siguiente: • ¿Quién autorizó el uso de las pipas? • ¿Cuál fue el motivo de su uso? • ¿Cuántas pipas fueron utilizadas? • ¿Por qué si hay crisis de abastecimiento de agua en el Estado, se utilizan pipas oficiales para rellenar bidones de un evento NO oficial? • ¿Cuál fue el costo de la utilización de las pipas?</t>
  </si>
  <si>
    <t>SOLICITO COPIA SIMPLE, DEL CONTRATO O LO QUE SE TENGA, DONDE FUE CELEBRADO Y FIRMADO LA DONACION DE 11 HECTAREAS QUE SE ENCUENTRA UBICADO CERCA DEL AEROPUERTO , PARA LA CONSTRUCCION DE LA CIUDAD DEPORTIVA DEL ATLETICO DE SAN LUIS, ASI COMO SU CLAVE CATASTRAL, DE DICHO TERRENO DONADO POR EL GOBERNADO RICARDO GALLARDO CARDONA, SEGUN NOTA PERIODISTICA EL DIA 22 DE MAYO DEL 2023 ,</t>
  </si>
  <si>
    <t>Regina LP</t>
  </si>
  <si>
    <t>Buenas tardes, Quiero conocer el medio de transporte que el gobernador utilizó para trasladarse y asistir al Consejo de Morena el pasado 11 de junio. Quisiera saber si es avión comercial o si se trasladó en el avión estatal, o en su caso por tierra en transporte estatal, comercial o privado. Asimismo, solicito saber cuál fue el gasto en el transporte y si se realizó con fondos estatales, fondos del partido o fondos privados. Gracias.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</si>
</sst>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7"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41"/>
  <sheetViews>
    <sheetView showGridLines="0" tabSelected="1" zoomScale="92" zoomScaleNormal="90" workbookViewId="0">
      <selection activeCell="E21" sqref="E21"/>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6</v>
      </c>
      <c r="C1" s="41" t="s">
        <v>25</v>
      </c>
      <c r="D1" s="42"/>
      <c r="F1" s="3" t="s">
        <v>26</v>
      </c>
      <c r="G1" s="9" t="s">
        <v>27</v>
      </c>
      <c r="H1" s="8">
        <f>COUNTIF(Formato!$L$10:$L$37,B1)</f>
        <v>8</v>
      </c>
      <c r="I1" s="43" t="s">
        <v>28</v>
      </c>
      <c r="J1" s="44"/>
      <c r="K1" s="44"/>
      <c r="L1" s="44"/>
    </row>
    <row r="2" spans="1:14" ht="29.25" customHeight="1" thickBot="1" x14ac:dyDescent="0.25">
      <c r="B2" s="22" t="str">
        <f>IF(B1&gt;0, CHOOSE(B1,"Enero", "Febrero", "Marzo", "Abril", "Mayo", "Junio", "Julio", "Agosto","Septiembre","Octubre","Noviembre","Diciembre"),"Escriba arriba número de mes a reportar")</f>
        <v>Junio</v>
      </c>
      <c r="F2" s="4"/>
      <c r="G2" s="10" t="s">
        <v>29</v>
      </c>
      <c r="H2" s="8">
        <f>COUNTIF(Formato!$M$10:$M$37,B1)</f>
        <v>9</v>
      </c>
      <c r="I2" s="43" t="s">
        <v>30</v>
      </c>
      <c r="J2" s="44"/>
      <c r="K2" s="44"/>
      <c r="L2" s="44"/>
    </row>
    <row r="3" spans="1:14" ht="18.75" thickBot="1" x14ac:dyDescent="0.25">
      <c r="A3" s="3" t="s">
        <v>31</v>
      </c>
      <c r="B3" s="21">
        <v>2023</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0" t="s">
        <v>35</v>
      </c>
      <c r="B6" s="40"/>
      <c r="C6" s="40"/>
      <c r="D6" s="40"/>
      <c r="E6" s="40"/>
      <c r="F6" s="40"/>
      <c r="G6" s="40"/>
      <c r="H6" s="40"/>
      <c r="I6" s="40"/>
    </row>
    <row r="7" spans="1:14" x14ac:dyDescent="0.2">
      <c r="D7" s="45" t="s">
        <v>62</v>
      </c>
      <c r="E7" s="45"/>
      <c r="F7" s="45"/>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240470623000038</v>
      </c>
      <c r="B10" s="28" t="s">
        <v>66</v>
      </c>
      <c r="C10" s="29">
        <v>45069</v>
      </c>
      <c r="D10" s="30"/>
      <c r="E10" s="28" t="s">
        <v>23</v>
      </c>
      <c r="F10" s="30" t="s">
        <v>16</v>
      </c>
      <c r="G10" s="29">
        <v>45083</v>
      </c>
      <c r="H10" s="29" t="s">
        <v>64</v>
      </c>
      <c r="I10" s="30" t="s">
        <v>63</v>
      </c>
      <c r="J10" s="30" t="s">
        <v>49</v>
      </c>
      <c r="K10" s="30" t="s">
        <v>63</v>
      </c>
      <c r="L10" s="5">
        <f>IF(Formato!$C10&lt;&gt;"",MONTH(C10),"")</f>
        <v>5</v>
      </c>
      <c r="M10" s="6">
        <f>IF(Formato!$G10&lt;&gt;"",MONTH(G10),"")</f>
        <v>6</v>
      </c>
    </row>
    <row r="11" spans="1:14" ht="15" x14ac:dyDescent="0.2">
      <c r="A11" s="34">
        <v>240470623000039</v>
      </c>
      <c r="B11" s="28" t="s">
        <v>67</v>
      </c>
      <c r="C11" s="29">
        <v>45069</v>
      </c>
      <c r="D11" s="30" t="s">
        <v>68</v>
      </c>
      <c r="E11" s="28" t="s">
        <v>23</v>
      </c>
      <c r="F11" s="30" t="s">
        <v>16</v>
      </c>
      <c r="G11" s="29">
        <v>45072</v>
      </c>
      <c r="H11" s="29" t="s">
        <v>64</v>
      </c>
      <c r="I11" s="30" t="s">
        <v>63</v>
      </c>
      <c r="J11" s="30" t="s">
        <v>49</v>
      </c>
      <c r="K11" s="30" t="s">
        <v>63</v>
      </c>
      <c r="L11" s="5">
        <f>IF(Formato!$C11&lt;&gt;"",MONTH(C11),"")</f>
        <v>5</v>
      </c>
      <c r="M11" s="6">
        <f>IF(Formato!$G11&lt;&gt;"",MONTH(G11),"")</f>
        <v>5</v>
      </c>
    </row>
    <row r="12" spans="1:14" ht="15" x14ac:dyDescent="0.2">
      <c r="A12" s="34">
        <v>240470623000040</v>
      </c>
      <c r="B12" s="28" t="s">
        <v>69</v>
      </c>
      <c r="C12" s="29">
        <v>45072</v>
      </c>
      <c r="D12" s="30" t="s">
        <v>70</v>
      </c>
      <c r="E12" s="28" t="s">
        <v>23</v>
      </c>
      <c r="F12" s="30" t="s">
        <v>59</v>
      </c>
      <c r="G12" s="29">
        <v>45086</v>
      </c>
      <c r="H12" s="29" t="s">
        <v>64</v>
      </c>
      <c r="I12" s="30" t="s">
        <v>63</v>
      </c>
      <c r="J12" s="30" t="s">
        <v>49</v>
      </c>
      <c r="K12" s="30" t="s">
        <v>63</v>
      </c>
      <c r="L12" s="5">
        <f>IF(Formato!$C12&lt;&gt;"",MONTH(C12),"")</f>
        <v>5</v>
      </c>
      <c r="M12" s="6">
        <f>IF(Formato!$G12&lt;&gt;"",MONTH(G12),"")</f>
        <v>6</v>
      </c>
    </row>
    <row r="13" spans="1:14" ht="15" x14ac:dyDescent="0.2">
      <c r="A13" s="34">
        <v>240470623000041</v>
      </c>
      <c r="B13" s="28" t="s">
        <v>71</v>
      </c>
      <c r="C13" s="29">
        <v>45072</v>
      </c>
      <c r="D13" s="30" t="s">
        <v>72</v>
      </c>
      <c r="E13" s="28" t="s">
        <v>23</v>
      </c>
      <c r="F13" s="30" t="s">
        <v>59</v>
      </c>
      <c r="G13" s="29">
        <v>45086</v>
      </c>
      <c r="H13" s="29" t="s">
        <v>64</v>
      </c>
      <c r="I13" s="30" t="s">
        <v>63</v>
      </c>
      <c r="J13" s="30" t="s">
        <v>49</v>
      </c>
      <c r="K13" s="30" t="s">
        <v>63</v>
      </c>
      <c r="L13" s="5">
        <f>IF(Formato!$C13&lt;&gt;"",MONTH(C13),"")</f>
        <v>5</v>
      </c>
      <c r="M13" s="6">
        <f>IF(Formato!$G13&lt;&gt;"",MONTH(G13),"")</f>
        <v>6</v>
      </c>
    </row>
    <row r="14" spans="1:14" ht="15" x14ac:dyDescent="0.2">
      <c r="A14" s="34">
        <v>240470623000042</v>
      </c>
      <c r="B14" s="28" t="s">
        <v>65</v>
      </c>
      <c r="C14" s="29">
        <v>45075</v>
      </c>
      <c r="D14" s="30" t="s">
        <v>73</v>
      </c>
      <c r="E14" s="28" t="s">
        <v>23</v>
      </c>
      <c r="F14" s="30" t="s">
        <v>16</v>
      </c>
      <c r="G14" s="29">
        <v>45078</v>
      </c>
      <c r="H14" s="29" t="s">
        <v>64</v>
      </c>
      <c r="I14" s="30" t="s">
        <v>63</v>
      </c>
      <c r="J14" s="30" t="s">
        <v>49</v>
      </c>
      <c r="K14" s="30" t="s">
        <v>63</v>
      </c>
      <c r="L14" s="5">
        <f>IF(Formato!$C14&lt;&gt;"",MONTH(C14),"")</f>
        <v>5</v>
      </c>
      <c r="M14" s="6">
        <f>IF(Formato!$G14&lt;&gt;"",MONTH(G14),"")</f>
        <v>6</v>
      </c>
    </row>
    <row r="15" spans="1:14" ht="15" x14ac:dyDescent="0.2">
      <c r="A15" s="34">
        <v>240470623000043</v>
      </c>
      <c r="B15" s="28" t="s">
        <v>74</v>
      </c>
      <c r="C15" s="29">
        <v>45078</v>
      </c>
      <c r="D15" s="30" t="s">
        <v>75</v>
      </c>
      <c r="E15" s="28" t="s">
        <v>23</v>
      </c>
      <c r="F15" s="30" t="s">
        <v>16</v>
      </c>
      <c r="G15" s="29">
        <v>45083</v>
      </c>
      <c r="H15" s="29" t="s">
        <v>64</v>
      </c>
      <c r="I15" s="30" t="s">
        <v>63</v>
      </c>
      <c r="J15" s="30" t="s">
        <v>49</v>
      </c>
      <c r="K15" s="30" t="s">
        <v>63</v>
      </c>
      <c r="L15" s="5">
        <f>IF(Formato!$C15&lt;&gt;"",MONTH(C15),"")</f>
        <v>6</v>
      </c>
      <c r="M15" s="6">
        <f>IF(Formato!$G15&lt;&gt;"",MONTH(G15),"")</f>
        <v>6</v>
      </c>
    </row>
    <row r="16" spans="1:14" ht="15" x14ac:dyDescent="0.2">
      <c r="A16" s="34">
        <v>240470623000044</v>
      </c>
      <c r="B16" s="28" t="s">
        <v>76</v>
      </c>
      <c r="C16" s="29">
        <v>45079</v>
      </c>
      <c r="D16" s="30" t="s">
        <v>77</v>
      </c>
      <c r="E16" s="28" t="s">
        <v>23</v>
      </c>
      <c r="F16" s="30" t="s">
        <v>17</v>
      </c>
      <c r="G16" s="29">
        <v>45093</v>
      </c>
      <c r="H16" s="29" t="s">
        <v>64</v>
      </c>
      <c r="I16" s="30" t="s">
        <v>63</v>
      </c>
      <c r="J16" s="30" t="s">
        <v>49</v>
      </c>
      <c r="K16" s="30" t="s">
        <v>63</v>
      </c>
      <c r="L16" s="5">
        <f>IF(Formato!$C16&lt;&gt;"",MONTH(C16),"")</f>
        <v>6</v>
      </c>
      <c r="M16" s="6">
        <f>IF(Formato!$G16&lt;&gt;"",MONTH(G16),"")</f>
        <v>6</v>
      </c>
    </row>
    <row r="17" spans="1:13" ht="15" x14ac:dyDescent="0.2">
      <c r="A17" s="34">
        <v>240470623000045</v>
      </c>
      <c r="B17" s="28" t="s">
        <v>79</v>
      </c>
      <c r="C17" s="29">
        <v>45091</v>
      </c>
      <c r="D17" s="30" t="s">
        <v>78</v>
      </c>
      <c r="E17" s="28" t="s">
        <v>23</v>
      </c>
      <c r="F17" s="30" t="s">
        <v>59</v>
      </c>
      <c r="G17" s="29">
        <v>45104</v>
      </c>
      <c r="H17" s="29" t="s">
        <v>64</v>
      </c>
      <c r="I17" s="30" t="s">
        <v>63</v>
      </c>
      <c r="J17" s="30" t="s">
        <v>49</v>
      </c>
      <c r="K17" s="30" t="s">
        <v>63</v>
      </c>
      <c r="L17" s="5">
        <f>IF(Formato!$C17&lt;&gt;"",MONTH(C17),"")</f>
        <v>6</v>
      </c>
      <c r="M17" s="6">
        <f>IF(Formato!$G17&lt;&gt;"",MONTH(G17),"")</f>
        <v>6</v>
      </c>
    </row>
    <row r="18" spans="1:13" ht="15" x14ac:dyDescent="0.2">
      <c r="A18" s="34">
        <v>240470623000046</v>
      </c>
      <c r="B18" s="28" t="s">
        <v>80</v>
      </c>
      <c r="C18" s="29">
        <v>45097</v>
      </c>
      <c r="D18" s="30" t="s">
        <v>81</v>
      </c>
      <c r="E18" s="28" t="s">
        <v>23</v>
      </c>
      <c r="F18" s="30" t="s">
        <v>59</v>
      </c>
      <c r="G18" s="29" t="s">
        <v>82</v>
      </c>
      <c r="H18" s="29" t="s">
        <v>64</v>
      </c>
      <c r="I18" s="30" t="s">
        <v>63</v>
      </c>
      <c r="J18" s="30" t="s">
        <v>49</v>
      </c>
      <c r="K18" s="30" t="s">
        <v>63</v>
      </c>
      <c r="L18" s="5">
        <f>IF(Formato!$C18&lt;&gt;"",MONTH(C18),"")</f>
        <v>6</v>
      </c>
      <c r="M18" s="6" t="e">
        <f>IF(Formato!$G18&lt;&gt;"",MONTH(G18),"")</f>
        <v>#VALUE!</v>
      </c>
    </row>
    <row r="19" spans="1:13" ht="15" x14ac:dyDescent="0.2">
      <c r="A19" s="34">
        <v>240470623000047</v>
      </c>
      <c r="B19" s="28" t="s">
        <v>83</v>
      </c>
      <c r="C19" s="29">
        <v>45098</v>
      </c>
      <c r="D19" s="30" t="s">
        <v>70</v>
      </c>
      <c r="E19" s="28" t="s">
        <v>23</v>
      </c>
      <c r="F19" s="30" t="s">
        <v>59</v>
      </c>
      <c r="G19" s="29">
        <v>45111</v>
      </c>
      <c r="H19" s="29" t="s">
        <v>64</v>
      </c>
      <c r="I19" s="30" t="s">
        <v>63</v>
      </c>
      <c r="J19" s="30" t="s">
        <v>49</v>
      </c>
      <c r="K19" s="30" t="s">
        <v>63</v>
      </c>
      <c r="L19" s="5">
        <f>IF(Formato!$C19&lt;&gt;"",MONTH(C19),"")</f>
        <v>6</v>
      </c>
      <c r="M19" s="6">
        <f>IF(Formato!$G19&lt;&gt;"",MONTH(G19),"")</f>
        <v>7</v>
      </c>
    </row>
    <row r="20" spans="1:13" ht="15" x14ac:dyDescent="0.2">
      <c r="A20" s="34">
        <v>240470623000048</v>
      </c>
      <c r="B20" s="28" t="s">
        <v>84</v>
      </c>
      <c r="C20" s="29">
        <v>45099</v>
      </c>
      <c r="D20" s="30" t="s">
        <v>85</v>
      </c>
      <c r="E20" s="28" t="s">
        <v>23</v>
      </c>
      <c r="F20" s="30" t="s">
        <v>16</v>
      </c>
      <c r="G20" s="29">
        <v>45104</v>
      </c>
      <c r="H20" s="29" t="s">
        <v>64</v>
      </c>
      <c r="I20" s="30" t="s">
        <v>63</v>
      </c>
      <c r="J20" s="30" t="s">
        <v>49</v>
      </c>
      <c r="K20" s="30" t="s">
        <v>63</v>
      </c>
      <c r="L20" s="5">
        <f>IF(Formato!$C20&lt;&gt;"",MONTH(C20),"")</f>
        <v>6</v>
      </c>
      <c r="M20" s="6">
        <f>IF(Formato!$G20&lt;&gt;"",MONTH(G20),"")</f>
        <v>6</v>
      </c>
    </row>
    <row r="21" spans="1:13" ht="15" x14ac:dyDescent="0.2">
      <c r="A21" s="34">
        <v>240470623000049</v>
      </c>
      <c r="B21" s="28" t="s">
        <v>76</v>
      </c>
      <c r="C21" s="29">
        <v>45099</v>
      </c>
      <c r="D21" s="30" t="s">
        <v>86</v>
      </c>
      <c r="E21" s="28" t="s">
        <v>23</v>
      </c>
      <c r="F21" s="30" t="s">
        <v>16</v>
      </c>
      <c r="G21" s="29">
        <v>45104</v>
      </c>
      <c r="H21" s="29" t="s">
        <v>64</v>
      </c>
      <c r="I21" s="30" t="s">
        <v>63</v>
      </c>
      <c r="J21" s="30" t="s">
        <v>49</v>
      </c>
      <c r="K21" s="30" t="s">
        <v>63</v>
      </c>
      <c r="L21" s="5">
        <f>IF(Formato!$C21&lt;&gt;"",MONTH(C21),"")</f>
        <v>6</v>
      </c>
      <c r="M21" s="6">
        <f>IF(Formato!$G21&lt;&gt;"",MONTH(G21),"")</f>
        <v>6</v>
      </c>
    </row>
    <row r="22" spans="1:13" ht="15" x14ac:dyDescent="0.2">
      <c r="A22" s="34">
        <v>240470623000050</v>
      </c>
      <c r="B22" s="28" t="s">
        <v>87</v>
      </c>
      <c r="C22" s="29">
        <v>45105</v>
      </c>
      <c r="D22" s="30" t="s">
        <v>88</v>
      </c>
      <c r="E22" s="28" t="s">
        <v>22</v>
      </c>
      <c r="F22" s="28"/>
      <c r="G22" s="28"/>
      <c r="H22" s="28"/>
      <c r="I22" s="28"/>
      <c r="J22" s="28"/>
      <c r="K22" s="28"/>
      <c r="L22" s="5">
        <f>IF(Formato!$C22&lt;&gt;"",MONTH(C22),"")</f>
        <v>6</v>
      </c>
      <c r="M22" s="6" t="str">
        <f>IF(Formato!$G22&lt;&gt;"",MONTH(G22),"")</f>
        <v/>
      </c>
    </row>
    <row r="23" spans="1:13" ht="15" x14ac:dyDescent="0.2">
      <c r="A23" s="34"/>
      <c r="B23" s="28"/>
      <c r="C23" s="29"/>
      <c r="D23" s="30"/>
      <c r="E23" s="28"/>
      <c r="F23" s="28"/>
      <c r="G23" s="28"/>
      <c r="H23" s="28"/>
      <c r="I23" s="28"/>
      <c r="J23" s="28"/>
      <c r="K23" s="28"/>
      <c r="L23" s="5" t="str">
        <f>IF(Formato!$C23&lt;&gt;"",MONTH(C23),"")</f>
        <v/>
      </c>
      <c r="M23" s="6" t="str">
        <f>IF(Formato!$G23&lt;&gt;"",MONTH(G23),"")</f>
        <v/>
      </c>
    </row>
    <row r="24" spans="1:13" ht="15" x14ac:dyDescent="0.2">
      <c r="A24" s="34"/>
      <c r="B24" s="28"/>
      <c r="C24" s="35"/>
      <c r="D24" s="30"/>
      <c r="E24" s="28"/>
      <c r="F24" s="30"/>
      <c r="G24" s="29"/>
      <c r="H24" s="29"/>
      <c r="I24" s="30"/>
      <c r="J24" s="30"/>
      <c r="K24" s="30"/>
      <c r="L24" s="5" t="str">
        <f>IF(Formato!$C24&lt;&gt;"",MONTH(C24),"")</f>
        <v/>
      </c>
      <c r="M24" s="6" t="str">
        <f>IF(Formato!$G24&lt;&gt;"",MONTH(G24),"")</f>
        <v/>
      </c>
    </row>
    <row r="25" spans="1:13" ht="15" x14ac:dyDescent="0.2">
      <c r="A25" s="34"/>
      <c r="B25" s="28"/>
      <c r="C25" s="29"/>
      <c r="D25" s="30"/>
      <c r="E25" s="28"/>
      <c r="F25" s="28"/>
      <c r="G25" s="28"/>
      <c r="H25" s="28"/>
      <c r="I25" s="28"/>
      <c r="J25" s="28"/>
      <c r="K25" s="28"/>
      <c r="L25" s="5" t="str">
        <f>IF(Formato!$C25&lt;&gt;"",MONTH(C25),"")</f>
        <v/>
      </c>
      <c r="M25" s="6" t="str">
        <f>IF(Formato!$G25&lt;&gt;"",MONTH(G25),"")</f>
        <v/>
      </c>
    </row>
    <row r="26" spans="1:13" ht="15" x14ac:dyDescent="0.2">
      <c r="A26" s="34"/>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18" t="str">
        <f>IF(Formato!$C37&lt;&gt;"",MONTH(C37),"")</f>
        <v/>
      </c>
      <c r="M37" s="19" t="str">
        <f>IF(Formato!$G37&lt;&gt;"",MONTH(G37),"")</f>
        <v/>
      </c>
    </row>
    <row r="39" spans="1:14" x14ac:dyDescent="0.2">
      <c r="B39" s="1"/>
      <c r="C39" s="1"/>
      <c r="D39" s="1"/>
      <c r="E39" s="1"/>
    </row>
    <row r="40" spans="1:14" x14ac:dyDescent="0.2">
      <c r="M40" s="20" t="s">
        <v>43</v>
      </c>
    </row>
    <row r="41" spans="1:14" ht="39.75" customHeight="1" x14ac:dyDescent="0.2">
      <c r="M41" s="39" t="s">
        <v>44</v>
      </c>
      <c r="N41" s="39"/>
    </row>
  </sheetData>
  <sheetProtection selectLockedCells="1"/>
  <mergeCells count="6">
    <mergeCell ref="M41:N41"/>
    <mergeCell ref="A6:I6"/>
    <mergeCell ref="C1:D1"/>
    <mergeCell ref="I1:L1"/>
    <mergeCell ref="I2:L2"/>
    <mergeCell ref="D7:F7"/>
  </mergeCells>
  <phoneticPr fontId="3" type="noConversion"/>
  <dataValidations xWindow="1338" yWindow="48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6:F37 F24 F10:F21"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7 F25:K25 F22:K2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26:J37 J24 J10:J21"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Maricela</cp:lastModifiedBy>
  <cp:revision/>
  <dcterms:created xsi:type="dcterms:W3CDTF">2017-10-19T22:18:57Z</dcterms:created>
  <dcterms:modified xsi:type="dcterms:W3CDTF">2023-07-10T22:43:21Z</dcterms:modified>
</cp:coreProperties>
</file>