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5 MAYO 2023\"/>
    </mc:Choice>
  </mc:AlternateContent>
  <bookViews>
    <workbookView xWindow="270" yWindow="555" windowWidth="18615" windowHeight="7365"/>
  </bookViews>
  <sheets>
    <sheet name="TABLITA MAYO" sheetId="3" r:id="rId1"/>
  </sheets>
  <calcPr calcId="152511"/>
</workbook>
</file>

<file path=xl/calcChain.xml><?xml version="1.0" encoding="utf-8"?>
<calcChain xmlns="http://schemas.openxmlformats.org/spreadsheetml/2006/main">
  <c r="H57" i="3" l="1"/>
  <c r="F57" i="3"/>
  <c r="G56" i="3"/>
  <c r="E56" i="3"/>
  <c r="D56" i="3"/>
  <c r="E55" i="3"/>
  <c r="G55" i="3" s="1"/>
  <c r="D55" i="3" s="1"/>
  <c r="G54" i="3"/>
  <c r="E54" i="3"/>
  <c r="D54" i="3"/>
  <c r="E53" i="3"/>
  <c r="G53" i="3" s="1"/>
  <c r="D53" i="3" s="1"/>
  <c r="G52" i="3"/>
  <c r="E52" i="3"/>
  <c r="D52" i="3"/>
  <c r="E51" i="3"/>
  <c r="G51" i="3" s="1"/>
  <c r="D51" i="3" s="1"/>
  <c r="G50" i="3"/>
  <c r="E50" i="3"/>
  <c r="D50" i="3"/>
  <c r="E49" i="3"/>
  <c r="G49" i="3" s="1"/>
  <c r="D49" i="3" s="1"/>
  <c r="G48" i="3"/>
  <c r="E48" i="3"/>
  <c r="D48" i="3"/>
  <c r="E47" i="3"/>
  <c r="G47" i="3" s="1"/>
  <c r="D47" i="3" s="1"/>
  <c r="G46" i="3"/>
  <c r="E46" i="3"/>
  <c r="D46" i="3"/>
  <c r="E45" i="3"/>
  <c r="G45" i="3" s="1"/>
  <c r="D45" i="3" s="1"/>
  <c r="G44" i="3"/>
  <c r="E44" i="3"/>
  <c r="D44" i="3"/>
  <c r="E43" i="3"/>
  <c r="G43" i="3" s="1"/>
  <c r="D43" i="3" s="1"/>
  <c r="G42" i="3"/>
  <c r="E42" i="3"/>
  <c r="D42" i="3"/>
  <c r="E41" i="3"/>
  <c r="G41" i="3" s="1"/>
  <c r="D41" i="3" s="1"/>
  <c r="G40" i="3"/>
  <c r="D40" i="3" s="1"/>
  <c r="G39" i="3"/>
  <c r="D39" i="3" s="1"/>
  <c r="G38" i="3"/>
  <c r="E38" i="3"/>
  <c r="D38" i="3"/>
  <c r="E37" i="3"/>
  <c r="G37" i="3" s="1"/>
  <c r="D37" i="3" s="1"/>
  <c r="G36" i="3"/>
  <c r="E36" i="3"/>
  <c r="D36" i="3"/>
  <c r="E35" i="3"/>
  <c r="G35" i="3" s="1"/>
  <c r="D35" i="3" s="1"/>
  <c r="G34" i="3"/>
  <c r="D34" i="3" s="1"/>
  <c r="G33" i="3"/>
  <c r="D33" i="3" s="1"/>
  <c r="G32" i="3"/>
  <c r="E32" i="3"/>
  <c r="D32" i="3"/>
  <c r="G31" i="3"/>
  <c r="D31" i="3"/>
  <c r="G30" i="3"/>
  <c r="D30" i="3"/>
  <c r="G29" i="3"/>
  <c r="D29" i="3"/>
  <c r="E28" i="3"/>
  <c r="G28" i="3" s="1"/>
  <c r="D28" i="3" s="1"/>
  <c r="G27" i="3"/>
  <c r="D27" i="3" s="1"/>
  <c r="G26" i="3"/>
  <c r="E26" i="3"/>
  <c r="D26" i="3"/>
  <c r="G25" i="3"/>
  <c r="D25" i="3"/>
  <c r="G24" i="3"/>
  <c r="D24" i="3"/>
  <c r="G23" i="3"/>
  <c r="D23" i="3"/>
  <c r="E22" i="3"/>
  <c r="G22" i="3" s="1"/>
  <c r="D22" i="3" s="1"/>
  <c r="G21" i="3"/>
  <c r="D21" i="3" s="1"/>
  <c r="G20" i="3"/>
  <c r="D20" i="3" s="1"/>
  <c r="G19" i="3"/>
  <c r="D19" i="3" s="1"/>
  <c r="G18" i="3"/>
  <c r="D18" i="3" s="1"/>
  <c r="G17" i="3"/>
  <c r="E17" i="3"/>
  <c r="D17" i="3"/>
  <c r="G16" i="3"/>
  <c r="D16" i="3"/>
  <c r="E15" i="3"/>
  <c r="G15" i="3" s="1"/>
  <c r="D15" i="3" s="1"/>
  <c r="G14" i="3"/>
  <c r="D14" i="3" s="1"/>
  <c r="G13" i="3"/>
  <c r="E13" i="3"/>
  <c r="D13" i="3"/>
  <c r="E12" i="3"/>
  <c r="G12" i="3" s="1"/>
  <c r="D12" i="3" s="1"/>
  <c r="G11" i="3"/>
  <c r="D11" i="3" s="1"/>
  <c r="G10" i="3"/>
  <c r="D10" i="3" s="1"/>
  <c r="G9" i="3"/>
  <c r="D9" i="3" s="1"/>
  <c r="G8" i="3"/>
  <c r="D8" i="3" s="1"/>
  <c r="G7" i="3"/>
  <c r="E7" i="3"/>
  <c r="D7" i="3"/>
  <c r="E6" i="3"/>
  <c r="G6" i="3" s="1"/>
  <c r="D6" i="3" s="1"/>
  <c r="G5" i="3"/>
  <c r="E5" i="3"/>
  <c r="D5" i="3"/>
  <c r="G4" i="3"/>
  <c r="D4" i="3"/>
  <c r="E3" i="3"/>
  <c r="G3" i="3" s="1"/>
  <c r="D3" i="3" l="1"/>
  <c r="D57" i="3" s="1"/>
  <c r="G57" i="3"/>
  <c r="E57" i="3"/>
</calcChain>
</file>

<file path=xl/sharedStrings.xml><?xml version="1.0" encoding="utf-8"?>
<sst xmlns="http://schemas.openxmlformats.org/spreadsheetml/2006/main" count="74" uniqueCount="40">
  <si>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</si>
  <si>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</si>
  <si>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</si>
  <si>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</si>
  <si>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</si>
  <si>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</si>
  <si>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</si>
  <si>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</si>
  <si>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</si>
  <si>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COMBUSTIBLES Y LUBRICANTES EL PUENTE</t>
  </si>
  <si>
    <t>GRUPO HOTELERO 3 GENERACIONES</t>
  </si>
  <si>
    <t>MARIO LUIS LARA ZARATE</t>
  </si>
  <si>
    <t>ELVIA GONZALEZ ZUÑIGA</t>
  </si>
  <si>
    <t>DORA ILDA PAZ TORRES</t>
  </si>
  <si>
    <t>HIELO ALDAMA</t>
  </si>
  <si>
    <t>LAGUNA AGRICOLA MECANICA</t>
  </si>
  <si>
    <t>TRANSPAIS UNICO</t>
  </si>
  <si>
    <t>DESGLOSE DE IVA MENSUAL CORRESPONDIENTE AL MES DE MAYO 2023</t>
  </si>
  <si>
    <t>PRODUCTOS CORONA EN EL NARANJO</t>
  </si>
  <si>
    <t>TORTILLERIA D MARCO</t>
  </si>
  <si>
    <t>SUPER FARMACIA DE AHUACATLAN</t>
  </si>
  <si>
    <t>GOBIERNO DEL ESTADO</t>
  </si>
  <si>
    <t>INGENIO SAN MIGUEL DE EL NARANJO</t>
  </si>
  <si>
    <t>CADENA COMERCIAL OXXO</t>
  </si>
  <si>
    <t>D. MARCO TORTILLERIAS</t>
  </si>
  <si>
    <t>D.MARCO TORTILLERIAS</t>
  </si>
  <si>
    <t>BBVA BANCOMER</t>
  </si>
  <si>
    <t>NUEVA WALMATR DE MEXICO</t>
  </si>
  <si>
    <t>REINTEGRO DE EFECTIVO POR TRANSFERENCIA POR ERROR SPEI DEVUELTO SCOTIABANK MANTTO. A IMPRESORAS REF. 0030857561 044</t>
  </si>
  <si>
    <t>ADICIONAL</t>
  </si>
  <si>
    <t>DEP. NO REC. EN CAJA DEPOSITADO EL DIA 04/05/2023 BNET 27110233 517 REF. 2187556632</t>
  </si>
  <si>
    <t>DEP. NO REC. EN CAJA DEPOSITADO EL DIA 04/05/2023 BNET 27110233 628 REF. 2187633176</t>
  </si>
  <si>
    <t>DEP. NO REC. EN CAJA DEPOSITADO EL DIA 12/05/2023 AGUS 0917 FOLIO 3923 REF. ******3061</t>
  </si>
  <si>
    <t>DEP. NO REC. EN CAJA DEPOSITADO EL DIA 15/05/2023 BNET 0481664506 CTO. 390 Y 392 REF. 0023826012</t>
  </si>
  <si>
    <t>DEP. NO REC. EN CAJA DEPOSITADO EL DIA 15/05/2023 AGUA 0917 FOLIO 4710 REF. ******3061</t>
  </si>
  <si>
    <t>DEP. NO REC. EN CAJA DEPOSITADO EL DIA 16/05/2023 BNET 1228522294 2790 REF. 3177969739</t>
  </si>
  <si>
    <t>DEP. NO REC. EN CAJA DEPOSITADO EL DIA 19/05/2023 4437 A153 FOLIO 8727 REF. ******3061</t>
  </si>
  <si>
    <t>DEP. NO REC. EN CAJA DEPOSITADO EL DIA 26/05/2023 4523 0917 FOLIO 2394  REF. ******3061</t>
  </si>
  <si>
    <t>DEP. NO REC. EN CAJA DEPOSITADO EL DIA 26/05/2023 1828 0917 FOLIO 2395 REF. ******3061</t>
  </si>
  <si>
    <t>DEP. NO REC. EN CAJA DEPOSITADO EL DIA 26/05/2023 2347 0917 FOLIO 2396 REF. ******3061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</si>
</sst>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9"/>
      <color theme="1"/>
      <name val="Tahoma"/>
      <family val="2"/>
    </font>
    <font>
      <sz val="11"/>
      <color theme="1"/>
      <name val="Tahoma"/>
      <family val="2"/>
    </font>
    <font>
      <sz val="8"/>
      <color theme="1"/>
      <name val="Tahoma"/>
      <family val="2"/>
    </font>
    <font>
      <b/>
      <sz val="12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theme="1" tint="0.499984740745262"/>
      </left>
      <right/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1" tint="0.499984740745262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 tint="-0.14999847407452621"/>
      </top>
      <bottom/>
      <diagonal/>
    </border>
    <border>
      <left/>
      <right/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50">
    <xf numFmtId="0" fontId="0" fillId="0" borderId="0" xfId="0"/>
    <xf numFmtId="0" fontId="9" fillId="0" borderId="0" xfId="0" applyFont="1"/>
    <xf numFmtId="16" fontId="9" fillId="0" borderId="0" xfId="0" applyNumberFormat="1" applyFont="1" applyAlignment="1">
      <alignment horizontal="center"/>
    </xf>
    <xf numFmtId="0" fontId="12" fillId="4" borderId="5" xfId="0" applyFont="1" applyFill="1" applyBorder="1" applyAlignment="1">
      <alignment horizontal="left" vertical="center" wrapText="1"/>
    </xf>
    <xf numFmtId="0" fontId="12" fillId="4" borderId="8" xfId="0" applyFont="1" applyFill="1" applyBorder="1" applyAlignment="1">
      <alignment horizontal="left" vertical="center" wrapText="1"/>
    </xf>
    <xf numFmtId="43" fontId="13" fillId="4" borderId="13" xfId="62592" applyFont="1" applyFill="1" applyBorder="1"/>
    <xf numFmtId="43" fontId="13" fillId="2" borderId="6" xfId="62592" applyFont="1" applyFill="1" applyBorder="1"/>
    <xf numFmtId="43" fontId="13" fillId="4" borderId="3" xfId="62592" applyFont="1" applyFill="1" applyBorder="1"/>
    <xf numFmtId="43" fontId="13" fillId="2" borderId="7" xfId="62592" applyFont="1" applyFill="1" applyBorder="1"/>
    <xf numFmtId="43" fontId="13" fillId="4" borderId="4" xfId="62592" applyFont="1" applyFill="1" applyBorder="1"/>
    <xf numFmtId="0" fontId="14" fillId="4" borderId="5" xfId="0" applyFont="1" applyFill="1" applyBorder="1" applyAlignment="1">
      <alignment horizontal="left" vertical="center" wrapText="1"/>
    </xf>
    <xf numFmtId="16" fontId="13" fillId="0" borderId="5" xfId="0" applyNumberFormat="1" applyFont="1" applyBorder="1" applyAlignment="1">
      <alignment horizontal="center"/>
    </xf>
    <xf numFmtId="16" fontId="13" fillId="0" borderId="2" xfId="0" applyNumberFormat="1" applyFont="1" applyBorder="1" applyAlignment="1">
      <alignment horizontal="center"/>
    </xf>
    <xf numFmtId="16" fontId="13" fillId="0" borderId="8" xfId="0" applyNumberFormat="1" applyFont="1" applyBorder="1" applyAlignment="1">
      <alignment horizontal="center"/>
    </xf>
    <xf numFmtId="16" fontId="13" fillId="0" borderId="0" xfId="0" applyNumberFormat="1" applyFont="1" applyAlignment="1">
      <alignment horizontal="center"/>
    </xf>
    <xf numFmtId="43" fontId="13" fillId="2" borderId="10" xfId="62592" applyFont="1" applyFill="1" applyBorder="1"/>
    <xf numFmtId="43" fontId="13" fillId="4" borderId="11" xfId="62592" applyFont="1" applyFill="1" applyBorder="1"/>
    <xf numFmtId="43" fontId="13" fillId="2" borderId="11" xfId="62592" applyFont="1" applyFill="1" applyBorder="1"/>
    <xf numFmtId="43" fontId="13" fillId="4" borderId="12" xfId="62592" applyFont="1" applyFill="1" applyBorder="1"/>
    <xf numFmtId="43" fontId="10" fillId="3" borderId="14" xfId="62592" applyFont="1" applyFill="1" applyBorder="1" applyAlignment="1">
      <alignment horizontal="center" vertical="center"/>
    </xf>
    <xf numFmtId="43" fontId="10" fillId="3" borderId="14" xfId="62592" applyFont="1" applyFill="1" applyBorder="1" applyAlignment="1">
      <alignment horizontal="center" vertical="justify"/>
    </xf>
    <xf numFmtId="43" fontId="10" fillId="3" borderId="15" xfId="62592" applyFont="1" applyFill="1" applyBorder="1" applyAlignment="1">
      <alignment horizontal="center" vertical="justify"/>
    </xf>
    <xf numFmtId="0" fontId="9" fillId="4" borderId="5" xfId="0" applyFont="1" applyFill="1" applyBorder="1" applyAlignment="1">
      <alignment horizontal="left" vertical="center" wrapText="1"/>
    </xf>
    <xf numFmtId="0" fontId="9" fillId="4" borderId="9" xfId="0" applyFont="1" applyFill="1" applyBorder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43" fontId="11" fillId="3" borderId="17" xfId="62592" applyFont="1" applyFill="1" applyBorder="1" applyAlignment="1">
      <alignment horizontal="center" vertical="center" wrapText="1"/>
    </xf>
    <xf numFmtId="0" fontId="13" fillId="4" borderId="18" xfId="0" applyFont="1" applyFill="1" applyBorder="1" applyAlignment="1">
      <alignment horizontal="center" vertical="center"/>
    </xf>
    <xf numFmtId="0" fontId="14" fillId="4" borderId="16" xfId="0" applyFont="1" applyFill="1" applyBorder="1" applyAlignment="1">
      <alignment horizontal="left" vertical="center" wrapText="1"/>
    </xf>
    <xf numFmtId="16" fontId="13" fillId="0" borderId="19" xfId="0" applyNumberFormat="1" applyFont="1" applyBorder="1" applyAlignment="1">
      <alignment horizontal="center"/>
    </xf>
    <xf numFmtId="43" fontId="13" fillId="2" borderId="20" xfId="62592" applyFont="1" applyFill="1" applyBorder="1"/>
    <xf numFmtId="43" fontId="13" fillId="4" borderId="21" xfId="62592" applyFont="1" applyFill="1" applyBorder="1"/>
    <xf numFmtId="43" fontId="13" fillId="2" borderId="22" xfId="62592" applyFont="1" applyFill="1" applyBorder="1"/>
    <xf numFmtId="0" fontId="13" fillId="4" borderId="23" xfId="0" applyFont="1" applyFill="1" applyBorder="1" applyAlignment="1">
      <alignment horizontal="center" vertical="center"/>
    </xf>
    <xf numFmtId="0" fontId="14" fillId="4" borderId="24" xfId="0" applyFont="1" applyFill="1" applyBorder="1" applyAlignment="1">
      <alignment horizontal="left" vertical="center" wrapText="1"/>
    </xf>
    <xf numFmtId="0" fontId="13" fillId="4" borderId="25" xfId="0" applyFont="1" applyFill="1" applyBorder="1" applyAlignment="1">
      <alignment horizontal="center" vertical="center"/>
    </xf>
    <xf numFmtId="16" fontId="13" fillId="0" borderId="24" xfId="0" applyNumberFormat="1" applyFont="1" applyBorder="1" applyAlignment="1">
      <alignment horizontal="center"/>
    </xf>
    <xf numFmtId="43" fontId="13" fillId="2" borderId="26" xfId="62592" applyFont="1" applyFill="1" applyBorder="1"/>
    <xf numFmtId="16" fontId="13" fillId="0" borderId="27" xfId="0" applyNumberFormat="1" applyFont="1" applyBorder="1" applyAlignment="1">
      <alignment horizontal="center"/>
    </xf>
    <xf numFmtId="43" fontId="13" fillId="5" borderId="4" xfId="62592" applyFont="1" applyFill="1" applyBorder="1"/>
    <xf numFmtId="0" fontId="13" fillId="4" borderId="28" xfId="0" applyFont="1" applyFill="1" applyBorder="1" applyAlignment="1">
      <alignment horizontal="center" vertical="center"/>
    </xf>
    <xf numFmtId="0" fontId="13" fillId="4" borderId="29" xfId="0" applyFont="1" applyFill="1" applyBorder="1" applyAlignment="1">
      <alignment horizontal="center" vertical="center"/>
    </xf>
    <xf numFmtId="0" fontId="12" fillId="4" borderId="30" xfId="0" applyFont="1" applyFill="1" applyBorder="1" applyAlignment="1">
      <alignment horizontal="left" vertical="center" wrapText="1"/>
    </xf>
    <xf numFmtId="16" fontId="13" fillId="0" borderId="31" xfId="0" applyNumberFormat="1" applyFont="1" applyBorder="1" applyAlignment="1">
      <alignment horizontal="center"/>
    </xf>
    <xf numFmtId="0" fontId="13" fillId="4" borderId="32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left" vertical="center" wrapText="1"/>
    </xf>
    <xf numFmtId="16" fontId="14" fillId="0" borderId="0" xfId="0" applyNumberFormat="1" applyFont="1" applyAlignment="1">
      <alignment horizontal="center" vertical="center"/>
    </xf>
    <xf numFmtId="0" fontId="13" fillId="4" borderId="33" xfId="0" applyFont="1" applyFill="1" applyBorder="1" applyAlignment="1">
      <alignment horizontal="center" vertical="center"/>
    </xf>
    <xf numFmtId="16" fontId="14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43" fontId="15" fillId="3" borderId="34" xfId="62592" applyFont="1" applyFill="1" applyBorder="1"/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7"/>
  <sheetViews>
    <sheetView tabSelected="1" workbookViewId="0">
      <selection activeCell="B13" sqref="B13"/>
    </sheetView>
  </sheetViews>
  <sheetFormatPr baseColWidth="10" defaultRowHeight="15" x14ac:dyDescent="0.25"/>
  <cols>
    <col min="2" max="2" width="44.28515625" customWidth="1"/>
    <col min="3" max="3" width="18.28515625" customWidth="1"/>
    <col min="4" max="4" width="16.5703125" customWidth="1"/>
    <col min="5" max="5" width="16" customWidth="1"/>
    <col min="6" max="6" width="14.85546875" customWidth="1"/>
    <col min="7" max="7" width="16.85546875" customWidth="1"/>
    <col min="8" max="8" width="16.140625" customWidth="1"/>
  </cols>
  <sheetData>
    <row r="1" spans="1:8" ht="35.25" customHeight="1" thickBot="1" x14ac:dyDescent="0.3">
      <c r="A1" s="1"/>
      <c r="B1" s="1"/>
      <c r="C1" s="24" t="s">
        <v>17</v>
      </c>
      <c r="D1" s="24"/>
      <c r="E1" s="24"/>
      <c r="F1" s="24"/>
      <c r="G1" s="24"/>
      <c r="H1" s="24"/>
    </row>
    <row r="2" spans="1:8" ht="39" thickBot="1" x14ac:dyDescent="0.3">
      <c r="A2" s="25" t="s">
        <v>1</v>
      </c>
      <c r="B2" s="19" t="s">
        <v>2</v>
      </c>
      <c r="C2" s="20" t="s">
        <v>0</v>
      </c>
      <c r="D2" s="20" t="s">
        <v>3</v>
      </c>
      <c r="E2" s="20" t="s">
        <v>4</v>
      </c>
      <c r="F2" s="19" t="s">
        <v>5</v>
      </c>
      <c r="G2" s="20" t="s">
        <v>6</v>
      </c>
      <c r="H2" s="21" t="s">
        <v>7</v>
      </c>
    </row>
    <row r="3" spans="1:8" x14ac:dyDescent="0.25">
      <c r="A3" s="26">
        <v>38</v>
      </c>
      <c r="B3" s="27" t="s">
        <v>8</v>
      </c>
      <c r="C3" s="28">
        <v>45048</v>
      </c>
      <c r="D3" s="29">
        <f t="shared" ref="D3:D56" si="0">H3-G3</f>
        <v>8211.4449999999997</v>
      </c>
      <c r="E3" s="29">
        <f>F3/0.16</f>
        <v>7907.375</v>
      </c>
      <c r="F3" s="30">
        <v>1265.18</v>
      </c>
      <c r="G3" s="31">
        <f t="shared" ref="G3:G56" si="1">E3+F3</f>
        <v>9172.5550000000003</v>
      </c>
      <c r="H3" s="5">
        <v>17384</v>
      </c>
    </row>
    <row r="4" spans="1:8" x14ac:dyDescent="0.25">
      <c r="A4" s="32">
        <v>39</v>
      </c>
      <c r="B4" s="33" t="s">
        <v>12</v>
      </c>
      <c r="C4" s="14">
        <v>45049</v>
      </c>
      <c r="D4" s="6">
        <f t="shared" si="0"/>
        <v>0</v>
      </c>
      <c r="E4" s="6">
        <v>308.62</v>
      </c>
      <c r="F4" s="7">
        <v>49.38</v>
      </c>
      <c r="G4" s="8">
        <f t="shared" si="1"/>
        <v>358</v>
      </c>
      <c r="H4" s="9">
        <v>358</v>
      </c>
    </row>
    <row r="5" spans="1:8" x14ac:dyDescent="0.25">
      <c r="A5" s="34">
        <v>40</v>
      </c>
      <c r="B5" s="10" t="s">
        <v>8</v>
      </c>
      <c r="C5" s="35">
        <v>45049</v>
      </c>
      <c r="D5" s="36">
        <f t="shared" si="0"/>
        <v>18974.192500000001</v>
      </c>
      <c r="E5" s="6">
        <f>F5/0.16</f>
        <v>4817.9375</v>
      </c>
      <c r="F5" s="7">
        <v>770.87</v>
      </c>
      <c r="G5" s="8">
        <f t="shared" si="1"/>
        <v>5588.8074999999999</v>
      </c>
      <c r="H5" s="9">
        <v>24563</v>
      </c>
    </row>
    <row r="6" spans="1:8" x14ac:dyDescent="0.25">
      <c r="A6" s="32">
        <v>41</v>
      </c>
      <c r="B6" s="27" t="s">
        <v>8</v>
      </c>
      <c r="C6" s="37">
        <v>45050</v>
      </c>
      <c r="D6" s="6">
        <f t="shared" si="0"/>
        <v>17680.967499999999</v>
      </c>
      <c r="E6" s="6">
        <f>F6/0.16</f>
        <v>9281.0625</v>
      </c>
      <c r="F6" s="7">
        <v>1484.97</v>
      </c>
      <c r="G6" s="8">
        <f t="shared" si="1"/>
        <v>10766.032499999999</v>
      </c>
      <c r="H6" s="9">
        <v>28447</v>
      </c>
    </row>
    <row r="7" spans="1:8" x14ac:dyDescent="0.25">
      <c r="A7" s="32">
        <v>42</v>
      </c>
      <c r="B7" s="10" t="s">
        <v>8</v>
      </c>
      <c r="C7" s="12">
        <v>45054</v>
      </c>
      <c r="D7" s="6">
        <f t="shared" si="0"/>
        <v>8691.5825000000004</v>
      </c>
      <c r="E7" s="6">
        <f>F7/0.16</f>
        <v>1720.1875</v>
      </c>
      <c r="F7" s="7">
        <v>275.23</v>
      </c>
      <c r="G7" s="8">
        <f t="shared" si="1"/>
        <v>1995.4175</v>
      </c>
      <c r="H7" s="9">
        <v>10687</v>
      </c>
    </row>
    <row r="8" spans="1:8" x14ac:dyDescent="0.25">
      <c r="A8" s="32">
        <v>43</v>
      </c>
      <c r="B8" s="10" t="s">
        <v>16</v>
      </c>
      <c r="C8" s="11">
        <v>45055</v>
      </c>
      <c r="D8" s="6">
        <f t="shared" si="0"/>
        <v>0</v>
      </c>
      <c r="E8" s="6">
        <v>1242.24</v>
      </c>
      <c r="F8" s="7">
        <v>198.76</v>
      </c>
      <c r="G8" s="8">
        <f t="shared" si="1"/>
        <v>1441</v>
      </c>
      <c r="H8" s="9">
        <v>1441</v>
      </c>
    </row>
    <row r="9" spans="1:8" x14ac:dyDescent="0.25">
      <c r="A9" s="32">
        <v>44</v>
      </c>
      <c r="B9" s="10" t="s">
        <v>18</v>
      </c>
      <c r="C9" s="12">
        <v>45055</v>
      </c>
      <c r="D9" s="6">
        <f t="shared" si="0"/>
        <v>0</v>
      </c>
      <c r="E9" s="6">
        <v>232.76</v>
      </c>
      <c r="F9" s="7">
        <v>37.24</v>
      </c>
      <c r="G9" s="8">
        <f t="shared" si="1"/>
        <v>270</v>
      </c>
      <c r="H9" s="9">
        <v>270</v>
      </c>
    </row>
    <row r="10" spans="1:8" x14ac:dyDescent="0.25">
      <c r="A10" s="32">
        <v>45</v>
      </c>
      <c r="B10" s="10" t="s">
        <v>18</v>
      </c>
      <c r="C10" s="11">
        <v>45055</v>
      </c>
      <c r="D10" s="6">
        <f t="shared" si="0"/>
        <v>0</v>
      </c>
      <c r="E10" s="6">
        <v>213.79</v>
      </c>
      <c r="F10" s="7">
        <v>34.21</v>
      </c>
      <c r="G10" s="8">
        <f t="shared" si="1"/>
        <v>248</v>
      </c>
      <c r="H10" s="9">
        <v>248</v>
      </c>
    </row>
    <row r="11" spans="1:8" x14ac:dyDescent="0.25">
      <c r="A11" s="32">
        <v>46</v>
      </c>
      <c r="B11" s="10" t="s">
        <v>19</v>
      </c>
      <c r="C11" s="11">
        <v>45055</v>
      </c>
      <c r="D11" s="6">
        <f t="shared" si="0"/>
        <v>0</v>
      </c>
      <c r="E11" s="6">
        <v>6276.75</v>
      </c>
      <c r="F11" s="7">
        <v>1004.25</v>
      </c>
      <c r="G11" s="8">
        <f t="shared" si="1"/>
        <v>7281</v>
      </c>
      <c r="H11" s="9">
        <v>7281</v>
      </c>
    </row>
    <row r="12" spans="1:8" x14ac:dyDescent="0.25">
      <c r="A12" s="32">
        <v>47</v>
      </c>
      <c r="B12" s="10" t="s">
        <v>8</v>
      </c>
      <c r="C12" s="11">
        <v>45055</v>
      </c>
      <c r="D12" s="6">
        <f t="shared" si="0"/>
        <v>26062.81</v>
      </c>
      <c r="E12" s="6">
        <f>F12/0.16</f>
        <v>14302.75</v>
      </c>
      <c r="F12" s="7">
        <v>2288.44</v>
      </c>
      <c r="G12" s="8">
        <f t="shared" si="1"/>
        <v>16591.189999999999</v>
      </c>
      <c r="H12" s="9">
        <v>42654</v>
      </c>
    </row>
    <row r="13" spans="1:8" x14ac:dyDescent="0.25">
      <c r="A13" s="32">
        <v>48</v>
      </c>
      <c r="B13" s="10" t="s">
        <v>8</v>
      </c>
      <c r="C13" s="11">
        <v>45056</v>
      </c>
      <c r="D13" s="6">
        <f t="shared" si="0"/>
        <v>9268.42</v>
      </c>
      <c r="E13" s="6">
        <f>F13/0.16</f>
        <v>1075.5</v>
      </c>
      <c r="F13" s="7">
        <v>172.08</v>
      </c>
      <c r="G13" s="8">
        <f t="shared" si="1"/>
        <v>1247.58</v>
      </c>
      <c r="H13" s="9">
        <v>10516</v>
      </c>
    </row>
    <row r="14" spans="1:8" x14ac:dyDescent="0.25">
      <c r="A14" s="32">
        <v>49</v>
      </c>
      <c r="B14" s="10" t="s">
        <v>20</v>
      </c>
      <c r="C14" s="11">
        <v>45057</v>
      </c>
      <c r="D14" s="6">
        <f t="shared" si="0"/>
        <v>0</v>
      </c>
      <c r="E14" s="6">
        <v>232.76</v>
      </c>
      <c r="F14" s="7">
        <v>37.24</v>
      </c>
      <c r="G14" s="8">
        <f t="shared" si="1"/>
        <v>270</v>
      </c>
      <c r="H14" s="9">
        <v>270</v>
      </c>
    </row>
    <row r="15" spans="1:8" x14ac:dyDescent="0.25">
      <c r="A15" s="32">
        <v>50</v>
      </c>
      <c r="B15" s="10" t="s">
        <v>8</v>
      </c>
      <c r="C15" s="11">
        <v>45027</v>
      </c>
      <c r="D15" s="6">
        <f t="shared" si="0"/>
        <v>24471.200000000001</v>
      </c>
      <c r="E15" s="6">
        <f>F15/0.16</f>
        <v>4180</v>
      </c>
      <c r="F15" s="7">
        <v>668.8</v>
      </c>
      <c r="G15" s="8">
        <f t="shared" si="1"/>
        <v>4848.8</v>
      </c>
      <c r="H15" s="9">
        <v>29320</v>
      </c>
    </row>
    <row r="16" spans="1:8" x14ac:dyDescent="0.25">
      <c r="A16" s="32">
        <v>51</v>
      </c>
      <c r="B16" s="10" t="s">
        <v>11</v>
      </c>
      <c r="C16" s="11">
        <v>45058</v>
      </c>
      <c r="D16" s="6">
        <f t="shared" si="0"/>
        <v>0</v>
      </c>
      <c r="E16" s="6">
        <v>218.1</v>
      </c>
      <c r="F16" s="7">
        <v>34.9</v>
      </c>
      <c r="G16" s="8">
        <f t="shared" si="1"/>
        <v>253</v>
      </c>
      <c r="H16" s="9">
        <v>253</v>
      </c>
    </row>
    <row r="17" spans="1:8" x14ac:dyDescent="0.25">
      <c r="A17" s="32">
        <v>52</v>
      </c>
      <c r="B17" s="10" t="s">
        <v>8</v>
      </c>
      <c r="C17" s="11">
        <v>45058</v>
      </c>
      <c r="D17" s="6">
        <f t="shared" si="0"/>
        <v>27572.142500000002</v>
      </c>
      <c r="E17" s="6">
        <f>F17/0.16</f>
        <v>9079.1875</v>
      </c>
      <c r="F17" s="7">
        <v>1452.67</v>
      </c>
      <c r="G17" s="8">
        <f t="shared" si="1"/>
        <v>10531.8575</v>
      </c>
      <c r="H17" s="9">
        <v>38104</v>
      </c>
    </row>
    <row r="18" spans="1:8" x14ac:dyDescent="0.25">
      <c r="A18" s="32">
        <v>3777</v>
      </c>
      <c r="B18" s="10" t="s">
        <v>21</v>
      </c>
      <c r="C18" s="11">
        <v>45061</v>
      </c>
      <c r="D18" s="6">
        <f t="shared" si="0"/>
        <v>0</v>
      </c>
      <c r="E18" s="6">
        <v>1629.31</v>
      </c>
      <c r="F18" s="7">
        <v>260.69</v>
      </c>
      <c r="G18" s="8">
        <f t="shared" si="1"/>
        <v>1890</v>
      </c>
      <c r="H18" s="9">
        <v>1890</v>
      </c>
    </row>
    <row r="19" spans="1:8" x14ac:dyDescent="0.25">
      <c r="A19" s="32">
        <v>53</v>
      </c>
      <c r="B19" s="10" t="s">
        <v>22</v>
      </c>
      <c r="C19" s="11">
        <v>45061</v>
      </c>
      <c r="D19" s="6">
        <f t="shared" si="0"/>
        <v>0</v>
      </c>
      <c r="E19" s="6">
        <v>212.09</v>
      </c>
      <c r="F19" s="7">
        <v>33.909999999999997</v>
      </c>
      <c r="G19" s="8">
        <f t="shared" si="1"/>
        <v>246</v>
      </c>
      <c r="H19" s="9">
        <v>246</v>
      </c>
    </row>
    <row r="20" spans="1:8" x14ac:dyDescent="0.25">
      <c r="A20" s="32">
        <v>54</v>
      </c>
      <c r="B20" s="10" t="s">
        <v>23</v>
      </c>
      <c r="C20" s="11">
        <v>45061</v>
      </c>
      <c r="D20" s="6">
        <f t="shared" si="0"/>
        <v>0</v>
      </c>
      <c r="E20" s="6">
        <v>481.04</v>
      </c>
      <c r="F20" s="7">
        <v>76.959999999999994</v>
      </c>
      <c r="G20" s="8">
        <f t="shared" si="1"/>
        <v>558</v>
      </c>
      <c r="H20" s="9">
        <v>558</v>
      </c>
    </row>
    <row r="21" spans="1:8" ht="18" customHeight="1" x14ac:dyDescent="0.25">
      <c r="A21" s="32">
        <v>55</v>
      </c>
      <c r="B21" s="10" t="s">
        <v>9</v>
      </c>
      <c r="C21" s="11">
        <v>45061</v>
      </c>
      <c r="D21" s="6">
        <f t="shared" si="0"/>
        <v>0</v>
      </c>
      <c r="E21" s="6">
        <v>2927.59</v>
      </c>
      <c r="F21" s="7">
        <v>468.41</v>
      </c>
      <c r="G21" s="8">
        <f t="shared" si="1"/>
        <v>3396</v>
      </c>
      <c r="H21" s="9">
        <v>3396</v>
      </c>
    </row>
    <row r="22" spans="1:8" x14ac:dyDescent="0.25">
      <c r="A22" s="32">
        <v>56</v>
      </c>
      <c r="B22" s="10" t="s">
        <v>8</v>
      </c>
      <c r="C22" s="11">
        <v>45061</v>
      </c>
      <c r="D22" s="6">
        <f t="shared" si="0"/>
        <v>74363.757500000007</v>
      </c>
      <c r="E22" s="6">
        <f>F22/0.16</f>
        <v>19693.3125</v>
      </c>
      <c r="F22" s="7">
        <v>3150.93</v>
      </c>
      <c r="G22" s="8">
        <f t="shared" si="1"/>
        <v>22844.2425</v>
      </c>
      <c r="H22" s="9">
        <v>97208</v>
      </c>
    </row>
    <row r="23" spans="1:8" x14ac:dyDescent="0.25">
      <c r="A23" s="32">
        <v>57</v>
      </c>
      <c r="B23" s="10" t="s">
        <v>10</v>
      </c>
      <c r="C23" s="11">
        <v>45062</v>
      </c>
      <c r="D23" s="6">
        <f t="shared" si="0"/>
        <v>0</v>
      </c>
      <c r="E23" s="6">
        <v>4075.86</v>
      </c>
      <c r="F23" s="7">
        <v>652.14</v>
      </c>
      <c r="G23" s="8">
        <f t="shared" si="1"/>
        <v>4728</v>
      </c>
      <c r="H23" s="38">
        <v>4728</v>
      </c>
    </row>
    <row r="24" spans="1:8" ht="21.75" customHeight="1" x14ac:dyDescent="0.25">
      <c r="A24" s="32">
        <v>58</v>
      </c>
      <c r="B24" s="10" t="s">
        <v>14</v>
      </c>
      <c r="C24" s="11">
        <v>45062</v>
      </c>
      <c r="D24" s="6">
        <f t="shared" si="0"/>
        <v>0</v>
      </c>
      <c r="E24" s="6">
        <v>105.17</v>
      </c>
      <c r="F24" s="7">
        <v>16.829999999999998</v>
      </c>
      <c r="G24" s="8">
        <f t="shared" si="1"/>
        <v>122</v>
      </c>
      <c r="H24" s="9">
        <v>122</v>
      </c>
    </row>
    <row r="25" spans="1:8" x14ac:dyDescent="0.25">
      <c r="A25" s="32">
        <v>59</v>
      </c>
      <c r="B25" s="10" t="s">
        <v>14</v>
      </c>
      <c r="C25" s="11">
        <v>45062</v>
      </c>
      <c r="D25" s="6">
        <f t="shared" si="0"/>
        <v>0</v>
      </c>
      <c r="E25" s="6">
        <v>113.79</v>
      </c>
      <c r="F25" s="7">
        <v>18.21</v>
      </c>
      <c r="G25" s="8">
        <f t="shared" si="1"/>
        <v>132</v>
      </c>
      <c r="H25" s="9">
        <v>132</v>
      </c>
    </row>
    <row r="26" spans="1:8" x14ac:dyDescent="0.25">
      <c r="A26" s="32">
        <v>60</v>
      </c>
      <c r="B26" s="10" t="s">
        <v>8</v>
      </c>
      <c r="C26" s="11">
        <v>45062</v>
      </c>
      <c r="D26" s="6">
        <f t="shared" si="0"/>
        <v>42313.957500000004</v>
      </c>
      <c r="E26" s="6">
        <f>F26/0.16</f>
        <v>7273.3125</v>
      </c>
      <c r="F26" s="7">
        <v>1163.73</v>
      </c>
      <c r="G26" s="8">
        <f t="shared" si="1"/>
        <v>8437.0424999999996</v>
      </c>
      <c r="H26" s="9">
        <v>50751</v>
      </c>
    </row>
    <row r="27" spans="1:8" x14ac:dyDescent="0.25">
      <c r="A27" s="32">
        <v>61</v>
      </c>
      <c r="B27" s="10" t="s">
        <v>13</v>
      </c>
      <c r="C27" s="11">
        <v>45063</v>
      </c>
      <c r="D27" s="6">
        <f t="shared" si="0"/>
        <v>0</v>
      </c>
      <c r="E27" s="6">
        <v>113.79</v>
      </c>
      <c r="F27" s="7">
        <v>18.21</v>
      </c>
      <c r="G27" s="8">
        <f t="shared" si="1"/>
        <v>132</v>
      </c>
      <c r="H27" s="9">
        <v>132</v>
      </c>
    </row>
    <row r="28" spans="1:8" x14ac:dyDescent="0.25">
      <c r="A28" s="32">
        <v>62</v>
      </c>
      <c r="B28" s="10" t="s">
        <v>8</v>
      </c>
      <c r="C28" s="11">
        <v>45063</v>
      </c>
      <c r="D28" s="6">
        <f t="shared" si="0"/>
        <v>52016.337500000001</v>
      </c>
      <c r="E28" s="6">
        <f>F28/0.16</f>
        <v>16442.8125</v>
      </c>
      <c r="F28" s="7">
        <v>2630.85</v>
      </c>
      <c r="G28" s="8">
        <f t="shared" si="1"/>
        <v>19073.662499999999</v>
      </c>
      <c r="H28" s="9">
        <v>71090</v>
      </c>
    </row>
    <row r="29" spans="1:8" x14ac:dyDescent="0.25">
      <c r="A29" s="32">
        <v>63</v>
      </c>
      <c r="B29" s="10" t="s">
        <v>9</v>
      </c>
      <c r="C29" s="11">
        <v>45064</v>
      </c>
      <c r="D29" s="6">
        <f t="shared" si="0"/>
        <v>0</v>
      </c>
      <c r="E29" s="6">
        <v>229.31</v>
      </c>
      <c r="F29" s="7">
        <v>36.69</v>
      </c>
      <c r="G29" s="8">
        <f t="shared" si="1"/>
        <v>266</v>
      </c>
      <c r="H29" s="9">
        <v>266</v>
      </c>
    </row>
    <row r="30" spans="1:8" x14ac:dyDescent="0.25">
      <c r="A30" s="32">
        <v>64</v>
      </c>
      <c r="B30" s="10" t="s">
        <v>24</v>
      </c>
      <c r="C30" s="11">
        <v>45064</v>
      </c>
      <c r="D30" s="6">
        <f t="shared" si="0"/>
        <v>0</v>
      </c>
      <c r="E30" s="6">
        <v>652.59</v>
      </c>
      <c r="F30" s="7">
        <v>104.41</v>
      </c>
      <c r="G30" s="8">
        <f t="shared" si="1"/>
        <v>757</v>
      </c>
      <c r="H30" s="9">
        <v>757</v>
      </c>
    </row>
    <row r="31" spans="1:8" x14ac:dyDescent="0.25">
      <c r="A31" s="32">
        <v>65</v>
      </c>
      <c r="B31" s="10" t="s">
        <v>24</v>
      </c>
      <c r="C31" s="11">
        <v>45064</v>
      </c>
      <c r="D31" s="6">
        <f t="shared" si="0"/>
        <v>0</v>
      </c>
      <c r="E31" s="6">
        <v>1094.53</v>
      </c>
      <c r="F31" s="7">
        <v>167.47</v>
      </c>
      <c r="G31" s="8">
        <f t="shared" si="1"/>
        <v>1262</v>
      </c>
      <c r="H31" s="9">
        <v>1262</v>
      </c>
    </row>
    <row r="32" spans="1:8" x14ac:dyDescent="0.25">
      <c r="A32" s="32">
        <v>66</v>
      </c>
      <c r="B32" s="10" t="s">
        <v>8</v>
      </c>
      <c r="C32" s="11">
        <v>45064</v>
      </c>
      <c r="D32" s="6">
        <f t="shared" si="0"/>
        <v>24865.597500000003</v>
      </c>
      <c r="E32" s="6">
        <f>F32/0.16</f>
        <v>7769.3124999999991</v>
      </c>
      <c r="F32" s="7">
        <v>1243.0899999999999</v>
      </c>
      <c r="G32" s="8">
        <f t="shared" si="1"/>
        <v>9012.4024999999983</v>
      </c>
      <c r="H32" s="9">
        <v>33878</v>
      </c>
    </row>
    <row r="33" spans="1:8" x14ac:dyDescent="0.25">
      <c r="A33" s="32">
        <v>67</v>
      </c>
      <c r="B33" s="10" t="s">
        <v>15</v>
      </c>
      <c r="C33" s="11">
        <v>45065</v>
      </c>
      <c r="D33" s="6">
        <f t="shared" si="0"/>
        <v>0</v>
      </c>
      <c r="E33" s="6">
        <v>217.24</v>
      </c>
      <c r="F33" s="7">
        <v>34.76</v>
      </c>
      <c r="G33" s="8">
        <f t="shared" si="1"/>
        <v>252</v>
      </c>
      <c r="H33" s="9">
        <v>252</v>
      </c>
    </row>
    <row r="34" spans="1:8" x14ac:dyDescent="0.25">
      <c r="A34" s="32">
        <v>68</v>
      </c>
      <c r="B34" s="10" t="s">
        <v>25</v>
      </c>
      <c r="C34" s="11">
        <v>45065</v>
      </c>
      <c r="D34" s="6">
        <f t="shared" si="0"/>
        <v>0</v>
      </c>
      <c r="E34" s="6">
        <v>8176.78</v>
      </c>
      <c r="F34" s="7">
        <v>1268.22</v>
      </c>
      <c r="G34" s="8">
        <f t="shared" si="1"/>
        <v>9445</v>
      </c>
      <c r="H34" s="9">
        <v>9445</v>
      </c>
    </row>
    <row r="35" spans="1:8" x14ac:dyDescent="0.25">
      <c r="A35" s="32">
        <v>69</v>
      </c>
      <c r="B35" s="3" t="s">
        <v>8</v>
      </c>
      <c r="C35" s="11">
        <v>45065</v>
      </c>
      <c r="D35" s="6">
        <f t="shared" si="0"/>
        <v>23802.385000000002</v>
      </c>
      <c r="E35" s="6">
        <f>F35/0.16</f>
        <v>5160.875</v>
      </c>
      <c r="F35" s="7">
        <v>825.74</v>
      </c>
      <c r="G35" s="8">
        <f t="shared" si="1"/>
        <v>5986.6149999999998</v>
      </c>
      <c r="H35" s="9">
        <v>29789</v>
      </c>
    </row>
    <row r="36" spans="1:8" x14ac:dyDescent="0.25">
      <c r="A36" s="39">
        <v>70</v>
      </c>
      <c r="B36" s="4" t="s">
        <v>8</v>
      </c>
      <c r="C36" s="13">
        <v>45068</v>
      </c>
      <c r="D36" s="6">
        <f t="shared" si="0"/>
        <v>18626.03</v>
      </c>
      <c r="E36" s="6">
        <f t="shared" ref="E36:E38" si="2">F36/0.16</f>
        <v>8523.25</v>
      </c>
      <c r="F36" s="7">
        <v>1363.72</v>
      </c>
      <c r="G36" s="8">
        <f t="shared" si="1"/>
        <v>9886.9699999999993</v>
      </c>
      <c r="H36" s="9">
        <v>28513</v>
      </c>
    </row>
    <row r="37" spans="1:8" x14ac:dyDescent="0.25">
      <c r="A37" s="40">
        <v>71</v>
      </c>
      <c r="B37" s="41" t="s">
        <v>8</v>
      </c>
      <c r="C37" s="42">
        <v>45069</v>
      </c>
      <c r="D37" s="6">
        <f t="shared" si="0"/>
        <v>13276.202499999999</v>
      </c>
      <c r="E37" s="6">
        <f t="shared" si="2"/>
        <v>3700.6875</v>
      </c>
      <c r="F37" s="7">
        <v>592.11</v>
      </c>
      <c r="G37" s="8">
        <f t="shared" si="1"/>
        <v>4292.7974999999997</v>
      </c>
      <c r="H37" s="9">
        <v>17569</v>
      </c>
    </row>
    <row r="38" spans="1:8" x14ac:dyDescent="0.25">
      <c r="A38" s="43">
        <v>72</v>
      </c>
      <c r="B38" s="41" t="s">
        <v>8</v>
      </c>
      <c r="C38" s="42">
        <v>45070</v>
      </c>
      <c r="D38" s="6">
        <f t="shared" si="0"/>
        <v>12258.112499999999</v>
      </c>
      <c r="E38" s="6">
        <f t="shared" si="2"/>
        <v>2505.9375</v>
      </c>
      <c r="F38" s="7">
        <v>400.95</v>
      </c>
      <c r="G38" s="8">
        <f t="shared" si="1"/>
        <v>2906.8874999999998</v>
      </c>
      <c r="H38" s="9">
        <v>15165</v>
      </c>
    </row>
    <row r="39" spans="1:8" x14ac:dyDescent="0.25">
      <c r="A39" s="32">
        <v>73</v>
      </c>
      <c r="B39" s="10" t="s">
        <v>26</v>
      </c>
      <c r="C39" s="11">
        <v>45071</v>
      </c>
      <c r="D39" s="6">
        <f t="shared" si="0"/>
        <v>0</v>
      </c>
      <c r="E39" s="6">
        <v>246.55</v>
      </c>
      <c r="F39" s="7">
        <v>39.450000000000003</v>
      </c>
      <c r="G39" s="8">
        <f t="shared" si="1"/>
        <v>286</v>
      </c>
      <c r="H39" s="9">
        <v>286</v>
      </c>
    </row>
    <row r="40" spans="1:8" x14ac:dyDescent="0.25">
      <c r="A40" s="43">
        <v>74</v>
      </c>
      <c r="B40" s="44" t="s">
        <v>27</v>
      </c>
      <c r="C40" s="14">
        <v>45071</v>
      </c>
      <c r="D40" s="6">
        <f t="shared" si="0"/>
        <v>0</v>
      </c>
      <c r="E40" s="6">
        <v>2449.14</v>
      </c>
      <c r="F40" s="7">
        <v>391.86</v>
      </c>
      <c r="G40" s="8">
        <f t="shared" si="1"/>
        <v>2841</v>
      </c>
      <c r="H40" s="9">
        <v>2841</v>
      </c>
    </row>
    <row r="41" spans="1:8" x14ac:dyDescent="0.25">
      <c r="A41" s="43">
        <v>75</v>
      </c>
      <c r="B41" s="44" t="s">
        <v>8</v>
      </c>
      <c r="C41" s="14">
        <v>45071</v>
      </c>
      <c r="D41" s="6">
        <f t="shared" si="0"/>
        <v>6705.4</v>
      </c>
      <c r="E41" s="6">
        <f>F41/0.16</f>
        <v>610</v>
      </c>
      <c r="F41" s="7">
        <v>97.6</v>
      </c>
      <c r="G41" s="8">
        <f t="shared" si="1"/>
        <v>707.6</v>
      </c>
      <c r="H41" s="9">
        <v>7413</v>
      </c>
    </row>
    <row r="42" spans="1:8" x14ac:dyDescent="0.25">
      <c r="A42" s="43">
        <v>76</v>
      </c>
      <c r="B42" s="44" t="s">
        <v>8</v>
      </c>
      <c r="C42" s="14">
        <v>45072</v>
      </c>
      <c r="D42" s="6">
        <f t="shared" si="0"/>
        <v>9346.1674999999996</v>
      </c>
      <c r="E42" s="6">
        <f>F42/0.16</f>
        <v>786.0625</v>
      </c>
      <c r="F42" s="7">
        <v>125.77</v>
      </c>
      <c r="G42" s="8">
        <f t="shared" si="1"/>
        <v>911.83249999999998</v>
      </c>
      <c r="H42" s="9">
        <v>10258</v>
      </c>
    </row>
    <row r="43" spans="1:8" x14ac:dyDescent="0.25">
      <c r="A43" s="43">
        <v>77</v>
      </c>
      <c r="B43" s="44" t="s">
        <v>8</v>
      </c>
      <c r="C43" s="14">
        <v>45075</v>
      </c>
      <c r="D43" s="6">
        <f t="shared" si="0"/>
        <v>20417.737499999999</v>
      </c>
      <c r="E43" s="6">
        <f>F43/0.16</f>
        <v>11452.8125</v>
      </c>
      <c r="F43" s="7">
        <v>1832.45</v>
      </c>
      <c r="G43" s="8">
        <f t="shared" si="1"/>
        <v>13285.262500000001</v>
      </c>
      <c r="H43" s="9">
        <v>33703</v>
      </c>
    </row>
    <row r="44" spans="1:8" x14ac:dyDescent="0.25">
      <c r="A44" s="43">
        <v>78</v>
      </c>
      <c r="B44" s="44" t="s">
        <v>8</v>
      </c>
      <c r="C44" s="14">
        <v>45076</v>
      </c>
      <c r="D44" s="6">
        <f t="shared" si="0"/>
        <v>41950.35</v>
      </c>
      <c r="E44" s="6">
        <f>F44/0.16</f>
        <v>12696.25</v>
      </c>
      <c r="F44" s="7">
        <v>2031.4</v>
      </c>
      <c r="G44" s="8">
        <f t="shared" si="1"/>
        <v>14727.65</v>
      </c>
      <c r="H44" s="9">
        <v>56678</v>
      </c>
    </row>
    <row r="45" spans="1:8" x14ac:dyDescent="0.25">
      <c r="A45" s="43">
        <v>79</v>
      </c>
      <c r="B45" s="41" t="s">
        <v>8</v>
      </c>
      <c r="C45" s="42">
        <v>45077</v>
      </c>
      <c r="D45" s="6">
        <f t="shared" si="0"/>
        <v>18401.717499999999</v>
      </c>
      <c r="E45" s="6">
        <f t="shared" ref="E45:E56" si="3">F45/0.16</f>
        <v>16862.3125</v>
      </c>
      <c r="F45" s="7">
        <v>2697.97</v>
      </c>
      <c r="G45" s="8">
        <f t="shared" si="1"/>
        <v>19560.282500000001</v>
      </c>
      <c r="H45" s="9">
        <v>37962</v>
      </c>
    </row>
    <row r="46" spans="1:8" ht="38.25" x14ac:dyDescent="0.25">
      <c r="A46" s="43">
        <v>0</v>
      </c>
      <c r="B46" s="22" t="s">
        <v>28</v>
      </c>
      <c r="C46" s="45" t="s">
        <v>29</v>
      </c>
      <c r="D46" s="6">
        <f t="shared" si="0"/>
        <v>2590</v>
      </c>
      <c r="E46" s="6">
        <f t="shared" si="3"/>
        <v>0</v>
      </c>
      <c r="F46" s="7">
        <v>0</v>
      </c>
      <c r="G46" s="8">
        <f t="shared" si="1"/>
        <v>0</v>
      </c>
      <c r="H46" s="9">
        <v>2590</v>
      </c>
    </row>
    <row r="47" spans="1:8" ht="25.5" x14ac:dyDescent="0.25">
      <c r="A47" s="43">
        <v>0</v>
      </c>
      <c r="B47" s="22" t="s">
        <v>30</v>
      </c>
      <c r="C47" s="45" t="s">
        <v>29</v>
      </c>
      <c r="D47" s="6">
        <f t="shared" si="0"/>
        <v>45</v>
      </c>
      <c r="E47" s="6">
        <f t="shared" si="3"/>
        <v>0</v>
      </c>
      <c r="F47" s="7">
        <v>0</v>
      </c>
      <c r="G47" s="8">
        <f t="shared" si="1"/>
        <v>0</v>
      </c>
      <c r="H47" s="9">
        <v>45</v>
      </c>
    </row>
    <row r="48" spans="1:8" ht="25.5" x14ac:dyDescent="0.25">
      <c r="A48" s="43">
        <v>0</v>
      </c>
      <c r="B48" s="22" t="s">
        <v>31</v>
      </c>
      <c r="C48" s="45" t="s">
        <v>29</v>
      </c>
      <c r="D48" s="6">
        <f t="shared" si="0"/>
        <v>161</v>
      </c>
      <c r="E48" s="6">
        <f t="shared" si="3"/>
        <v>0</v>
      </c>
      <c r="F48" s="7">
        <v>0</v>
      </c>
      <c r="G48" s="8">
        <f t="shared" si="1"/>
        <v>0</v>
      </c>
      <c r="H48" s="9">
        <v>161</v>
      </c>
    </row>
    <row r="49" spans="1:8" ht="38.25" x14ac:dyDescent="0.25">
      <c r="A49" s="43">
        <v>0</v>
      </c>
      <c r="B49" s="22" t="s">
        <v>32</v>
      </c>
      <c r="C49" s="45" t="s">
        <v>29</v>
      </c>
      <c r="D49" s="6">
        <f t="shared" si="0"/>
        <v>339</v>
      </c>
      <c r="E49" s="6">
        <f t="shared" si="3"/>
        <v>0</v>
      </c>
      <c r="F49" s="7">
        <v>0</v>
      </c>
      <c r="G49" s="8">
        <f t="shared" si="1"/>
        <v>0</v>
      </c>
      <c r="H49" s="9">
        <v>339</v>
      </c>
    </row>
    <row r="50" spans="1:8" ht="38.25" x14ac:dyDescent="0.25">
      <c r="A50" s="43">
        <v>0</v>
      </c>
      <c r="B50" s="22" t="s">
        <v>33</v>
      </c>
      <c r="C50" s="45" t="s">
        <v>29</v>
      </c>
      <c r="D50" s="6">
        <f t="shared" si="0"/>
        <v>412</v>
      </c>
      <c r="E50" s="6">
        <f t="shared" si="3"/>
        <v>0</v>
      </c>
      <c r="F50" s="7">
        <v>0</v>
      </c>
      <c r="G50" s="8">
        <f t="shared" si="1"/>
        <v>0</v>
      </c>
      <c r="H50" s="9">
        <v>412</v>
      </c>
    </row>
    <row r="51" spans="1:8" ht="38.25" x14ac:dyDescent="0.25">
      <c r="A51" s="43">
        <v>0</v>
      </c>
      <c r="B51" s="22" t="s">
        <v>34</v>
      </c>
      <c r="C51" s="45" t="s">
        <v>29</v>
      </c>
      <c r="D51" s="6">
        <f t="shared" si="0"/>
        <v>345</v>
      </c>
      <c r="E51" s="6">
        <f t="shared" si="3"/>
        <v>0</v>
      </c>
      <c r="F51" s="7">
        <v>0</v>
      </c>
      <c r="G51" s="8">
        <f t="shared" si="1"/>
        <v>0</v>
      </c>
      <c r="H51" s="9">
        <v>345</v>
      </c>
    </row>
    <row r="52" spans="1:8" ht="38.25" x14ac:dyDescent="0.25">
      <c r="A52" s="43">
        <v>0</v>
      </c>
      <c r="B52" s="22" t="s">
        <v>35</v>
      </c>
      <c r="C52" s="45" t="s">
        <v>29</v>
      </c>
      <c r="D52" s="6">
        <f t="shared" si="0"/>
        <v>86</v>
      </c>
      <c r="E52" s="6">
        <f t="shared" si="3"/>
        <v>0</v>
      </c>
      <c r="F52" s="7">
        <v>0</v>
      </c>
      <c r="G52" s="8">
        <f t="shared" si="1"/>
        <v>0</v>
      </c>
      <c r="H52" s="9">
        <v>86</v>
      </c>
    </row>
    <row r="53" spans="1:8" ht="38.25" x14ac:dyDescent="0.25">
      <c r="A53" s="43">
        <v>0</v>
      </c>
      <c r="B53" s="22" t="s">
        <v>36</v>
      </c>
      <c r="C53" s="45" t="s">
        <v>29</v>
      </c>
      <c r="D53" s="6">
        <f t="shared" si="0"/>
        <v>82</v>
      </c>
      <c r="E53" s="6">
        <f t="shared" si="3"/>
        <v>0</v>
      </c>
      <c r="F53" s="7">
        <v>0</v>
      </c>
      <c r="G53" s="8">
        <f t="shared" si="1"/>
        <v>0</v>
      </c>
      <c r="H53" s="9">
        <v>82</v>
      </c>
    </row>
    <row r="54" spans="1:8" ht="38.25" x14ac:dyDescent="0.25">
      <c r="A54" s="43">
        <v>0</v>
      </c>
      <c r="B54" s="22" t="s">
        <v>37</v>
      </c>
      <c r="C54" s="45" t="s">
        <v>29</v>
      </c>
      <c r="D54" s="6">
        <f t="shared" si="0"/>
        <v>27</v>
      </c>
      <c r="E54" s="6">
        <f t="shared" si="3"/>
        <v>0</v>
      </c>
      <c r="F54" s="7">
        <v>0</v>
      </c>
      <c r="G54" s="8">
        <f t="shared" si="1"/>
        <v>0</v>
      </c>
      <c r="H54" s="9">
        <v>27</v>
      </c>
    </row>
    <row r="55" spans="1:8" ht="38.25" x14ac:dyDescent="0.25">
      <c r="A55" s="43">
        <v>0</v>
      </c>
      <c r="B55" s="22" t="s">
        <v>38</v>
      </c>
      <c r="C55" s="45" t="s">
        <v>29</v>
      </c>
      <c r="D55" s="6">
        <f t="shared" si="0"/>
        <v>338</v>
      </c>
      <c r="E55" s="6">
        <f t="shared" si="3"/>
        <v>0</v>
      </c>
      <c r="F55" s="7">
        <v>0</v>
      </c>
      <c r="G55" s="8">
        <f t="shared" si="1"/>
        <v>0</v>
      </c>
      <c r="H55" s="9">
        <v>338</v>
      </c>
    </row>
    <row r="56" spans="1:8" ht="39" thickBot="1" x14ac:dyDescent="0.3">
      <c r="A56" s="46">
        <v>0</v>
      </c>
      <c r="B56" s="23" t="s">
        <v>39</v>
      </c>
      <c r="C56" s="47" t="s">
        <v>29</v>
      </c>
      <c r="D56" s="15">
        <f t="shared" si="0"/>
        <v>338</v>
      </c>
      <c r="E56" s="15">
        <f t="shared" si="3"/>
        <v>0</v>
      </c>
      <c r="F56" s="16">
        <v>0</v>
      </c>
      <c r="G56" s="17">
        <f t="shared" si="1"/>
        <v>0</v>
      </c>
      <c r="H56" s="18">
        <v>338</v>
      </c>
    </row>
    <row r="57" spans="1:8" ht="16.5" thickBot="1" x14ac:dyDescent="0.3">
      <c r="A57" s="48"/>
      <c r="B57" s="1"/>
      <c r="C57" s="2"/>
      <c r="D57" s="49">
        <f>SUM(D3:D56)</f>
        <v>504039.51250000007</v>
      </c>
      <c r="E57" s="49">
        <f>SUM(E3:E45)</f>
        <v>197290.73749999999</v>
      </c>
      <c r="F57" s="49">
        <f>SUM(F3:F45)</f>
        <v>31518.750000000004</v>
      </c>
      <c r="G57" s="49">
        <f>SUM(G3:G45)</f>
        <v>228809.48749999999</v>
      </c>
      <c r="H57" s="49">
        <f>SUM(H3:H56)</f>
        <v>732849</v>
      </c>
    </row>
  </sheetData>
  <mergeCells count="1">
    <mergeCell ref="C1:H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MAYO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2023-07-27T14:39:31Z</dcterms:modified>
</cp:coreProperties>
</file>