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<sst xmlns="http://schemas.openxmlformats.org/spreadsheetml/2006/main" count="81" uniqueCount="75">
  <si>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Listado Acumulado del Presupuesto</t>
  </si>
  <si>
    <t>Fecha:</t>
  </si>
  <si>
    <t>30/11/2022 01:13:54p. m.</t>
  </si>
  <si>
    <t>Hora:</t>
  </si>
  <si>
    <t>Mes:</t>
  </si>
  <si>
    <t>NOVIEMBRE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</si>
  <si>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</si>
  <si>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</si>
  <si>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</si>
  <si>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</si>
  <si>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</si>
  <si>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</si>
  <si>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</si>
  <si>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</si>
  <si>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</si>
  <si>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</si>
  <si>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</si>
  <si>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</si>
  <si>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</si>
  <si>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</si>
  <si>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</si>
  <si>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0306</t>
  </si>
  <si>
    <t>SECRETARÍA DE DESARROLLO URBANO, VIVIENDA Y OBRAS PÚBLICAS</t>
  </si>
  <si>
    <t xml:space="preserve"> 1100</t>
  </si>
  <si>
    <t>REMUNERACIONES AL PERSONAL DE CARACTER PERMANENTE</t>
  </si>
  <si>
    <t xml:space="preserve"> 1200</t>
  </si>
  <si>
    <t>REMUNERACIONES AL PERSONAL DE CARACTER TRANSITORIO</t>
  </si>
  <si>
    <t xml:space="preserve"> 1300</t>
  </si>
  <si>
    <t>REMUNERACIONES ADICIONALES Y ESPECIALES</t>
  </si>
  <si>
    <t xml:space="preserve"> 1400</t>
  </si>
  <si>
    <t>SEGURIDAD SOCIAL</t>
  </si>
  <si>
    <t xml:space="preserve"> 1500</t>
  </si>
  <si>
    <t>OTRAS PRESTACIONES SOCIALES Y ECONOMICAS</t>
  </si>
  <si>
    <t xml:space="preserve"> 1700</t>
  </si>
  <si>
    <t>PAGO DE ESTIMULOS A SERVIDORES PUBLICOS</t>
  </si>
  <si>
    <t xml:space="preserve"> 2100</t>
  </si>
  <si>
    <t>MATERIALES  DE ADMINISTRACION, EMISION DE DOCUMENTOS Y ARTICULOS OFICIALES</t>
  </si>
  <si>
    <t xml:space="preserve"> 2200</t>
  </si>
  <si>
    <t>ALIMENTOS Y UTENSILIOS</t>
  </si>
  <si>
    <t xml:space="preserve"> 2400</t>
  </si>
  <si>
    <t>MATERIALES Y ARTICULOS DE CONSTRUCCION Y DE REPARACION</t>
  </si>
  <si>
    <t xml:space="preserve"> 2500</t>
  </si>
  <si>
    <t>PRODUCTOS QUIMICOS, FARMACEUTICOS Y DE LABORATORIO</t>
  </si>
  <si>
    <t xml:space="preserve"> 2600</t>
  </si>
  <si>
    <t>COMBUSTIBLES, LUBRICANTES Y ADITIVOS</t>
  </si>
  <si>
    <t xml:space="preserve"> 2900</t>
  </si>
  <si>
    <t>HERRAMIENTAS, REFACCIONES Y ACCESORIOS MENORES</t>
  </si>
  <si>
    <t xml:space="preserve"> 3100</t>
  </si>
  <si>
    <t>SERVICIOS BASICOS</t>
  </si>
  <si>
    <t xml:space="preserve"> 3200</t>
  </si>
  <si>
    <t>SERVICIOS DE ARRENDAMIENTO</t>
  </si>
  <si>
    <t xml:space="preserve"> 3300</t>
  </si>
  <si>
    <t>SERVICIOS PROFESIONALES, CIENTIFICOS, TECNICOS Y OTROS SERVICIOS</t>
  </si>
  <si>
    <t xml:space="preserve"> 3500</t>
  </si>
  <si>
    <t>SERVICIOS DE INSTALACION, REPARACION, MANTENIMIENTO Y CONSERVACION</t>
  </si>
  <si>
    <t xml:space="preserve"> 3700</t>
  </si>
  <si>
    <t>SERVICIOS DE TRASLADO Y VIATICOS</t>
  </si>
  <si>
    <t xml:space="preserve"> 3900</t>
  </si>
  <si>
    <t>OTROS SERVICIOS GENERALES</t>
  </si>
  <si>
    <t xml:space="preserve"> 5400</t>
  </si>
  <si>
    <t>VEHICULOS Y EQUIPO DE TRANSPORTE</t>
  </si>
  <si>
    <t xml:space="preserve"> 5600</t>
  </si>
  <si>
    <t>MAQUINARIA, OTROS EQUIPOS Y HERRAMIENTAS</t>
  </si>
  <si>
    <t xml:space="preserve"> 6100</t>
  </si>
  <si>
    <t>OBRA PUBLICA EN BIENES DE DOMINIO PUBLICO</t>
  </si>
  <si>
    <t xml:space="preserve"> 6200</t>
  </si>
  <si>
    <t>OBRA PUBLICA EN BIENES PROPIOS</t>
  </si>
  <si>
    <t xml:space="preserve"> 6300</t>
  </si>
  <si>
    <t>PROYECTOS PRODUCTIVOS Y ACCIONES DE FOMENTO</t>
  </si>
  <si>
    <t>Reporte:</t>
  </si>
  <si>
    <t>FIN.ACUM.PPTO</t>
  </si>
  <si>
    <t>NR: 3</t>
  </si>
  <si>
    <t>FR: 23/02/2012</t>
  </si>
  <si>
    <t>Página</t>
  </si>
  <si>
    <t>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</si>
</sst>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4" fontId="2" fillId="3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/>
    </xf>
    <xf numFmtId="4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33" borderId="0" xfId="0" applyFont="1" applyFill="1" applyAlignment="1">
      <alignment horizontal="left" vertical="top" wrapText="1" readingOrder="1"/>
    </xf>
    <xf numFmtId="0" fontId="0" fillId="0" borderId="0" xfId="0" applyAlignment="1">
      <alignment horizontal="center" vertical="top" wrapText="1" readingOrder="1"/>
    </xf>
    <xf numFmtId="0" fontId="0" fillId="0" borderId="0" xfId="0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right" vertical="top"/>
    </xf>
    <xf numFmtId="4" fontId="2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3" fillId="33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8E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8</xdr:col>
      <xdr:colOff>19050</xdr:colOff>
      <xdr:row>6</xdr:row>
      <xdr:rowOff>161925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O106"/>
  <sheetViews>
    <sheetView showGridLines="0" tabSelected="1" zoomScalePageLayoutView="0" workbookViewId="0" topLeftCell="A12">
      <selection activeCell="O19" sqref="O19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4.2812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9.00390625" style="0" customWidth="1"/>
    <col min="18" max="18" width="13.7109375" style="0" hidden="1" customWidth="1"/>
    <col min="19" max="19" width="0.9921875" style="0" hidden="1" customWidth="1"/>
    <col min="20" max="20" width="3.00390625" style="0" hidden="1" customWidth="1"/>
    <col min="21" max="21" width="5.28125" style="0" hidden="1" customWidth="1"/>
    <col min="22" max="22" width="4.00390625" style="0" hidden="1" customWidth="1"/>
    <col min="23" max="23" width="1.1484375" style="0" hidden="1" customWidth="1"/>
    <col min="24" max="24" width="7.00390625" style="0" hidden="1" customWidth="1"/>
    <col min="25" max="25" width="4.421875" style="0" hidden="1" customWidth="1"/>
    <col min="26" max="26" width="12.421875" style="0" hidden="1" customWidth="1"/>
    <col min="27" max="27" width="12.57421875" style="0" hidden="1" customWidth="1"/>
    <col min="28" max="28" width="12.42187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4.57421875" style="0" customWidth="1"/>
    <col min="37" max="37" width="3.8515625" style="0" customWidth="1"/>
    <col min="38" max="38" width="14.421875" style="0" customWidth="1"/>
    <col min="39" max="39" width="0.9921875" style="0" customWidth="1"/>
  </cols>
  <sheetData>
    <row r="1" ht="12" customHeight="1"/>
    <row r="2" spans="11:35" ht="10.5" customHeight="1">
      <c r="K2" s="25" t="s">
        <v>0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D2" s="21" t="s">
        <v>1</v>
      </c>
      <c r="AE2" s="21"/>
      <c r="AF2" s="21" t="s">
        <v>2</v>
      </c>
      <c r="AG2" s="21"/>
      <c r="AH2" s="21"/>
      <c r="AI2" s="21"/>
    </row>
    <row r="3" spans="11:35" ht="3" customHeight="1"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D3" s="21"/>
      <c r="AE3" s="21"/>
      <c r="AF3" s="21"/>
      <c r="AG3" s="21"/>
      <c r="AH3" s="21"/>
      <c r="AI3" s="21"/>
    </row>
    <row r="4" spans="30:35" ht="13.5" customHeight="1">
      <c r="AD4" s="21" t="s">
        <v>3</v>
      </c>
      <c r="AE4" s="21"/>
      <c r="AF4" s="21"/>
      <c r="AG4" s="21"/>
      <c r="AH4" s="21"/>
      <c r="AI4" s="21"/>
    </row>
    <row r="5" ht="13.5" customHeight="1"/>
    <row r="6" spans="15:24" ht="25.5">
      <c r="O6" s="24" t="s">
        <v>4</v>
      </c>
      <c r="P6" s="24"/>
      <c r="Q6" s="26" t="s">
        <v>5</v>
      </c>
      <c r="R6" s="26"/>
      <c r="S6" s="26"/>
      <c r="T6" s="26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40" ht="12" customHeight="1">
      <c r="D10" s="24" t="s">
        <v>8</v>
      </c>
      <c r="E10" s="24"/>
      <c r="G10" s="24" t="s">
        <v>9</v>
      </c>
      <c r="H10" s="24"/>
      <c r="I10" s="24"/>
      <c r="J10" s="24"/>
      <c r="K10" s="24"/>
      <c r="L10" s="24"/>
      <c r="P10" s="23" t="s">
        <v>10</v>
      </c>
      <c r="Q10" s="23"/>
      <c r="R10" s="23" t="s">
        <v>11</v>
      </c>
      <c r="T10" s="23" t="s">
        <v>12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 t="s">
        <v>13</v>
      </c>
      <c r="AL10" s="23"/>
      <c r="AM10" s="23"/>
      <c r="AN10" s="23"/>
    </row>
    <row r="11" spans="4:40" ht="0.75" customHeight="1">
      <c r="D11" s="24"/>
      <c r="E11" s="24"/>
      <c r="G11" s="24"/>
      <c r="H11" s="24"/>
      <c r="I11" s="24"/>
      <c r="J11" s="24"/>
      <c r="K11" s="24"/>
      <c r="L11" s="24"/>
      <c r="P11" s="23"/>
      <c r="Q11" s="23"/>
      <c r="R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6:40" ht="6" customHeight="1">
      <c r="P12" s="23"/>
      <c r="Q12" s="23"/>
      <c r="R12" s="23"/>
      <c r="T12" s="23" t="s">
        <v>14</v>
      </c>
      <c r="U12" s="23"/>
      <c r="V12" s="23"/>
      <c r="X12" s="23" t="s">
        <v>15</v>
      </c>
      <c r="Y12" s="23"/>
      <c r="Z12" s="23" t="s">
        <v>16</v>
      </c>
      <c r="AA12" s="23" t="s">
        <v>17</v>
      </c>
      <c r="AB12" s="23" t="s">
        <v>18</v>
      </c>
      <c r="AC12" s="23"/>
      <c r="AD12" s="23"/>
      <c r="AE12" s="23"/>
      <c r="AF12" s="23" t="s">
        <v>19</v>
      </c>
      <c r="AG12" s="23"/>
      <c r="AH12" s="23"/>
      <c r="AI12" s="23"/>
      <c r="AJ12" s="23"/>
      <c r="AK12" s="23"/>
      <c r="AL12" s="23"/>
      <c r="AM12" s="23"/>
      <c r="AN12" s="23"/>
    </row>
    <row r="13" spans="16:36" ht="6.75" customHeight="1">
      <c r="P13" s="23"/>
      <c r="Q13" s="23"/>
      <c r="R13" s="23"/>
      <c r="T13" s="23"/>
      <c r="U13" s="23"/>
      <c r="V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6:18" ht="12.75" customHeight="1" hidden="1">
      <c r="P14" s="23"/>
      <c r="Q14" s="23"/>
      <c r="R14" s="23"/>
    </row>
    <row r="15" ht="9" customHeight="1"/>
    <row r="16" spans="20:41" ht="12" customHeight="1">
      <c r="T16" s="23" t="s">
        <v>20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L16" s="27">
        <f>SUM(AL27+AL46+AL69+AL87+AL95)</f>
        <v>194474138.20999998</v>
      </c>
      <c r="AN16" s="34">
        <f>SUM(AL16-AL20)</f>
        <v>-2.9802322387695312E-08</v>
      </c>
      <c r="AO16" s="33"/>
    </row>
    <row r="17" spans="20:38" ht="15" customHeight="1"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L17" s="27"/>
    </row>
    <row r="18" spans="20:36" ht="3.75" customHeight="1"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8:40" ht="12.75">
      <c r="R19" s="28">
        <f>SUM(R25+R46+R67+R87+R93)</f>
        <v>926816110.81</v>
      </c>
      <c r="T19" s="23" t="s">
        <v>14</v>
      </c>
      <c r="U19" s="23"/>
      <c r="V19" s="23"/>
      <c r="X19" s="23" t="s">
        <v>15</v>
      </c>
      <c r="Y19" s="23"/>
      <c r="Z19" s="3" t="s">
        <v>16</v>
      </c>
      <c r="AA19" s="3" t="s">
        <v>17</v>
      </c>
      <c r="AB19" s="23" t="s">
        <v>18</v>
      </c>
      <c r="AC19" s="23"/>
      <c r="AD19" s="23"/>
      <c r="AE19" s="23"/>
      <c r="AF19" s="23" t="s">
        <v>19</v>
      </c>
      <c r="AG19" s="23"/>
      <c r="AH19" s="23"/>
      <c r="AI19" s="23"/>
      <c r="AJ19" s="23"/>
      <c r="AL19" s="33"/>
      <c r="AM19" s="33"/>
      <c r="AN19" s="33"/>
    </row>
    <row r="20" spans="26:40" ht="13.5" customHeight="1">
      <c r="Z20" s="28">
        <f>SUM(Z27+Z46+Z67+Z93)</f>
        <v>3768581.99</v>
      </c>
      <c r="AA20" s="28">
        <f>SUM(AA27+AA46+AA69+AA87+AA93)</f>
        <v>1603866.94</v>
      </c>
      <c r="AB20" s="34">
        <f>SUM(AB27+AB45+AB69+AB93)</f>
        <v>1560857.69</v>
      </c>
      <c r="AC20" s="33"/>
      <c r="AD20" s="33"/>
      <c r="AE20" s="33"/>
      <c r="AF20" s="35">
        <f>SUM(AF27+AF45+AG69+AF89)</f>
        <v>-127368413.02999999</v>
      </c>
      <c r="AG20" s="36"/>
      <c r="AH20" s="36"/>
      <c r="AI20" s="36"/>
      <c r="AJ20" s="36"/>
      <c r="AK20" s="36"/>
      <c r="AL20" s="34">
        <f>SUM(AK28+AK32+AK36+AK39+AK42+AK48+AK55+AK59+AK63+AK66+AK70+AK73+AK76+AK80+AK83+AK89+AK92+AK96+AK99+AK102+AK45+AK52)</f>
        <v>194474138.21</v>
      </c>
      <c r="AM20" s="33"/>
      <c r="AN20" s="33"/>
    </row>
    <row r="21" ht="0.75" customHeight="1"/>
    <row r="22" spans="2:38" ht="15" customHeight="1">
      <c r="B22" s="19" t="s">
        <v>21</v>
      </c>
      <c r="C22" s="19"/>
      <c r="D22" s="19"/>
      <c r="E22" s="19"/>
      <c r="F22" s="19"/>
      <c r="H22" s="21" t="s">
        <v>22</v>
      </c>
      <c r="I22" s="21"/>
      <c r="J22" s="21"/>
      <c r="K22" s="21"/>
      <c r="L22" s="21"/>
      <c r="M22" s="21"/>
      <c r="N22" s="21"/>
      <c r="O22" s="18">
        <v>1035685204</v>
      </c>
      <c r="P22" s="18"/>
      <c r="Q22" s="18"/>
      <c r="R22" s="4">
        <v>926816110.81</v>
      </c>
      <c r="T22" s="18">
        <v>-118937047.83</v>
      </c>
      <c r="U22" s="18"/>
      <c r="V22" s="18"/>
      <c r="X22" s="18">
        <v>1578071.17</v>
      </c>
      <c r="Y22" s="18"/>
      <c r="Z22" s="30">
        <v>3768581.99</v>
      </c>
      <c r="AA22" s="30">
        <v>1603866.94</v>
      </c>
      <c r="AB22" s="31">
        <v>1560857.69</v>
      </c>
      <c r="AC22" s="31"/>
      <c r="AD22" s="31"/>
      <c r="AE22" s="31"/>
      <c r="AF22" s="18">
        <v>-127448425.62</v>
      </c>
      <c r="AG22" s="18"/>
      <c r="AH22" s="18"/>
      <c r="AI22" s="18"/>
      <c r="AJ22" s="18"/>
      <c r="AK22" s="18">
        <v>194474138.21</v>
      </c>
      <c r="AL22" s="18"/>
    </row>
    <row r="23" spans="8:36" ht="5.25" customHeight="1">
      <c r="H23" s="21"/>
      <c r="I23" s="21"/>
      <c r="J23" s="21"/>
      <c r="K23" s="21"/>
      <c r="L23" s="21"/>
      <c r="M23" s="21"/>
      <c r="N23" s="21"/>
      <c r="T23" s="18">
        <v>899630565.01</v>
      </c>
      <c r="U23" s="18"/>
      <c r="V23" s="18"/>
      <c r="X23" s="18">
        <v>1912626.75</v>
      </c>
      <c r="Y23" s="18"/>
      <c r="Z23" s="18">
        <v>62019336.13</v>
      </c>
      <c r="AA23" s="18">
        <v>12681896.67</v>
      </c>
      <c r="AB23" s="18">
        <v>655728113.05</v>
      </c>
      <c r="AC23" s="18"/>
      <c r="AD23" s="18"/>
      <c r="AE23" s="18"/>
      <c r="AF23" s="18">
        <v>167288592.41</v>
      </c>
      <c r="AG23" s="18"/>
      <c r="AH23" s="18"/>
      <c r="AI23" s="18"/>
      <c r="AJ23" s="18"/>
    </row>
    <row r="24" spans="8:36" ht="5.25" customHeight="1">
      <c r="H24" s="10"/>
      <c r="I24" s="10"/>
      <c r="J24" s="10"/>
      <c r="K24" s="10"/>
      <c r="L24" s="10"/>
      <c r="M24" s="10"/>
      <c r="N24" s="10"/>
      <c r="T24" s="18"/>
      <c r="U24" s="18"/>
      <c r="V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8:38" ht="15" customHeight="1">
      <c r="R25" s="28">
        <f>SUM(R28+R32+R36+R39+R42+R45)</f>
        <v>132523144.93999998</v>
      </c>
      <c r="T25" s="18"/>
      <c r="U25" s="18"/>
      <c r="V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L25" s="27">
        <f>SUM(AL20-AK22)</f>
        <v>0</v>
      </c>
    </row>
    <row r="26" ht="0.75" customHeight="1"/>
    <row r="27" spans="26:40" ht="28.5" customHeight="1">
      <c r="Z27" s="28">
        <f>SUM(Z39)</f>
        <v>154972.2</v>
      </c>
      <c r="AA27" s="28">
        <f>SUM(AA39+AA42+AA45)</f>
        <v>549980.53</v>
      </c>
      <c r="AB27" s="35">
        <f>SUM(AB28+AB32+AB36+AB42+AB39)</f>
        <v>202890</v>
      </c>
      <c r="AC27" s="36"/>
      <c r="AD27" s="36"/>
      <c r="AE27" s="36"/>
      <c r="AF27" s="35">
        <f>SUM(AF28+AF32+AF36+AF39+AF42)</f>
        <v>9162176.27</v>
      </c>
      <c r="AG27" s="36"/>
      <c r="AH27" s="36"/>
      <c r="AI27" s="36"/>
      <c r="AJ27" s="36"/>
      <c r="AL27" s="35">
        <f>SUM(AK28+AK32+AK36+AK39+AK42+AK45)</f>
        <v>37183755.81</v>
      </c>
      <c r="AM27" s="36"/>
      <c r="AN27" s="36"/>
    </row>
    <row r="28" spans="2:38" s="5" customFormat="1" ht="15" customHeight="1">
      <c r="B28" s="16" t="s">
        <v>23</v>
      </c>
      <c r="C28" s="16"/>
      <c r="D28" s="16"/>
      <c r="E28" s="16"/>
      <c r="F28" s="16"/>
      <c r="H28" s="22" t="s">
        <v>24</v>
      </c>
      <c r="I28" s="22"/>
      <c r="J28" s="22"/>
      <c r="K28" s="22"/>
      <c r="L28" s="22"/>
      <c r="M28" s="22"/>
      <c r="N28" s="22"/>
      <c r="O28" s="15">
        <v>63058872</v>
      </c>
      <c r="P28" s="15"/>
      <c r="Q28" s="15"/>
      <c r="R28" s="6">
        <v>57861658.21</v>
      </c>
      <c r="T28" s="15">
        <v>5347138</v>
      </c>
      <c r="U28" s="15"/>
      <c r="V28" s="15"/>
      <c r="X28" s="15">
        <v>0</v>
      </c>
      <c r="Y28" s="15"/>
      <c r="Z28" s="6">
        <v>0</v>
      </c>
      <c r="AA28" s="6">
        <v>0</v>
      </c>
      <c r="AB28" s="15">
        <v>0</v>
      </c>
      <c r="AC28" s="15"/>
      <c r="AD28" s="15"/>
      <c r="AE28" s="15"/>
      <c r="AF28" s="15">
        <v>5347138</v>
      </c>
      <c r="AG28" s="15"/>
      <c r="AH28" s="15"/>
      <c r="AI28" s="15"/>
      <c r="AJ28" s="15"/>
      <c r="AK28" s="15">
        <v>13131662.93</v>
      </c>
      <c r="AL28" s="15"/>
    </row>
    <row r="29" spans="8:36" s="5" customFormat="1" ht="14.25" customHeight="1">
      <c r="H29" s="22"/>
      <c r="I29" s="22"/>
      <c r="J29" s="22"/>
      <c r="K29" s="22"/>
      <c r="L29" s="22"/>
      <c r="M29" s="22"/>
      <c r="N29" s="22"/>
      <c r="T29" s="15">
        <v>52514520.21</v>
      </c>
      <c r="U29" s="15"/>
      <c r="V29" s="15"/>
      <c r="X29" s="15">
        <v>0</v>
      </c>
      <c r="Y29" s="15"/>
      <c r="Z29" s="15">
        <v>0</v>
      </c>
      <c r="AA29" s="15">
        <v>2235794.68</v>
      </c>
      <c r="AB29" s="15">
        <v>42494200.6</v>
      </c>
      <c r="AC29" s="15"/>
      <c r="AD29" s="15"/>
      <c r="AE29" s="15"/>
      <c r="AF29" s="15">
        <v>7784524.93</v>
      </c>
      <c r="AG29" s="15"/>
      <c r="AH29" s="15"/>
      <c r="AI29" s="15"/>
      <c r="AJ29" s="15"/>
    </row>
    <row r="30" spans="20:36" s="5" customFormat="1" ht="6.75" customHeight="1">
      <c r="T30" s="15"/>
      <c r="U30" s="15"/>
      <c r="V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="5" customFormat="1" ht="0.75" customHeight="1"/>
    <row r="32" spans="2:38" ht="15" customHeight="1">
      <c r="B32" s="19" t="s">
        <v>25</v>
      </c>
      <c r="C32" s="19"/>
      <c r="D32" s="19"/>
      <c r="E32" s="19"/>
      <c r="F32" s="19"/>
      <c r="H32" s="21" t="s">
        <v>26</v>
      </c>
      <c r="I32" s="21"/>
      <c r="J32" s="21"/>
      <c r="K32" s="21"/>
      <c r="L32" s="21"/>
      <c r="M32" s="21"/>
      <c r="N32" s="21"/>
      <c r="O32" s="18">
        <v>0</v>
      </c>
      <c r="P32" s="18"/>
      <c r="Q32" s="18"/>
      <c r="R32" s="4">
        <v>2422308</v>
      </c>
      <c r="T32" s="18">
        <v>635877</v>
      </c>
      <c r="U32" s="18"/>
      <c r="V32" s="18"/>
      <c r="X32" s="18">
        <v>0</v>
      </c>
      <c r="Y32" s="18"/>
      <c r="Z32" s="4">
        <v>0</v>
      </c>
      <c r="AA32" s="4">
        <v>0</v>
      </c>
      <c r="AB32" s="18">
        <v>0</v>
      </c>
      <c r="AC32" s="18"/>
      <c r="AD32" s="18"/>
      <c r="AE32" s="18"/>
      <c r="AF32" s="18">
        <v>635877</v>
      </c>
      <c r="AG32" s="18"/>
      <c r="AH32" s="18"/>
      <c r="AI32" s="18"/>
      <c r="AJ32" s="18"/>
      <c r="AK32" s="18">
        <v>-91497</v>
      </c>
      <c r="AL32" s="18"/>
    </row>
    <row r="33" spans="8:36" ht="5.25" customHeight="1">
      <c r="H33" s="21"/>
      <c r="I33" s="21"/>
      <c r="J33" s="21"/>
      <c r="K33" s="21"/>
      <c r="L33" s="21"/>
      <c r="M33" s="21"/>
      <c r="N33" s="21"/>
      <c r="T33" s="18">
        <v>2422308</v>
      </c>
      <c r="U33" s="18"/>
      <c r="V33" s="18"/>
      <c r="X33" s="18">
        <v>0</v>
      </c>
      <c r="Y33" s="18"/>
      <c r="Z33" s="18">
        <v>0</v>
      </c>
      <c r="AA33" s="18">
        <v>261454.5</v>
      </c>
      <c r="AB33" s="18">
        <v>2252350.5</v>
      </c>
      <c r="AC33" s="18"/>
      <c r="AD33" s="18"/>
      <c r="AE33" s="18"/>
      <c r="AF33" s="18">
        <v>-91497</v>
      </c>
      <c r="AG33" s="18"/>
      <c r="AH33" s="18"/>
      <c r="AI33" s="18"/>
      <c r="AJ33" s="18"/>
    </row>
    <row r="34" spans="20:36" ht="6.75" customHeight="1">
      <c r="T34" s="18"/>
      <c r="U34" s="18"/>
      <c r="V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ht="0.75" customHeight="1"/>
    <row r="36" spans="2:38" s="5" customFormat="1" ht="15" customHeight="1">
      <c r="B36" s="16" t="s">
        <v>27</v>
      </c>
      <c r="C36" s="16"/>
      <c r="D36" s="16"/>
      <c r="E36" s="16"/>
      <c r="F36" s="16"/>
      <c r="H36" s="17" t="s">
        <v>28</v>
      </c>
      <c r="I36" s="17"/>
      <c r="J36" s="17"/>
      <c r="K36" s="17"/>
      <c r="L36" s="17"/>
      <c r="M36" s="17"/>
      <c r="N36" s="17"/>
      <c r="O36" s="15">
        <v>15764919</v>
      </c>
      <c r="P36" s="15"/>
      <c r="Q36" s="15"/>
      <c r="R36" s="6">
        <v>15939934.45</v>
      </c>
      <c r="T36" s="15">
        <v>17521</v>
      </c>
      <c r="U36" s="15"/>
      <c r="V36" s="15"/>
      <c r="X36" s="15">
        <v>0</v>
      </c>
      <c r="Y36" s="15"/>
      <c r="Z36" s="6">
        <v>0</v>
      </c>
      <c r="AA36" s="6">
        <v>0</v>
      </c>
      <c r="AB36" s="15">
        <v>0</v>
      </c>
      <c r="AC36" s="15"/>
      <c r="AD36" s="15"/>
      <c r="AE36" s="15"/>
      <c r="AF36" s="15">
        <v>17521</v>
      </c>
      <c r="AG36" s="15"/>
      <c r="AH36" s="15"/>
      <c r="AI36" s="15"/>
      <c r="AJ36" s="15"/>
      <c r="AK36" s="15">
        <v>13127819.93</v>
      </c>
      <c r="AL36" s="15"/>
    </row>
    <row r="37" spans="20:36" s="5" customFormat="1" ht="12.75">
      <c r="T37" s="15">
        <v>2434728.79</v>
      </c>
      <c r="U37" s="15"/>
      <c r="V37" s="15"/>
      <c r="X37" s="15">
        <v>0</v>
      </c>
      <c r="Y37" s="15"/>
      <c r="Z37" s="6">
        <v>0</v>
      </c>
      <c r="AA37" s="6">
        <v>70463.88</v>
      </c>
      <c r="AB37" s="15">
        <v>2741650.64</v>
      </c>
      <c r="AC37" s="15"/>
      <c r="AD37" s="15"/>
      <c r="AE37" s="15"/>
      <c r="AF37" s="15">
        <v>-377385.73</v>
      </c>
      <c r="AG37" s="15"/>
      <c r="AH37" s="15"/>
      <c r="AI37" s="15"/>
      <c r="AJ37" s="15"/>
    </row>
    <row r="38" s="5" customFormat="1" ht="0.75" customHeight="1"/>
    <row r="39" spans="2:38" ht="15" customHeight="1">
      <c r="B39" s="19" t="s">
        <v>29</v>
      </c>
      <c r="C39" s="19"/>
      <c r="D39" s="19"/>
      <c r="E39" s="19"/>
      <c r="F39" s="19"/>
      <c r="H39" s="20" t="s">
        <v>30</v>
      </c>
      <c r="I39" s="20"/>
      <c r="J39" s="20"/>
      <c r="K39" s="20"/>
      <c r="L39" s="20"/>
      <c r="M39" s="20"/>
      <c r="N39" s="20"/>
      <c r="O39" s="18">
        <v>6517830</v>
      </c>
      <c r="P39" s="18"/>
      <c r="Q39" s="18"/>
      <c r="R39" s="4">
        <v>5402441.56</v>
      </c>
      <c r="T39" s="18">
        <v>516018</v>
      </c>
      <c r="U39" s="18"/>
      <c r="V39" s="18"/>
      <c r="X39" s="18">
        <v>0</v>
      </c>
      <c r="Y39" s="18"/>
      <c r="Z39" s="4">
        <v>154972.2</v>
      </c>
      <c r="AA39" s="4">
        <v>229158.79</v>
      </c>
      <c r="AB39" s="18">
        <v>202890</v>
      </c>
      <c r="AC39" s="18"/>
      <c r="AD39" s="18"/>
      <c r="AE39" s="18"/>
      <c r="AF39" s="18">
        <v>-71002.99</v>
      </c>
      <c r="AG39" s="18"/>
      <c r="AH39" s="18"/>
      <c r="AI39" s="18"/>
      <c r="AJ39" s="18"/>
      <c r="AK39" s="18">
        <v>1266694.01</v>
      </c>
      <c r="AL39" s="18"/>
    </row>
    <row r="40" spans="20:36" ht="12.75">
      <c r="T40" s="18">
        <v>4880919.56</v>
      </c>
      <c r="U40" s="18"/>
      <c r="V40" s="18"/>
      <c r="X40" s="18">
        <v>0</v>
      </c>
      <c r="Y40" s="18"/>
      <c r="Z40" s="4">
        <v>154972.2</v>
      </c>
      <c r="AA40" s="4">
        <v>926559.03</v>
      </c>
      <c r="AB40" s="18">
        <v>3054216.32</v>
      </c>
      <c r="AC40" s="18"/>
      <c r="AD40" s="18"/>
      <c r="AE40" s="18"/>
      <c r="AF40" s="18">
        <v>745172.01</v>
      </c>
      <c r="AG40" s="18"/>
      <c r="AH40" s="18"/>
      <c r="AI40" s="18"/>
      <c r="AJ40" s="18"/>
    </row>
    <row r="41" ht="0.75" customHeight="1"/>
    <row r="42" spans="2:38" s="5" customFormat="1" ht="15" customHeight="1">
      <c r="B42" s="16" t="s">
        <v>31</v>
      </c>
      <c r="C42" s="16"/>
      <c r="D42" s="16"/>
      <c r="E42" s="16"/>
      <c r="F42" s="16"/>
      <c r="H42" s="17" t="s">
        <v>32</v>
      </c>
      <c r="I42" s="17"/>
      <c r="J42" s="17"/>
      <c r="K42" s="17"/>
      <c r="L42" s="17"/>
      <c r="M42" s="17"/>
      <c r="N42" s="17"/>
      <c r="O42" s="15">
        <v>47307748</v>
      </c>
      <c r="P42" s="15"/>
      <c r="Q42" s="15"/>
      <c r="R42" s="6">
        <v>49135799.23</v>
      </c>
      <c r="T42" s="15">
        <v>3553465</v>
      </c>
      <c r="U42" s="15"/>
      <c r="V42" s="15"/>
      <c r="X42" s="15">
        <v>0</v>
      </c>
      <c r="Y42" s="15"/>
      <c r="Z42" s="6">
        <v>0</v>
      </c>
      <c r="AA42" s="6">
        <v>320821.74</v>
      </c>
      <c r="AB42" s="15">
        <v>0</v>
      </c>
      <c r="AC42" s="15"/>
      <c r="AD42" s="15"/>
      <c r="AE42" s="15"/>
      <c r="AF42" s="15">
        <v>3232643.26</v>
      </c>
      <c r="AG42" s="15"/>
      <c r="AH42" s="15"/>
      <c r="AI42" s="15"/>
      <c r="AJ42" s="15"/>
      <c r="AK42" s="15">
        <v>10547008.5</v>
      </c>
      <c r="AL42" s="15"/>
    </row>
    <row r="43" spans="20:36" s="5" customFormat="1" ht="12.75">
      <c r="T43" s="15">
        <v>41965415.23</v>
      </c>
      <c r="U43" s="15"/>
      <c r="V43" s="15"/>
      <c r="X43" s="15">
        <v>0</v>
      </c>
      <c r="Y43" s="15"/>
      <c r="Z43" s="6">
        <v>0</v>
      </c>
      <c r="AA43" s="6">
        <v>2765154.36</v>
      </c>
      <c r="AB43" s="15">
        <v>35823636.37</v>
      </c>
      <c r="AC43" s="15"/>
      <c r="AD43" s="15"/>
      <c r="AE43" s="15"/>
      <c r="AF43" s="15">
        <v>3376624.5</v>
      </c>
      <c r="AG43" s="15"/>
      <c r="AH43" s="15"/>
      <c r="AI43" s="15"/>
      <c r="AJ43" s="15"/>
    </row>
    <row r="44" s="5" customFormat="1" ht="0.75" customHeight="1"/>
    <row r="45" spans="2:38" ht="15" customHeight="1">
      <c r="B45" s="19" t="s">
        <v>33</v>
      </c>
      <c r="C45" s="19"/>
      <c r="D45" s="19"/>
      <c r="E45" s="19"/>
      <c r="F45" s="19"/>
      <c r="H45" s="20" t="s">
        <v>34</v>
      </c>
      <c r="I45" s="20"/>
      <c r="J45" s="20"/>
      <c r="K45" s="20"/>
      <c r="L45" s="20"/>
      <c r="M45" s="20"/>
      <c r="N45" s="20"/>
      <c r="O45" s="18">
        <v>1535772</v>
      </c>
      <c r="P45" s="18"/>
      <c r="Q45" s="18"/>
      <c r="R45" s="4">
        <v>1761003.49</v>
      </c>
      <c r="T45" s="18">
        <v>0</v>
      </c>
      <c r="U45" s="18"/>
      <c r="V45" s="18"/>
      <c r="X45" s="18">
        <v>0</v>
      </c>
      <c r="Y45" s="18"/>
      <c r="Z45" s="4">
        <v>0</v>
      </c>
      <c r="AA45" s="4">
        <v>0</v>
      </c>
      <c r="AB45" s="37">
        <f>SUM(AB48+AB52+AB55+AB59+AB63+AB66)</f>
        <v>55763.19</v>
      </c>
      <c r="AC45" s="37"/>
      <c r="AD45" s="37"/>
      <c r="AE45" s="37"/>
      <c r="AF45" s="37">
        <f>SUM(AF52+AF55+AF59+AF63)</f>
        <v>-54227.42</v>
      </c>
      <c r="AG45" s="37"/>
      <c r="AH45" s="37"/>
      <c r="AI45" s="37"/>
      <c r="AJ45" s="37"/>
      <c r="AK45" s="18">
        <v>-797932.56</v>
      </c>
      <c r="AL45" s="18"/>
    </row>
    <row r="46" spans="18:38" ht="12.75">
      <c r="R46" s="28">
        <f>SUM(R48+R52+R55+R59+R63+R66)</f>
        <v>858396</v>
      </c>
      <c r="T46" s="18">
        <v>1761003.49</v>
      </c>
      <c r="U46" s="18"/>
      <c r="V46" s="18"/>
      <c r="X46" s="18">
        <v>0</v>
      </c>
      <c r="Y46" s="18"/>
      <c r="Z46" s="30">
        <f>SUM(Z48+Z63)</f>
        <v>83993.81</v>
      </c>
      <c r="AA46" s="32">
        <f>SUM(AA48+AA52+AA55+AA59+AA63+AA66)</f>
        <v>2711.99</v>
      </c>
      <c r="AB46" s="18">
        <v>2558936.05</v>
      </c>
      <c r="AC46" s="18"/>
      <c r="AD46" s="18"/>
      <c r="AE46" s="18"/>
      <c r="AF46" s="18">
        <v>-797932.56</v>
      </c>
      <c r="AG46" s="18"/>
      <c r="AH46" s="18"/>
      <c r="AI46" s="18"/>
      <c r="AJ46" s="18"/>
      <c r="AL46" s="28">
        <f>SUM(AK48+AK52+AK55+AK59+AK63+AK66)</f>
        <v>175098.03</v>
      </c>
    </row>
    <row r="47" ht="0.75" customHeight="1"/>
    <row r="48" spans="2:38" s="5" customFormat="1" ht="15" customHeight="1">
      <c r="B48" s="16" t="s">
        <v>35</v>
      </c>
      <c r="C48" s="16"/>
      <c r="D48" s="16"/>
      <c r="E48" s="16"/>
      <c r="F48" s="16"/>
      <c r="H48" s="22" t="s">
        <v>36</v>
      </c>
      <c r="I48" s="22"/>
      <c r="J48" s="22"/>
      <c r="K48" s="22"/>
      <c r="L48" s="22"/>
      <c r="M48" s="22"/>
      <c r="N48" s="22"/>
      <c r="O48" s="15">
        <v>181200</v>
      </c>
      <c r="P48" s="15"/>
      <c r="Q48" s="15"/>
      <c r="R48" s="6">
        <v>181200</v>
      </c>
      <c r="T48" s="15">
        <v>18120</v>
      </c>
      <c r="U48" s="15"/>
      <c r="V48" s="15"/>
      <c r="X48" s="15">
        <v>62999.6</v>
      </c>
      <c r="Y48" s="15"/>
      <c r="Z48" s="6">
        <v>33937.03</v>
      </c>
      <c r="AA48" s="6">
        <v>1195.96</v>
      </c>
      <c r="AB48" s="15">
        <v>0</v>
      </c>
      <c r="AC48" s="15"/>
      <c r="AD48" s="15"/>
      <c r="AE48" s="15"/>
      <c r="AF48" s="15">
        <v>-80012.59</v>
      </c>
      <c r="AG48" s="15"/>
      <c r="AH48" s="15"/>
      <c r="AI48" s="15"/>
      <c r="AJ48" s="15"/>
      <c r="AK48" s="15">
        <v>26025.66</v>
      </c>
      <c r="AL48" s="15"/>
    </row>
    <row r="49" spans="8:36" s="5" customFormat="1" ht="5.25" customHeight="1">
      <c r="H49" s="22"/>
      <c r="I49" s="22"/>
      <c r="J49" s="22"/>
      <c r="K49" s="22"/>
      <c r="L49" s="22"/>
      <c r="M49" s="22"/>
      <c r="N49" s="22"/>
      <c r="T49" s="15">
        <v>181200</v>
      </c>
      <c r="U49" s="15"/>
      <c r="V49" s="15"/>
      <c r="X49" s="15">
        <v>62999.6</v>
      </c>
      <c r="Y49" s="15"/>
      <c r="Z49" s="15">
        <v>33937.03</v>
      </c>
      <c r="AA49" s="15">
        <v>44708.07</v>
      </c>
      <c r="AB49" s="15">
        <v>13529.64</v>
      </c>
      <c r="AC49" s="15"/>
      <c r="AD49" s="15"/>
      <c r="AE49" s="15"/>
      <c r="AF49" s="15">
        <v>26025.66</v>
      </c>
      <c r="AG49" s="15"/>
      <c r="AH49" s="15"/>
      <c r="AI49" s="15"/>
      <c r="AJ49" s="15"/>
    </row>
    <row r="50" spans="20:36" s="5" customFormat="1" ht="6.75" customHeight="1">
      <c r="T50" s="15"/>
      <c r="U50" s="15"/>
      <c r="V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="5" customFormat="1" ht="0.75" customHeight="1"/>
    <row r="52" spans="2:38" ht="15" customHeight="1">
      <c r="B52" s="19" t="s">
        <v>37</v>
      </c>
      <c r="C52" s="19"/>
      <c r="D52" s="19"/>
      <c r="E52" s="19"/>
      <c r="F52" s="19"/>
      <c r="H52" s="20" t="s">
        <v>38</v>
      </c>
      <c r="I52" s="20"/>
      <c r="J52" s="20"/>
      <c r="K52" s="20"/>
      <c r="L52" s="20"/>
      <c r="M52" s="20"/>
      <c r="N52" s="20"/>
      <c r="O52" s="18">
        <v>61005</v>
      </c>
      <c r="P52" s="18"/>
      <c r="Q52" s="18"/>
      <c r="R52" s="4">
        <v>34005</v>
      </c>
      <c r="T52" s="18">
        <v>6100.5</v>
      </c>
      <c r="U52" s="18"/>
      <c r="V52" s="18"/>
      <c r="X52" s="18">
        <v>3201</v>
      </c>
      <c r="Y52" s="18"/>
      <c r="Z52" s="4">
        <v>0</v>
      </c>
      <c r="AA52" s="4">
        <v>0</v>
      </c>
      <c r="AB52" s="18">
        <v>5326.96</v>
      </c>
      <c r="AC52" s="18"/>
      <c r="AD52" s="18"/>
      <c r="AE52" s="18"/>
      <c r="AF52" s="18">
        <v>-2427.46</v>
      </c>
      <c r="AG52" s="18"/>
      <c r="AH52" s="18"/>
      <c r="AI52" s="18"/>
      <c r="AJ52" s="18"/>
      <c r="AK52" s="18">
        <v>15601.75</v>
      </c>
      <c r="AL52" s="18"/>
    </row>
    <row r="53" spans="20:36" ht="12.75">
      <c r="T53" s="18">
        <v>34005</v>
      </c>
      <c r="U53" s="18"/>
      <c r="V53" s="18"/>
      <c r="X53" s="18">
        <v>10678.04</v>
      </c>
      <c r="Y53" s="18"/>
      <c r="Z53" s="4">
        <v>0</v>
      </c>
      <c r="AA53" s="4">
        <v>922.26</v>
      </c>
      <c r="AB53" s="18">
        <v>6802.95</v>
      </c>
      <c r="AC53" s="18"/>
      <c r="AD53" s="18"/>
      <c r="AE53" s="18"/>
      <c r="AF53" s="18">
        <v>15601.75</v>
      </c>
      <c r="AG53" s="18"/>
      <c r="AH53" s="18"/>
      <c r="AI53" s="18"/>
      <c r="AJ53" s="18"/>
    </row>
    <row r="54" ht="0.75" customHeight="1"/>
    <row r="55" spans="2:38" s="5" customFormat="1" ht="15" customHeight="1">
      <c r="B55" s="16" t="s">
        <v>39</v>
      </c>
      <c r="C55" s="16"/>
      <c r="D55" s="16"/>
      <c r="E55" s="16"/>
      <c r="F55" s="16"/>
      <c r="H55" s="22" t="s">
        <v>40</v>
      </c>
      <c r="I55" s="22"/>
      <c r="J55" s="22"/>
      <c r="K55" s="22"/>
      <c r="L55" s="22"/>
      <c r="M55" s="22"/>
      <c r="N55" s="22"/>
      <c r="O55" s="15">
        <v>17481</v>
      </c>
      <c r="P55" s="15"/>
      <c r="Q55" s="15"/>
      <c r="R55" s="6">
        <v>19752</v>
      </c>
      <c r="T55" s="15">
        <v>0</v>
      </c>
      <c r="U55" s="15"/>
      <c r="V55" s="15"/>
      <c r="X55" s="15">
        <v>0</v>
      </c>
      <c r="Y55" s="15"/>
      <c r="Z55" s="6">
        <v>0</v>
      </c>
      <c r="AA55" s="6">
        <v>1516.03</v>
      </c>
      <c r="AB55" s="15">
        <v>0</v>
      </c>
      <c r="AC55" s="15"/>
      <c r="AD55" s="15"/>
      <c r="AE55" s="15"/>
      <c r="AF55" s="15">
        <v>-1516.03</v>
      </c>
      <c r="AG55" s="15"/>
      <c r="AH55" s="15"/>
      <c r="AI55" s="15"/>
      <c r="AJ55" s="15"/>
      <c r="AK55" s="15">
        <v>3102.21</v>
      </c>
      <c r="AL55" s="15"/>
    </row>
    <row r="56" spans="8:36" s="5" customFormat="1" ht="5.25" customHeight="1">
      <c r="H56" s="22"/>
      <c r="I56" s="22"/>
      <c r="J56" s="22"/>
      <c r="K56" s="22"/>
      <c r="L56" s="22"/>
      <c r="M56" s="22"/>
      <c r="N56" s="22"/>
      <c r="T56" s="15">
        <v>19752</v>
      </c>
      <c r="U56" s="15"/>
      <c r="V56" s="15"/>
      <c r="X56" s="15">
        <v>14439.68</v>
      </c>
      <c r="Y56" s="15"/>
      <c r="Z56" s="15">
        <v>0</v>
      </c>
      <c r="AA56" s="15">
        <v>2012.1</v>
      </c>
      <c r="AB56" s="15">
        <v>198.01</v>
      </c>
      <c r="AC56" s="15"/>
      <c r="AD56" s="15"/>
      <c r="AE56" s="15"/>
      <c r="AF56" s="15">
        <v>3102.21</v>
      </c>
      <c r="AG56" s="15"/>
      <c r="AH56" s="15"/>
      <c r="AI56" s="15"/>
      <c r="AJ56" s="15"/>
    </row>
    <row r="57" spans="20:36" s="5" customFormat="1" ht="6.75" customHeight="1">
      <c r="T57" s="15"/>
      <c r="U57" s="15"/>
      <c r="V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="5" customFormat="1" ht="0.75" customHeight="1"/>
    <row r="59" spans="2:38" ht="15" customHeight="1">
      <c r="B59" s="19" t="s">
        <v>41</v>
      </c>
      <c r="C59" s="19"/>
      <c r="D59" s="19"/>
      <c r="E59" s="19"/>
      <c r="F59" s="19"/>
      <c r="H59" s="21" t="s">
        <v>42</v>
      </c>
      <c r="I59" s="21"/>
      <c r="J59" s="21"/>
      <c r="K59" s="21"/>
      <c r="L59" s="21"/>
      <c r="M59" s="21"/>
      <c r="N59" s="21"/>
      <c r="O59" s="18">
        <v>1000</v>
      </c>
      <c r="P59" s="18"/>
      <c r="Q59" s="18"/>
      <c r="R59" s="4">
        <v>1000</v>
      </c>
      <c r="T59" s="18">
        <v>0</v>
      </c>
      <c r="U59" s="18"/>
      <c r="V59" s="18"/>
      <c r="X59" s="18">
        <v>0</v>
      </c>
      <c r="Y59" s="18"/>
      <c r="Z59" s="4">
        <v>0</v>
      </c>
      <c r="AA59" s="4">
        <v>0</v>
      </c>
      <c r="AB59" s="18">
        <v>0</v>
      </c>
      <c r="AC59" s="18"/>
      <c r="AD59" s="18"/>
      <c r="AE59" s="18"/>
      <c r="AF59" s="18">
        <v>0</v>
      </c>
      <c r="AG59" s="18"/>
      <c r="AH59" s="18"/>
      <c r="AI59" s="18"/>
      <c r="AJ59" s="18"/>
      <c r="AK59" s="18">
        <v>3.69</v>
      </c>
      <c r="AL59" s="18"/>
    </row>
    <row r="60" spans="8:36" ht="5.25" customHeight="1">
      <c r="H60" s="21"/>
      <c r="I60" s="21"/>
      <c r="J60" s="21"/>
      <c r="K60" s="21"/>
      <c r="L60" s="21"/>
      <c r="M60" s="21"/>
      <c r="N60" s="21"/>
      <c r="T60" s="18">
        <v>1000</v>
      </c>
      <c r="U60" s="18"/>
      <c r="V60" s="18"/>
      <c r="X60" s="18">
        <v>0</v>
      </c>
      <c r="Y60" s="18"/>
      <c r="Z60" s="18">
        <v>0</v>
      </c>
      <c r="AA60" s="18">
        <v>996.31</v>
      </c>
      <c r="AB60" s="18">
        <v>0</v>
      </c>
      <c r="AC60" s="18"/>
      <c r="AD60" s="18"/>
      <c r="AE60" s="18"/>
      <c r="AF60" s="18">
        <v>3.69</v>
      </c>
      <c r="AG60" s="18"/>
      <c r="AH60" s="18"/>
      <c r="AI60" s="18"/>
      <c r="AJ60" s="18"/>
    </row>
    <row r="61" spans="18:36" ht="12.75" customHeight="1">
      <c r="R61" s="28"/>
      <c r="T61" s="18"/>
      <c r="U61" s="18"/>
      <c r="V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ht="3" customHeight="1"/>
    <row r="63" spans="2:38" s="5" customFormat="1" ht="15" customHeight="1">
      <c r="B63" s="16" t="s">
        <v>43</v>
      </c>
      <c r="C63" s="16"/>
      <c r="D63" s="16"/>
      <c r="E63" s="16"/>
      <c r="F63" s="16"/>
      <c r="H63" s="17" t="s">
        <v>44</v>
      </c>
      <c r="I63" s="17"/>
      <c r="J63" s="17"/>
      <c r="K63" s="17"/>
      <c r="L63" s="17"/>
      <c r="M63" s="17"/>
      <c r="N63" s="17"/>
      <c r="O63" s="15">
        <v>602509</v>
      </c>
      <c r="P63" s="15"/>
      <c r="Q63" s="15"/>
      <c r="R63" s="6">
        <v>602509</v>
      </c>
      <c r="T63" s="15">
        <v>50209.08</v>
      </c>
      <c r="U63" s="15"/>
      <c r="V63" s="15"/>
      <c r="X63" s="15">
        <v>0</v>
      </c>
      <c r="Y63" s="15"/>
      <c r="Z63" s="6">
        <v>50056.78</v>
      </c>
      <c r="AA63" s="6">
        <v>0</v>
      </c>
      <c r="AB63" s="15">
        <v>50436.23</v>
      </c>
      <c r="AC63" s="15"/>
      <c r="AD63" s="15"/>
      <c r="AE63" s="15"/>
      <c r="AF63" s="15">
        <v>-50283.93</v>
      </c>
      <c r="AG63" s="15"/>
      <c r="AH63" s="15"/>
      <c r="AI63" s="15"/>
      <c r="AJ63" s="15"/>
      <c r="AK63" s="15">
        <v>114568.92</v>
      </c>
      <c r="AL63" s="15"/>
    </row>
    <row r="64" spans="20:36" s="5" customFormat="1" ht="12.75">
      <c r="T64" s="15">
        <v>552299.92</v>
      </c>
      <c r="U64" s="15"/>
      <c r="V64" s="15"/>
      <c r="X64" s="15">
        <v>0</v>
      </c>
      <c r="Y64" s="15"/>
      <c r="Z64" s="6">
        <v>50056.78</v>
      </c>
      <c r="AA64" s="6">
        <v>0</v>
      </c>
      <c r="AB64" s="15">
        <v>437883.3</v>
      </c>
      <c r="AC64" s="15"/>
      <c r="AD64" s="15"/>
      <c r="AE64" s="15"/>
      <c r="AF64" s="15">
        <v>64359.84</v>
      </c>
      <c r="AG64" s="15"/>
      <c r="AH64" s="15"/>
      <c r="AI64" s="15"/>
      <c r="AJ64" s="15"/>
    </row>
    <row r="65" s="5" customFormat="1" ht="0.75" customHeight="1"/>
    <row r="66" spans="2:38" ht="15" customHeight="1">
      <c r="B66" s="19" t="s">
        <v>45</v>
      </c>
      <c r="C66" s="19"/>
      <c r="D66" s="19"/>
      <c r="E66" s="19"/>
      <c r="F66" s="19"/>
      <c r="H66" s="20" t="s">
        <v>46</v>
      </c>
      <c r="I66" s="20"/>
      <c r="J66" s="20"/>
      <c r="K66" s="20"/>
      <c r="L66" s="20"/>
      <c r="M66" s="20"/>
      <c r="N66" s="20"/>
      <c r="O66" s="18">
        <v>6254</v>
      </c>
      <c r="P66" s="18"/>
      <c r="Q66" s="18"/>
      <c r="R66" s="4">
        <v>19930</v>
      </c>
      <c r="T66" s="18">
        <v>0</v>
      </c>
      <c r="U66" s="18"/>
      <c r="V66" s="18"/>
      <c r="X66" s="18">
        <v>0</v>
      </c>
      <c r="Y66" s="18"/>
      <c r="Z66" s="4">
        <v>0</v>
      </c>
      <c r="AA66" s="4">
        <v>0</v>
      </c>
      <c r="AB66" s="18">
        <v>0</v>
      </c>
      <c r="AC66" s="18"/>
      <c r="AD66" s="18"/>
      <c r="AE66" s="18"/>
      <c r="AF66" s="18">
        <v>0</v>
      </c>
      <c r="AG66" s="18"/>
      <c r="AH66" s="18"/>
      <c r="AI66" s="18"/>
      <c r="AJ66" s="18"/>
      <c r="AK66" s="18">
        <v>15795.8</v>
      </c>
      <c r="AL66" s="18"/>
    </row>
    <row r="67" spans="18:36" ht="26.25" customHeight="1">
      <c r="R67" s="29">
        <f>SUM(R70+R73+R76+R80+R83+R86)</f>
        <v>4926172.68</v>
      </c>
      <c r="T67" s="18">
        <v>19930</v>
      </c>
      <c r="U67" s="18"/>
      <c r="V67" s="18"/>
      <c r="X67" s="18">
        <v>0</v>
      </c>
      <c r="Y67" s="18"/>
      <c r="Z67" s="30">
        <f>SUM(Z70+Z73+Z80+Z83)</f>
        <v>248091.79</v>
      </c>
      <c r="AA67" s="4">
        <v>1910.2</v>
      </c>
      <c r="AB67" s="18">
        <v>2224</v>
      </c>
      <c r="AC67" s="18"/>
      <c r="AD67" s="18"/>
      <c r="AE67" s="18"/>
      <c r="AF67" s="18">
        <v>15795.8</v>
      </c>
      <c r="AG67" s="18"/>
      <c r="AH67" s="18"/>
      <c r="AI67" s="18"/>
      <c r="AJ67" s="18"/>
    </row>
    <row r="68" ht="0.75" customHeight="1"/>
    <row r="69" spans="27:38" ht="21" customHeight="1">
      <c r="AA69" s="28">
        <f>SUM(AA70+AA73+AA76+AA80+AA83+AA86)</f>
        <v>190299.17</v>
      </c>
      <c r="AB69" s="35">
        <f>SUM(AB70+AB73+AB76+AB80+AB83)</f>
        <v>19720</v>
      </c>
      <c r="AC69" s="36"/>
      <c r="AD69" s="36"/>
      <c r="AE69" s="36"/>
      <c r="AG69" s="38">
        <f>SUM(AF70++AF73+AF76+AF80+AF83)</f>
        <v>-143760.71000000002</v>
      </c>
      <c r="AH69" s="39"/>
      <c r="AI69" s="39"/>
      <c r="AJ69" s="39"/>
      <c r="AK69" s="39"/>
      <c r="AL69" s="28">
        <f>SUM(AK70+AK73+AK76+AK80+AK83+AK86)</f>
        <v>202148.91999999998</v>
      </c>
    </row>
    <row r="70" spans="2:38" s="5" customFormat="1" ht="15" customHeight="1">
      <c r="B70" s="16" t="s">
        <v>47</v>
      </c>
      <c r="C70" s="16"/>
      <c r="D70" s="16"/>
      <c r="E70" s="16"/>
      <c r="F70" s="16"/>
      <c r="H70" s="17" t="s">
        <v>48</v>
      </c>
      <c r="I70" s="17"/>
      <c r="J70" s="17"/>
      <c r="K70" s="17"/>
      <c r="L70" s="17"/>
      <c r="M70" s="17"/>
      <c r="N70" s="17"/>
      <c r="O70" s="15">
        <v>779542</v>
      </c>
      <c r="P70" s="15"/>
      <c r="Q70" s="15"/>
      <c r="R70" s="6">
        <v>841872</v>
      </c>
      <c r="T70" s="15">
        <v>113404.72</v>
      </c>
      <c r="U70" s="15"/>
      <c r="V70" s="15"/>
      <c r="X70" s="15">
        <v>43500</v>
      </c>
      <c r="Y70" s="15"/>
      <c r="Z70" s="6">
        <v>36995.91</v>
      </c>
      <c r="AA70" s="6">
        <v>36899.16</v>
      </c>
      <c r="AB70" s="15">
        <v>0</v>
      </c>
      <c r="AC70" s="15"/>
      <c r="AD70" s="15"/>
      <c r="AE70" s="15"/>
      <c r="AF70" s="15">
        <v>-3990.35</v>
      </c>
      <c r="AG70" s="15"/>
      <c r="AH70" s="15"/>
      <c r="AI70" s="15"/>
      <c r="AJ70" s="15"/>
      <c r="AK70" s="15">
        <v>33095.13</v>
      </c>
      <c r="AL70" s="15"/>
    </row>
    <row r="71" spans="20:36" s="5" customFormat="1" ht="12.75">
      <c r="T71" s="15">
        <v>841872</v>
      </c>
      <c r="U71" s="15"/>
      <c r="V71" s="15"/>
      <c r="X71" s="15">
        <v>136244</v>
      </c>
      <c r="Y71" s="15"/>
      <c r="Z71" s="6">
        <v>37655.24</v>
      </c>
      <c r="AA71" s="6">
        <v>230552.99</v>
      </c>
      <c r="AB71" s="15">
        <v>404324.64</v>
      </c>
      <c r="AC71" s="15"/>
      <c r="AD71" s="15"/>
      <c r="AE71" s="15"/>
      <c r="AF71" s="15">
        <v>33095.13</v>
      </c>
      <c r="AG71" s="15"/>
      <c r="AH71" s="15"/>
      <c r="AI71" s="15"/>
      <c r="AJ71" s="15"/>
    </row>
    <row r="72" s="5" customFormat="1" ht="0.75" customHeight="1"/>
    <row r="73" spans="2:38" ht="15" customHeight="1">
      <c r="B73" s="19" t="s">
        <v>49</v>
      </c>
      <c r="C73" s="19"/>
      <c r="D73" s="19"/>
      <c r="E73" s="19"/>
      <c r="F73" s="19"/>
      <c r="H73" s="20" t="s">
        <v>50</v>
      </c>
      <c r="I73" s="20"/>
      <c r="J73" s="20"/>
      <c r="K73" s="20"/>
      <c r="L73" s="20"/>
      <c r="M73" s="20"/>
      <c r="N73" s="20"/>
      <c r="O73" s="18">
        <v>1335506</v>
      </c>
      <c r="P73" s="18"/>
      <c r="Q73" s="18"/>
      <c r="R73" s="4">
        <v>1736271</v>
      </c>
      <c r="T73" s="18">
        <v>206149.99</v>
      </c>
      <c r="U73" s="18"/>
      <c r="V73" s="18"/>
      <c r="X73" s="18">
        <v>0</v>
      </c>
      <c r="Y73" s="18"/>
      <c r="Z73" s="4">
        <v>134717.76</v>
      </c>
      <c r="AA73" s="4">
        <v>137682.14</v>
      </c>
      <c r="AB73" s="18">
        <v>19720</v>
      </c>
      <c r="AC73" s="18"/>
      <c r="AD73" s="18"/>
      <c r="AE73" s="18"/>
      <c r="AF73" s="18">
        <v>-85969.91</v>
      </c>
      <c r="AG73" s="18"/>
      <c r="AH73" s="18"/>
      <c r="AI73" s="18"/>
      <c r="AJ73" s="18"/>
      <c r="AK73" s="18">
        <v>95007.86</v>
      </c>
      <c r="AL73" s="18"/>
    </row>
    <row r="74" spans="20:36" ht="12.75">
      <c r="T74" s="18">
        <v>1719836.67</v>
      </c>
      <c r="U74" s="18"/>
      <c r="V74" s="18"/>
      <c r="X74" s="18">
        <v>0</v>
      </c>
      <c r="Y74" s="18"/>
      <c r="Z74" s="4">
        <v>134717.76</v>
      </c>
      <c r="AA74" s="4">
        <v>776922.76</v>
      </c>
      <c r="AB74" s="18">
        <v>729622.62</v>
      </c>
      <c r="AC74" s="18"/>
      <c r="AD74" s="18"/>
      <c r="AE74" s="18"/>
      <c r="AF74" s="18">
        <v>78573.53</v>
      </c>
      <c r="AG74" s="18"/>
      <c r="AH74" s="18"/>
      <c r="AI74" s="18"/>
      <c r="AJ74" s="18"/>
    </row>
    <row r="75" ht="0.75" customHeight="1"/>
    <row r="76" spans="2:38" s="5" customFormat="1" ht="15" customHeight="1">
      <c r="B76" s="16" t="s">
        <v>51</v>
      </c>
      <c r="C76" s="16"/>
      <c r="D76" s="16"/>
      <c r="E76" s="16"/>
      <c r="F76" s="16"/>
      <c r="H76" s="22" t="s">
        <v>52</v>
      </c>
      <c r="I76" s="22"/>
      <c r="J76" s="22"/>
      <c r="K76" s="22"/>
      <c r="L76" s="22"/>
      <c r="M76" s="22"/>
      <c r="N76" s="22"/>
      <c r="O76" s="15">
        <v>1000</v>
      </c>
      <c r="P76" s="15"/>
      <c r="Q76" s="15"/>
      <c r="R76" s="6">
        <v>0</v>
      </c>
      <c r="T76" s="15">
        <v>0</v>
      </c>
      <c r="U76" s="15"/>
      <c r="V76" s="15"/>
      <c r="X76" s="15">
        <v>0</v>
      </c>
      <c r="Y76" s="15"/>
      <c r="Z76" s="6">
        <v>0</v>
      </c>
      <c r="AA76" s="6">
        <v>0</v>
      </c>
      <c r="AB76" s="15">
        <v>0</v>
      </c>
      <c r="AC76" s="15"/>
      <c r="AD76" s="15"/>
      <c r="AE76" s="15"/>
      <c r="AF76" s="15">
        <v>0</v>
      </c>
      <c r="AG76" s="15"/>
      <c r="AH76" s="15"/>
      <c r="AI76" s="15"/>
      <c r="AJ76" s="15"/>
      <c r="AK76" s="15">
        <v>0</v>
      </c>
      <c r="AL76" s="15"/>
    </row>
    <row r="77" spans="8:36" s="5" customFormat="1" ht="5.25" customHeight="1">
      <c r="H77" s="22"/>
      <c r="I77" s="22"/>
      <c r="J77" s="22"/>
      <c r="K77" s="22"/>
      <c r="L77" s="22"/>
      <c r="M77" s="22"/>
      <c r="N77" s="22"/>
      <c r="T77" s="15">
        <v>0</v>
      </c>
      <c r="U77" s="15"/>
      <c r="V77" s="15"/>
      <c r="X77" s="15">
        <v>0</v>
      </c>
      <c r="Y77" s="15"/>
      <c r="Z77" s="15">
        <v>0</v>
      </c>
      <c r="AA77" s="15">
        <v>0</v>
      </c>
      <c r="AB77" s="15">
        <v>0</v>
      </c>
      <c r="AC77" s="15"/>
      <c r="AD77" s="15"/>
      <c r="AE77" s="15"/>
      <c r="AF77" s="15">
        <v>0</v>
      </c>
      <c r="AG77" s="15"/>
      <c r="AH77" s="15"/>
      <c r="AI77" s="15"/>
      <c r="AJ77" s="15"/>
    </row>
    <row r="78" spans="20:36" s="5" customFormat="1" ht="6.75" customHeight="1">
      <c r="T78" s="15"/>
      <c r="U78" s="15"/>
      <c r="V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="5" customFormat="1" ht="0.75" customHeight="1"/>
    <row r="80" spans="2:38" ht="15" customHeight="1">
      <c r="B80" s="19" t="s">
        <v>53</v>
      </c>
      <c r="C80" s="19"/>
      <c r="D80" s="19"/>
      <c r="E80" s="19"/>
      <c r="F80" s="19"/>
      <c r="H80" s="21" t="s">
        <v>54</v>
      </c>
      <c r="I80" s="21"/>
      <c r="J80" s="21"/>
      <c r="K80" s="21"/>
      <c r="L80" s="21"/>
      <c r="M80" s="21"/>
      <c r="N80" s="21"/>
      <c r="O80" s="18">
        <v>165226</v>
      </c>
      <c r="P80" s="18"/>
      <c r="Q80" s="18"/>
      <c r="R80" s="4">
        <v>143938</v>
      </c>
      <c r="T80" s="18">
        <v>13387.2</v>
      </c>
      <c r="U80" s="18"/>
      <c r="V80" s="18"/>
      <c r="X80" s="18">
        <v>0</v>
      </c>
      <c r="Y80" s="18"/>
      <c r="Z80" s="4">
        <v>48720</v>
      </c>
      <c r="AA80" s="4">
        <v>0</v>
      </c>
      <c r="AB80" s="18">
        <v>0</v>
      </c>
      <c r="AC80" s="18"/>
      <c r="AD80" s="18"/>
      <c r="AE80" s="18"/>
      <c r="AF80" s="18">
        <v>-35332.8</v>
      </c>
      <c r="AG80" s="18"/>
      <c r="AH80" s="18"/>
      <c r="AI80" s="18"/>
      <c r="AJ80" s="18"/>
      <c r="AK80" s="18">
        <v>16737.99</v>
      </c>
      <c r="AL80" s="18"/>
    </row>
    <row r="81" spans="8:36" ht="5.25" customHeight="1">
      <c r="H81" s="21"/>
      <c r="I81" s="21"/>
      <c r="J81" s="21"/>
      <c r="K81" s="21"/>
      <c r="L81" s="21"/>
      <c r="M81" s="21"/>
      <c r="N81" s="21"/>
      <c r="T81" s="18">
        <v>143938</v>
      </c>
      <c r="U81" s="18"/>
      <c r="V81" s="18"/>
      <c r="X81" s="18">
        <v>37436</v>
      </c>
      <c r="Y81" s="18"/>
      <c r="Z81" s="18">
        <v>48720</v>
      </c>
      <c r="AA81" s="18">
        <v>2137.4</v>
      </c>
      <c r="AB81" s="18">
        <v>38906.61</v>
      </c>
      <c r="AC81" s="18"/>
      <c r="AD81" s="18"/>
      <c r="AE81" s="18"/>
      <c r="AF81" s="18">
        <v>16737.99</v>
      </c>
      <c r="AG81" s="18"/>
      <c r="AH81" s="18"/>
      <c r="AI81" s="18"/>
      <c r="AJ81" s="18"/>
    </row>
    <row r="82" spans="20:36" ht="6.75" customHeight="1">
      <c r="T82" s="18"/>
      <c r="U82" s="18"/>
      <c r="V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2:38" s="5" customFormat="1" ht="15" customHeight="1">
      <c r="B83" s="16" t="s">
        <v>55</v>
      </c>
      <c r="C83" s="16"/>
      <c r="D83" s="16"/>
      <c r="E83" s="16"/>
      <c r="F83" s="16"/>
      <c r="H83" s="17" t="s">
        <v>56</v>
      </c>
      <c r="I83" s="17"/>
      <c r="J83" s="17"/>
      <c r="K83" s="17"/>
      <c r="L83" s="17"/>
      <c r="M83" s="17"/>
      <c r="N83" s="17"/>
      <c r="O83" s="15">
        <v>303878</v>
      </c>
      <c r="P83" s="15"/>
      <c r="Q83" s="15"/>
      <c r="R83" s="6">
        <v>341786</v>
      </c>
      <c r="T83" s="15">
        <v>24908.34</v>
      </c>
      <c r="U83" s="15"/>
      <c r="V83" s="15"/>
      <c r="X83" s="15">
        <v>0</v>
      </c>
      <c r="Y83" s="15"/>
      <c r="Z83" s="6">
        <v>27658.12</v>
      </c>
      <c r="AA83" s="6">
        <v>15717.87</v>
      </c>
      <c r="AB83" s="15">
        <v>0</v>
      </c>
      <c r="AC83" s="15"/>
      <c r="AD83" s="15"/>
      <c r="AE83" s="15"/>
      <c r="AF83" s="15">
        <v>-18467.65</v>
      </c>
      <c r="AG83" s="15"/>
      <c r="AH83" s="15"/>
      <c r="AI83" s="15"/>
      <c r="AJ83" s="15"/>
      <c r="AK83" s="15">
        <v>57307.94</v>
      </c>
      <c r="AL83" s="15"/>
    </row>
    <row r="84" spans="20:36" s="5" customFormat="1" ht="12.75">
      <c r="T84" s="15">
        <v>327786.75</v>
      </c>
      <c r="U84" s="15"/>
      <c r="V84" s="15"/>
      <c r="X84" s="15">
        <v>0</v>
      </c>
      <c r="Y84" s="15"/>
      <c r="Z84" s="6">
        <v>52658.12</v>
      </c>
      <c r="AA84" s="6">
        <v>98969.03</v>
      </c>
      <c r="AB84" s="15">
        <v>132850.91</v>
      </c>
      <c r="AC84" s="15"/>
      <c r="AD84" s="15"/>
      <c r="AE84" s="15"/>
      <c r="AF84" s="15">
        <v>43308.69</v>
      </c>
      <c r="AG84" s="15"/>
      <c r="AH84" s="15"/>
      <c r="AI84" s="15"/>
      <c r="AJ84" s="15"/>
    </row>
    <row r="85" s="5" customFormat="1" ht="0.75" customHeight="1"/>
    <row r="86" spans="2:38" ht="15" customHeight="1">
      <c r="B86" s="19" t="s">
        <v>57</v>
      </c>
      <c r="C86" s="19"/>
      <c r="D86" s="19"/>
      <c r="E86" s="19"/>
      <c r="F86" s="19"/>
      <c r="H86" s="20" t="s">
        <v>58</v>
      </c>
      <c r="I86" s="20"/>
      <c r="J86" s="20"/>
      <c r="K86" s="20"/>
      <c r="L86" s="20"/>
      <c r="M86" s="20"/>
      <c r="N86" s="20"/>
      <c r="O86" s="18">
        <v>45462</v>
      </c>
      <c r="P86" s="18"/>
      <c r="Q86" s="18"/>
      <c r="R86" s="4">
        <v>1862305.68</v>
      </c>
      <c r="T86" s="18">
        <v>0</v>
      </c>
      <c r="U86" s="18"/>
      <c r="V86" s="18"/>
      <c r="X86" s="18">
        <v>0</v>
      </c>
      <c r="Y86" s="18"/>
      <c r="Z86" s="4">
        <v>0</v>
      </c>
      <c r="AA86" s="4">
        <v>0</v>
      </c>
      <c r="AB86" s="37">
        <f>SUM(AB89+AB92)</f>
        <v>0</v>
      </c>
      <c r="AC86" s="37"/>
      <c r="AD86" s="37"/>
      <c r="AE86" s="37"/>
      <c r="AF86" s="18">
        <v>0</v>
      </c>
      <c r="AG86" s="18"/>
      <c r="AH86" s="18"/>
      <c r="AI86" s="18"/>
      <c r="AJ86" s="18"/>
      <c r="AK86" s="18">
        <v>0</v>
      </c>
      <c r="AL86" s="18"/>
    </row>
    <row r="87" spans="18:38" ht="24.75" customHeight="1">
      <c r="R87" s="28">
        <f>SUM(R89+R92)</f>
        <v>20439200</v>
      </c>
      <c r="T87" s="18">
        <v>1862305.68</v>
      </c>
      <c r="U87" s="18"/>
      <c r="V87" s="18"/>
      <c r="X87" s="18">
        <v>0</v>
      </c>
      <c r="Y87" s="18"/>
      <c r="Z87" s="28">
        <f>SUM(Z89+Z92)</f>
        <v>0</v>
      </c>
      <c r="AA87" s="32">
        <f>SUM(AA89+AA92)</f>
        <v>0</v>
      </c>
      <c r="AB87" s="18">
        <v>1862305.68</v>
      </c>
      <c r="AC87" s="18"/>
      <c r="AD87" s="18"/>
      <c r="AE87" s="18"/>
      <c r="AF87" s="18">
        <v>0</v>
      </c>
      <c r="AG87" s="18"/>
      <c r="AH87" s="18"/>
      <c r="AI87" s="18"/>
      <c r="AJ87" s="18"/>
      <c r="AL87" s="28">
        <f>SUM(AK89+AK92)</f>
        <v>20439200</v>
      </c>
    </row>
    <row r="88" ht="0.75" customHeight="1"/>
    <row r="89" spans="2:38" s="5" customFormat="1" ht="15" customHeight="1">
      <c r="B89" s="16" t="s">
        <v>59</v>
      </c>
      <c r="C89" s="16"/>
      <c r="D89" s="16"/>
      <c r="E89" s="16"/>
      <c r="F89" s="16"/>
      <c r="H89" s="17" t="s">
        <v>60</v>
      </c>
      <c r="I89" s="17"/>
      <c r="J89" s="17"/>
      <c r="K89" s="17"/>
      <c r="L89" s="17"/>
      <c r="M89" s="17"/>
      <c r="N89" s="17"/>
      <c r="O89" s="15">
        <v>0</v>
      </c>
      <c r="P89" s="15"/>
      <c r="Q89" s="15"/>
      <c r="R89" s="6">
        <v>16300000</v>
      </c>
      <c r="T89" s="15">
        <v>0</v>
      </c>
      <c r="U89" s="15"/>
      <c r="V89" s="15"/>
      <c r="X89" s="15">
        <v>0</v>
      </c>
      <c r="Y89" s="15"/>
      <c r="Z89" s="6">
        <v>0</v>
      </c>
      <c r="AA89" s="6">
        <v>0</v>
      </c>
      <c r="AB89" s="15">
        <v>0</v>
      </c>
      <c r="AC89" s="15"/>
      <c r="AD89" s="15"/>
      <c r="AE89" s="15"/>
      <c r="AF89" s="40">
        <f>SUM(AF92)</f>
        <v>-136332601.17</v>
      </c>
      <c r="AG89" s="40"/>
      <c r="AH89" s="40"/>
      <c r="AI89" s="40"/>
      <c r="AJ89" s="40"/>
      <c r="AK89" s="15">
        <v>16300000</v>
      </c>
      <c r="AL89" s="15"/>
    </row>
    <row r="90" spans="20:36" s="5" customFormat="1" ht="12.75">
      <c r="T90" s="15">
        <v>16300000</v>
      </c>
      <c r="U90" s="15"/>
      <c r="V90" s="15"/>
      <c r="X90" s="15">
        <v>0</v>
      </c>
      <c r="Y90" s="15"/>
      <c r="Z90" s="6">
        <v>0</v>
      </c>
      <c r="AA90" s="6">
        <v>0</v>
      </c>
      <c r="AB90" s="15">
        <v>0</v>
      </c>
      <c r="AC90" s="15"/>
      <c r="AD90" s="15"/>
      <c r="AE90" s="15"/>
      <c r="AF90" s="15">
        <v>16300000</v>
      </c>
      <c r="AG90" s="15"/>
      <c r="AH90" s="15"/>
      <c r="AI90" s="15"/>
      <c r="AJ90" s="15"/>
    </row>
    <row r="91" s="5" customFormat="1" ht="0.75" customHeight="1"/>
    <row r="92" spans="2:38" ht="15" customHeight="1">
      <c r="B92" s="19" t="s">
        <v>61</v>
      </c>
      <c r="C92" s="19"/>
      <c r="D92" s="19"/>
      <c r="E92" s="19"/>
      <c r="F92" s="19"/>
      <c r="H92" s="20" t="s">
        <v>62</v>
      </c>
      <c r="I92" s="20"/>
      <c r="J92" s="20"/>
      <c r="K92" s="20"/>
      <c r="L92" s="20"/>
      <c r="M92" s="20"/>
      <c r="N92" s="20"/>
      <c r="O92" s="18">
        <v>0</v>
      </c>
      <c r="P92" s="18"/>
      <c r="Q92" s="18"/>
      <c r="R92" s="4">
        <v>4139200</v>
      </c>
      <c r="T92" s="18">
        <v>0</v>
      </c>
      <c r="U92" s="18"/>
      <c r="V92" s="18"/>
      <c r="X92" s="18">
        <v>0</v>
      </c>
      <c r="Y92" s="18"/>
      <c r="Z92" s="4">
        <v>0</v>
      </c>
      <c r="AA92" s="4">
        <v>0</v>
      </c>
      <c r="AB92" s="18">
        <v>0</v>
      </c>
      <c r="AC92" s="18"/>
      <c r="AD92" s="18"/>
      <c r="AE92" s="18"/>
      <c r="AF92" s="18">
        <f>SUM(AF96+AF99+AF102)</f>
        <v>-136332601.17</v>
      </c>
      <c r="AG92" s="18"/>
      <c r="AH92" s="18"/>
      <c r="AI92" s="18"/>
      <c r="AJ92" s="18"/>
      <c r="AK92" s="18">
        <v>4139200</v>
      </c>
      <c r="AL92" s="18"/>
    </row>
    <row r="93" spans="18:36" ht="12.75">
      <c r="R93" s="28">
        <f>SUM(R96+R99+R102)</f>
        <v>768069197.1899999</v>
      </c>
      <c r="T93" s="18">
        <v>4139200</v>
      </c>
      <c r="U93" s="18"/>
      <c r="V93" s="18"/>
      <c r="X93" s="18">
        <v>0</v>
      </c>
      <c r="Y93" s="18"/>
      <c r="Z93" s="32">
        <f>SUM(Z96+Z102)</f>
        <v>3281524.19</v>
      </c>
      <c r="AA93" s="32">
        <f>SUM(AA96+AA99+AA102)</f>
        <v>860875.25</v>
      </c>
      <c r="AB93" s="37">
        <f>SUM(AB96+AB99+AB102)</f>
        <v>1282484.5</v>
      </c>
      <c r="AC93" s="37"/>
      <c r="AD93" s="37"/>
      <c r="AE93" s="37"/>
      <c r="AF93" s="18">
        <v>4139200</v>
      </c>
      <c r="AG93" s="18"/>
      <c r="AH93" s="18"/>
      <c r="AI93" s="18"/>
      <c r="AJ93" s="18"/>
    </row>
    <row r="94" ht="0.75" customHeight="1"/>
    <row r="95" spans="32:38" ht="16.5" customHeight="1">
      <c r="AF95" s="35">
        <f>SUM(AF96+AF99+AF102)</f>
        <v>-136332601.17</v>
      </c>
      <c r="AG95" s="36"/>
      <c r="AH95" s="36"/>
      <c r="AI95" s="36"/>
      <c r="AJ95" s="36"/>
      <c r="AL95" s="28">
        <f>SUM(AK96+AK99+AK102)</f>
        <v>136473935.45</v>
      </c>
    </row>
    <row r="96" spans="2:38" s="5" customFormat="1" ht="15" customHeight="1">
      <c r="B96" s="16" t="s">
        <v>63</v>
      </c>
      <c r="C96" s="16"/>
      <c r="D96" s="16"/>
      <c r="E96" s="16"/>
      <c r="F96" s="16"/>
      <c r="H96" s="17" t="s">
        <v>64</v>
      </c>
      <c r="I96" s="17"/>
      <c r="J96" s="17"/>
      <c r="K96" s="17"/>
      <c r="L96" s="17"/>
      <c r="M96" s="17"/>
      <c r="N96" s="17"/>
      <c r="O96" s="15">
        <v>898000000</v>
      </c>
      <c r="P96" s="15"/>
      <c r="Q96" s="15"/>
      <c r="R96" s="6">
        <v>716107907.52</v>
      </c>
      <c r="T96" s="15">
        <v>-129510179.99</v>
      </c>
      <c r="U96" s="15"/>
      <c r="V96" s="15"/>
      <c r="X96" s="15">
        <v>0</v>
      </c>
      <c r="Y96" s="15"/>
      <c r="Z96" s="6">
        <v>483149.19</v>
      </c>
      <c r="AA96" s="6">
        <v>818019.15</v>
      </c>
      <c r="AB96" s="15">
        <v>0</v>
      </c>
      <c r="AC96" s="15"/>
      <c r="AD96" s="15"/>
      <c r="AE96" s="15"/>
      <c r="AF96" s="15">
        <v>-130811348.33</v>
      </c>
      <c r="AG96" s="15"/>
      <c r="AH96" s="15"/>
      <c r="AI96" s="15"/>
      <c r="AJ96" s="15"/>
      <c r="AK96" s="15">
        <v>116234928.45</v>
      </c>
      <c r="AL96" s="15"/>
    </row>
    <row r="97" spans="20:36" s="5" customFormat="1" ht="12.75">
      <c r="T97" s="15">
        <v>715618087.41</v>
      </c>
      <c r="U97" s="15"/>
      <c r="V97" s="15"/>
      <c r="X97" s="15">
        <v>182458.86</v>
      </c>
      <c r="Y97" s="15"/>
      <c r="Z97" s="6">
        <v>57186644</v>
      </c>
      <c r="AA97" s="6">
        <v>1962687.83</v>
      </c>
      <c r="AB97" s="15">
        <v>540541188.38</v>
      </c>
      <c r="AC97" s="15"/>
      <c r="AD97" s="15"/>
      <c r="AE97" s="15"/>
      <c r="AF97" s="15">
        <v>115745108.34</v>
      </c>
      <c r="AG97" s="15"/>
      <c r="AH97" s="15"/>
      <c r="AI97" s="15"/>
      <c r="AJ97" s="15"/>
    </row>
    <row r="98" s="5" customFormat="1" ht="0.75" customHeight="1"/>
    <row r="99" spans="2:38" ht="15" customHeight="1">
      <c r="B99" s="19" t="s">
        <v>65</v>
      </c>
      <c r="C99" s="19"/>
      <c r="D99" s="19"/>
      <c r="E99" s="19"/>
      <c r="F99" s="19"/>
      <c r="H99" s="41" t="s">
        <v>66</v>
      </c>
      <c r="I99" s="20"/>
      <c r="J99" s="20"/>
      <c r="K99" s="20"/>
      <c r="L99" s="20"/>
      <c r="M99" s="20"/>
      <c r="N99" s="20"/>
      <c r="O99" s="18">
        <v>0</v>
      </c>
      <c r="P99" s="18"/>
      <c r="Q99" s="18"/>
      <c r="R99" s="4">
        <v>0</v>
      </c>
      <c r="T99" s="18">
        <v>0</v>
      </c>
      <c r="U99" s="18"/>
      <c r="V99" s="18"/>
      <c r="X99" s="18">
        <v>0</v>
      </c>
      <c r="Y99" s="18"/>
      <c r="Z99" s="4">
        <v>0</v>
      </c>
      <c r="AA99" s="4">
        <v>0</v>
      </c>
      <c r="AB99" s="18">
        <v>0</v>
      </c>
      <c r="AC99" s="18"/>
      <c r="AD99" s="18"/>
      <c r="AE99" s="18"/>
      <c r="AF99" s="18">
        <v>0</v>
      </c>
      <c r="AG99" s="18"/>
      <c r="AH99" s="18"/>
      <c r="AI99" s="18"/>
      <c r="AJ99" s="18"/>
      <c r="AK99" s="18">
        <v>0</v>
      </c>
      <c r="AL99" s="18"/>
    </row>
    <row r="100" spans="20:36" ht="12.75">
      <c r="T100" s="18">
        <v>0</v>
      </c>
      <c r="U100" s="18"/>
      <c r="V100" s="18"/>
      <c r="X100" s="18">
        <v>0</v>
      </c>
      <c r="Y100" s="18"/>
      <c r="Z100" s="4">
        <v>0</v>
      </c>
      <c r="AA100" s="4">
        <v>0</v>
      </c>
      <c r="AB100" s="18">
        <v>0</v>
      </c>
      <c r="AC100" s="18"/>
      <c r="AD100" s="18"/>
      <c r="AE100" s="18"/>
      <c r="AF100" s="18">
        <v>0</v>
      </c>
      <c r="AG100" s="18"/>
      <c r="AH100" s="18"/>
      <c r="AI100" s="18"/>
      <c r="AJ100" s="18"/>
    </row>
    <row r="101" ht="0.75" customHeight="1"/>
    <row r="102" spans="2:38" s="5" customFormat="1" ht="15" customHeight="1">
      <c r="B102" s="16" t="s">
        <v>67</v>
      </c>
      <c r="C102" s="16"/>
      <c r="D102" s="16"/>
      <c r="E102" s="16"/>
      <c r="F102" s="16"/>
      <c r="H102" s="17" t="s">
        <v>68</v>
      </c>
      <c r="I102" s="17"/>
      <c r="J102" s="17"/>
      <c r="K102" s="17"/>
      <c r="L102" s="17"/>
      <c r="M102" s="17"/>
      <c r="N102" s="17"/>
      <c r="O102" s="15">
        <v>0</v>
      </c>
      <c r="P102" s="15"/>
      <c r="Q102" s="15"/>
      <c r="R102" s="6">
        <v>51961289.67</v>
      </c>
      <c r="T102" s="15">
        <v>70833.33</v>
      </c>
      <c r="U102" s="15"/>
      <c r="V102" s="15"/>
      <c r="X102" s="15">
        <v>1468370.57</v>
      </c>
      <c r="Y102" s="15"/>
      <c r="Z102" s="6">
        <v>2798375</v>
      </c>
      <c r="AA102" s="6">
        <v>42856.1</v>
      </c>
      <c r="AB102" s="15">
        <v>1282484.5</v>
      </c>
      <c r="AC102" s="15"/>
      <c r="AD102" s="15"/>
      <c r="AE102" s="15"/>
      <c r="AF102" s="15">
        <v>-5521252.84</v>
      </c>
      <c r="AG102" s="15"/>
      <c r="AH102" s="15"/>
      <c r="AI102" s="15"/>
      <c r="AJ102" s="15"/>
      <c r="AK102" s="15">
        <v>20239007</v>
      </c>
      <c r="AL102" s="15"/>
    </row>
    <row r="103" spans="20:36" s="5" customFormat="1" ht="12.75">
      <c r="T103" s="15">
        <v>51890456.3</v>
      </c>
      <c r="U103" s="15"/>
      <c r="V103" s="15"/>
      <c r="X103" s="15">
        <v>1468370.57</v>
      </c>
      <c r="Y103" s="15"/>
      <c r="Z103" s="6">
        <v>4319975</v>
      </c>
      <c r="AA103" s="6">
        <v>3300651.27</v>
      </c>
      <c r="AB103" s="15">
        <v>22633285.83</v>
      </c>
      <c r="AC103" s="15"/>
      <c r="AD103" s="15"/>
      <c r="AE103" s="15"/>
      <c r="AF103" s="15">
        <v>20168173.63</v>
      </c>
      <c r="AG103" s="15"/>
      <c r="AH103" s="15"/>
      <c r="AI103" s="15"/>
      <c r="AJ103" s="15"/>
    </row>
    <row r="104" ht="261.75" customHeight="1"/>
    <row r="105" ht="7.5" customHeight="1"/>
    <row r="106" spans="4:37" ht="24">
      <c r="D106" s="7" t="s">
        <v>69</v>
      </c>
      <c r="E106" s="11" t="s">
        <v>70</v>
      </c>
      <c r="F106" s="11"/>
      <c r="G106" s="11"/>
      <c r="H106" s="11"/>
      <c r="I106" s="12" t="s">
        <v>71</v>
      </c>
      <c r="J106" s="12"/>
      <c r="K106" s="12"/>
      <c r="L106" s="11" t="s">
        <v>72</v>
      </c>
      <c r="M106" s="11"/>
      <c r="AE106" s="13" t="s">
        <v>73</v>
      </c>
      <c r="AF106" s="13"/>
      <c r="AG106" s="8">
        <v>1</v>
      </c>
      <c r="AH106" s="9" t="s">
        <v>74</v>
      </c>
      <c r="AI106" s="14">
        <v>1</v>
      </c>
      <c r="AJ106" s="14"/>
      <c r="AK106" s="14"/>
    </row>
  </sheetData>
  <sheetProtection/>
  <mergeCells count="343">
    <mergeCell ref="AF95:AJ95"/>
    <mergeCell ref="AL20:AN20"/>
    <mergeCell ref="AL19:AN19"/>
    <mergeCell ref="AN16:AO16"/>
    <mergeCell ref="AB27:AE27"/>
    <mergeCell ref="AB69:AE69"/>
    <mergeCell ref="AB20:AE20"/>
    <mergeCell ref="AF20:AK20"/>
    <mergeCell ref="AL27:AN27"/>
    <mergeCell ref="AF27:AJ27"/>
    <mergeCell ref="AG69:AK69"/>
    <mergeCell ref="K2:AB3"/>
    <mergeCell ref="AD2:AE3"/>
    <mergeCell ref="AF2:AI4"/>
    <mergeCell ref="AD4:AE4"/>
    <mergeCell ref="O6:P6"/>
    <mergeCell ref="Q6:T6"/>
    <mergeCell ref="D10:E11"/>
    <mergeCell ref="G10:L11"/>
    <mergeCell ref="P10:Q14"/>
    <mergeCell ref="R10:R14"/>
    <mergeCell ref="T10:AJ11"/>
    <mergeCell ref="AK10:AN12"/>
    <mergeCell ref="T12:V13"/>
    <mergeCell ref="X12:Y13"/>
    <mergeCell ref="Z12:Z13"/>
    <mergeCell ref="AA12:AA13"/>
    <mergeCell ref="AB12:AE13"/>
    <mergeCell ref="AF12:AJ13"/>
    <mergeCell ref="T16:AJ18"/>
    <mergeCell ref="T19:V19"/>
    <mergeCell ref="X19:Y19"/>
    <mergeCell ref="AB19:AE19"/>
    <mergeCell ref="AF19:AJ19"/>
    <mergeCell ref="B22:F22"/>
    <mergeCell ref="H22:N23"/>
    <mergeCell ref="O22:Q22"/>
    <mergeCell ref="T22:V22"/>
    <mergeCell ref="X22:Y22"/>
    <mergeCell ref="AB22:AE22"/>
    <mergeCell ref="AF22:AJ22"/>
    <mergeCell ref="AK22:AL22"/>
    <mergeCell ref="T23:V25"/>
    <mergeCell ref="X23:Y25"/>
    <mergeCell ref="Z23:Z25"/>
    <mergeCell ref="AA23:AA25"/>
    <mergeCell ref="AB23:AE25"/>
    <mergeCell ref="AF23:AJ25"/>
    <mergeCell ref="B28:F28"/>
    <mergeCell ref="H28:N29"/>
    <mergeCell ref="O28:Q28"/>
    <mergeCell ref="T28:V28"/>
    <mergeCell ref="X28:Y28"/>
    <mergeCell ref="AB28:AE28"/>
    <mergeCell ref="AF28:AJ28"/>
    <mergeCell ref="AK28:AL28"/>
    <mergeCell ref="T29:V30"/>
    <mergeCell ref="X29:Y30"/>
    <mergeCell ref="Z29:Z30"/>
    <mergeCell ref="AA29:AA30"/>
    <mergeCell ref="AB29:AE30"/>
    <mergeCell ref="AF29:AJ30"/>
    <mergeCell ref="B32:F32"/>
    <mergeCell ref="H32:N33"/>
    <mergeCell ref="O32:Q32"/>
    <mergeCell ref="T32:V32"/>
    <mergeCell ref="X32:Y32"/>
    <mergeCell ref="AB32:AE32"/>
    <mergeCell ref="AF32:AJ32"/>
    <mergeCell ref="AK32:AL32"/>
    <mergeCell ref="T33:V34"/>
    <mergeCell ref="X33:Y34"/>
    <mergeCell ref="Z33:Z34"/>
    <mergeCell ref="AA33:AA34"/>
    <mergeCell ref="AB33:AE34"/>
    <mergeCell ref="AF33:AJ34"/>
    <mergeCell ref="B36:F36"/>
    <mergeCell ref="H36:N36"/>
    <mergeCell ref="O36:Q36"/>
    <mergeCell ref="T36:V36"/>
    <mergeCell ref="X36:Y36"/>
    <mergeCell ref="AB36:AE36"/>
    <mergeCell ref="AF36:AJ36"/>
    <mergeCell ref="AK36:AL36"/>
    <mergeCell ref="T37:V37"/>
    <mergeCell ref="X37:Y37"/>
    <mergeCell ref="AB37:AE37"/>
    <mergeCell ref="AF37:AJ37"/>
    <mergeCell ref="B39:F39"/>
    <mergeCell ref="H39:N39"/>
    <mergeCell ref="O39:Q39"/>
    <mergeCell ref="T39:V39"/>
    <mergeCell ref="X39:Y39"/>
    <mergeCell ref="AB39:AE39"/>
    <mergeCell ref="AF39:AJ39"/>
    <mergeCell ref="AK39:AL39"/>
    <mergeCell ref="T40:V40"/>
    <mergeCell ref="X40:Y40"/>
    <mergeCell ref="AB40:AE40"/>
    <mergeCell ref="AF40:AJ40"/>
    <mergeCell ref="B42:F42"/>
    <mergeCell ref="H42:N42"/>
    <mergeCell ref="O42:Q42"/>
    <mergeCell ref="T42:V42"/>
    <mergeCell ref="X42:Y42"/>
    <mergeCell ref="AB42:AE42"/>
    <mergeCell ref="AF42:AJ42"/>
    <mergeCell ref="AK42:AL42"/>
    <mergeCell ref="T43:V43"/>
    <mergeCell ref="X43:Y43"/>
    <mergeCell ref="AB43:AE43"/>
    <mergeCell ref="AF43:AJ43"/>
    <mergeCell ref="B45:F45"/>
    <mergeCell ref="H45:N45"/>
    <mergeCell ref="O45:Q45"/>
    <mergeCell ref="T45:V45"/>
    <mergeCell ref="X45:Y45"/>
    <mergeCell ref="AB45:AE45"/>
    <mergeCell ref="AF45:AJ45"/>
    <mergeCell ref="AK45:AL45"/>
    <mergeCell ref="T46:V46"/>
    <mergeCell ref="X46:Y46"/>
    <mergeCell ref="AB46:AE46"/>
    <mergeCell ref="AF46:AJ46"/>
    <mergeCell ref="B48:F48"/>
    <mergeCell ref="H48:N49"/>
    <mergeCell ref="O48:Q48"/>
    <mergeCell ref="T48:V48"/>
    <mergeCell ref="X48:Y48"/>
    <mergeCell ref="AB48:AE48"/>
    <mergeCell ref="AF48:AJ48"/>
    <mergeCell ref="AK48:AL48"/>
    <mergeCell ref="T49:V50"/>
    <mergeCell ref="X49:Y50"/>
    <mergeCell ref="Z49:Z50"/>
    <mergeCell ref="AA49:AA50"/>
    <mergeCell ref="AB49:AE50"/>
    <mergeCell ref="AF49:AJ50"/>
    <mergeCell ref="B52:F52"/>
    <mergeCell ref="H52:N52"/>
    <mergeCell ref="O52:Q52"/>
    <mergeCell ref="T52:V52"/>
    <mergeCell ref="X52:Y52"/>
    <mergeCell ref="AB52:AE52"/>
    <mergeCell ref="AF52:AJ52"/>
    <mergeCell ref="AK52:AL52"/>
    <mergeCell ref="T53:V53"/>
    <mergeCell ref="X53:Y53"/>
    <mergeCell ref="AB53:AE53"/>
    <mergeCell ref="AF53:AJ53"/>
    <mergeCell ref="B55:F55"/>
    <mergeCell ref="H55:N56"/>
    <mergeCell ref="O55:Q55"/>
    <mergeCell ref="T55:V55"/>
    <mergeCell ref="X55:Y55"/>
    <mergeCell ref="AB55:AE55"/>
    <mergeCell ref="AF55:AJ55"/>
    <mergeCell ref="AK55:AL55"/>
    <mergeCell ref="T56:V57"/>
    <mergeCell ref="X56:Y57"/>
    <mergeCell ref="Z56:Z57"/>
    <mergeCell ref="AA56:AA57"/>
    <mergeCell ref="AB56:AE57"/>
    <mergeCell ref="AF56:AJ57"/>
    <mergeCell ref="B59:F59"/>
    <mergeCell ref="H59:N60"/>
    <mergeCell ref="O59:Q59"/>
    <mergeCell ref="T59:V59"/>
    <mergeCell ref="X59:Y59"/>
    <mergeCell ref="AB59:AE59"/>
    <mergeCell ref="AF59:AJ59"/>
    <mergeCell ref="AK59:AL59"/>
    <mergeCell ref="T60:V61"/>
    <mergeCell ref="X60:Y61"/>
    <mergeCell ref="Z60:Z61"/>
    <mergeCell ref="AA60:AA61"/>
    <mergeCell ref="AB60:AE61"/>
    <mergeCell ref="AF60:AJ61"/>
    <mergeCell ref="B63:F63"/>
    <mergeCell ref="H63:N63"/>
    <mergeCell ref="O63:Q63"/>
    <mergeCell ref="T63:V63"/>
    <mergeCell ref="X63:Y63"/>
    <mergeCell ref="AB63:AE63"/>
    <mergeCell ref="AF63:AJ63"/>
    <mergeCell ref="AK63:AL63"/>
    <mergeCell ref="T64:V64"/>
    <mergeCell ref="X64:Y64"/>
    <mergeCell ref="AB64:AE64"/>
    <mergeCell ref="AF64:AJ64"/>
    <mergeCell ref="B66:F66"/>
    <mergeCell ref="H66:N66"/>
    <mergeCell ref="O66:Q66"/>
    <mergeCell ref="T66:V66"/>
    <mergeCell ref="X66:Y66"/>
    <mergeCell ref="AB66:AE66"/>
    <mergeCell ref="AF66:AJ66"/>
    <mergeCell ref="AK66:AL66"/>
    <mergeCell ref="T67:V67"/>
    <mergeCell ref="X67:Y67"/>
    <mergeCell ref="AB67:AE67"/>
    <mergeCell ref="AF67:AJ67"/>
    <mergeCell ref="B70:F70"/>
    <mergeCell ref="H70:N70"/>
    <mergeCell ref="O70:Q70"/>
    <mergeCell ref="T70:V70"/>
    <mergeCell ref="X70:Y70"/>
    <mergeCell ref="AB70:AE70"/>
    <mergeCell ref="AF70:AJ70"/>
    <mergeCell ref="AK70:AL70"/>
    <mergeCell ref="T71:V71"/>
    <mergeCell ref="X71:Y71"/>
    <mergeCell ref="AB71:AE71"/>
    <mergeCell ref="AF71:AJ71"/>
    <mergeCell ref="B73:F73"/>
    <mergeCell ref="H73:N73"/>
    <mergeCell ref="O73:Q73"/>
    <mergeCell ref="T73:V73"/>
    <mergeCell ref="X73:Y73"/>
    <mergeCell ref="AB73:AE73"/>
    <mergeCell ref="AF73:AJ73"/>
    <mergeCell ref="AK73:AL73"/>
    <mergeCell ref="T74:V74"/>
    <mergeCell ref="X74:Y74"/>
    <mergeCell ref="AB74:AE74"/>
    <mergeCell ref="AF74:AJ74"/>
    <mergeCell ref="B76:F76"/>
    <mergeCell ref="H76:N77"/>
    <mergeCell ref="O76:Q76"/>
    <mergeCell ref="T76:V76"/>
    <mergeCell ref="X76:Y76"/>
    <mergeCell ref="AB76:AE76"/>
    <mergeCell ref="AF76:AJ76"/>
    <mergeCell ref="AK76:AL76"/>
    <mergeCell ref="T77:V78"/>
    <mergeCell ref="X77:Y78"/>
    <mergeCell ref="Z77:Z78"/>
    <mergeCell ref="AA77:AA78"/>
    <mergeCell ref="AB77:AE78"/>
    <mergeCell ref="AF77:AJ78"/>
    <mergeCell ref="B80:F80"/>
    <mergeCell ref="H80:N81"/>
    <mergeCell ref="O80:Q80"/>
    <mergeCell ref="T80:V80"/>
    <mergeCell ref="X80:Y80"/>
    <mergeCell ref="AB80:AE80"/>
    <mergeCell ref="AF80:AJ80"/>
    <mergeCell ref="AK80:AL80"/>
    <mergeCell ref="T81:V82"/>
    <mergeCell ref="X81:Y82"/>
    <mergeCell ref="Z81:Z82"/>
    <mergeCell ref="AA81:AA82"/>
    <mergeCell ref="AB81:AE82"/>
    <mergeCell ref="AF81:AJ82"/>
    <mergeCell ref="B83:F83"/>
    <mergeCell ref="H83:N83"/>
    <mergeCell ref="O83:Q83"/>
    <mergeCell ref="T83:V83"/>
    <mergeCell ref="X83:Y83"/>
    <mergeCell ref="AB83:AE83"/>
    <mergeCell ref="AF83:AJ83"/>
    <mergeCell ref="AK83:AL83"/>
    <mergeCell ref="T84:V84"/>
    <mergeCell ref="X84:Y84"/>
    <mergeCell ref="AB84:AE84"/>
    <mergeCell ref="AF84:AJ84"/>
    <mergeCell ref="B86:F86"/>
    <mergeCell ref="H86:N86"/>
    <mergeCell ref="O86:Q86"/>
    <mergeCell ref="T86:V86"/>
    <mergeCell ref="X86:Y86"/>
    <mergeCell ref="AB86:AE86"/>
    <mergeCell ref="AF86:AJ86"/>
    <mergeCell ref="AK86:AL86"/>
    <mergeCell ref="T87:V87"/>
    <mergeCell ref="X87:Y87"/>
    <mergeCell ref="AB87:AE87"/>
    <mergeCell ref="AF87:AJ87"/>
    <mergeCell ref="B89:F89"/>
    <mergeCell ref="H89:N89"/>
    <mergeCell ref="O89:Q89"/>
    <mergeCell ref="T89:V89"/>
    <mergeCell ref="X89:Y89"/>
    <mergeCell ref="AB89:AE89"/>
    <mergeCell ref="AF89:AJ89"/>
    <mergeCell ref="AK89:AL89"/>
    <mergeCell ref="T90:V90"/>
    <mergeCell ref="X90:Y90"/>
    <mergeCell ref="AB90:AE90"/>
    <mergeCell ref="AF90:AJ90"/>
    <mergeCell ref="B92:F92"/>
    <mergeCell ref="H92:N92"/>
    <mergeCell ref="O92:Q92"/>
    <mergeCell ref="T92:V92"/>
    <mergeCell ref="X92:Y92"/>
    <mergeCell ref="AB92:AE92"/>
    <mergeCell ref="AF92:AJ92"/>
    <mergeCell ref="AK92:AL92"/>
    <mergeCell ref="T93:V93"/>
    <mergeCell ref="X93:Y93"/>
    <mergeCell ref="AB93:AE93"/>
    <mergeCell ref="AF93:AJ93"/>
    <mergeCell ref="B96:F96"/>
    <mergeCell ref="H96:N96"/>
    <mergeCell ref="O96:Q96"/>
    <mergeCell ref="T96:V96"/>
    <mergeCell ref="X96:Y96"/>
    <mergeCell ref="AB96:AE96"/>
    <mergeCell ref="AF96:AJ96"/>
    <mergeCell ref="AK96:AL96"/>
    <mergeCell ref="T97:V97"/>
    <mergeCell ref="X97:Y97"/>
    <mergeCell ref="AB97:AE97"/>
    <mergeCell ref="AF97:AJ97"/>
    <mergeCell ref="B99:F99"/>
    <mergeCell ref="H99:N99"/>
    <mergeCell ref="O99:Q99"/>
    <mergeCell ref="T99:V99"/>
    <mergeCell ref="X99:Y99"/>
    <mergeCell ref="AB99:AE99"/>
    <mergeCell ref="AF99:AJ99"/>
    <mergeCell ref="AK99:AL99"/>
    <mergeCell ref="T100:V100"/>
    <mergeCell ref="X100:Y100"/>
    <mergeCell ref="AB100:AE100"/>
    <mergeCell ref="AF100:AJ100"/>
    <mergeCell ref="AF103:AJ103"/>
    <mergeCell ref="B102:F102"/>
    <mergeCell ref="H102:N102"/>
    <mergeCell ref="O102:Q102"/>
    <mergeCell ref="T102:V102"/>
    <mergeCell ref="X102:Y102"/>
    <mergeCell ref="AB102:AE102"/>
    <mergeCell ref="E106:H106"/>
    <mergeCell ref="I106:K106"/>
    <mergeCell ref="L106:M106"/>
    <mergeCell ref="AE106:AF106"/>
    <mergeCell ref="AI106:AK106"/>
    <mergeCell ref="AF102:AJ102"/>
    <mergeCell ref="AK102:AL102"/>
    <mergeCell ref="T103:V103"/>
    <mergeCell ref="X103:Y103"/>
    <mergeCell ref="AB103:AE103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Transparencia</cp:lastModifiedBy>
  <dcterms:created xsi:type="dcterms:W3CDTF">2022-12-02T16:43:35Z</dcterms:created>
  <dcterms:modified xsi:type="dcterms:W3CDTF">2022-12-05T20:38:18Z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01734361CD07C3C85B968AA4B2781C480C131A4BF1DCCE0484255B1E26629C81B574063484A228EDAFB1A07FC09AC4C20E747CB8D9898B794EB3A723CE67760DAA15121AAD2235B65FDCFEC0811FC00F8395C32429812D06FCEA6E14B9E57A5F185F57AE1B4521991D1EB3824EB70900FB7E9E5A8499644A2797AA0392D4227</vt:lpwstr>
  </property>
  <property fmtid="{D5CDD505-2E9C-101B-9397-08002B2CF9AE}" pid="3" name="Business Objects Context Information1">
    <vt:lpwstr>59DB704FEEBE88E1C9B804B3B8467FA446E8E71EA68648F615A80D40EACB1473BB4E63777A5F431E18EDB7610DBF18806B9191CDEBFD30CF943D1E02E045C598F64811384DF470681DBBF190F371446DA555D8FDE983641AA5F830C36F2CAA2D2C3317F67600BFC4ADABF14AE03E71332DB704BEDB8AF4E17FA7FD73C2B87C1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8673482333F6338C9AC3313F791CE3BFE6202B808BF25A5E1ABDE7583E7F19BB61F8ABD5DA7B3A3446BFE158BF99A933D8FD7ED1454F7A7160134AB4F8D4D872A487ACC45EC6A8CEF1ED2A3E5F6F1347DEF2C96FA46E76AF539F990CB9598A2D60528362</vt:lpwstr>
  </property>
</Properties>
</file>