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C:\Users\Transparencia\Downloads\"/>
    </mc:Choice>
  </mc:AlternateContent>
  <xr:revisionPtr revIDLastSave="0" documentId="13_ncr:1_{C3D8F2ED-FE0C-4315-9A99-7420005ADF93}" xr6:coauthVersionLast="47" xr6:coauthVersionMax="47" xr10:uidLastSave="{00000000-0000-0000-0000-000000000000}"/>
  <bookViews>
    <workbookView xWindow="-19310" yWindow="-1850" windowWidth="19420" windowHeight="104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calcFeatures>
    </ext>
  </extLst>
</workbook>
</file>

<file path=xl/calcChain.xml><?xml version="1.0" encoding="utf-8"?>
<calcChain xmlns="http://schemas.openxmlformats.org/spreadsheetml/2006/main">
  <c r="L33" i="1" l="1"/>
  <c r="M33" i="1"/>
  <c r="L32" i="1"/>
  <c r="M32" i="1"/>
  <c r="L16" i="1"/>
  <c r="M16" i="1"/>
  <c r="L17" i="1"/>
  <c r="M17" i="1"/>
  <c r="L19" i="1"/>
  <c r="M19" i="1"/>
  <c r="L20" i="1"/>
  <c r="M20" i="1"/>
  <c r="L21" i="1"/>
  <c r="M21" i="1"/>
  <c r="L22" i="1"/>
  <c r="M22" i="1"/>
  <c r="L23" i="1"/>
  <c r="M23" i="1"/>
  <c r="L24" i="1"/>
  <c r="M24" i="1"/>
  <c r="L25" i="1"/>
  <c r="M25" i="1"/>
  <c r="B2" i="1"/>
  <c r="M10" i="1" l="1"/>
  <c r="M11" i="1"/>
  <c r="M12" i="1"/>
  <c r="M13" i="1"/>
  <c r="M14" i="1"/>
  <c r="M15" i="1"/>
  <c r="M18" i="1"/>
  <c r="M26" i="1"/>
  <c r="M27" i="1"/>
  <c r="M28" i="1"/>
  <c r="M29" i="1"/>
  <c r="M30" i="1"/>
  <c r="M31" i="1"/>
  <c r="M34" i="1"/>
  <c r="M35" i="1"/>
  <c r="M36" i="1"/>
  <c r="M37" i="1"/>
  <c r="M38" i="1"/>
  <c r="M39" i="1"/>
  <c r="M40" i="1"/>
  <c r="M41" i="1"/>
  <c r="M42" i="1"/>
  <c r="M43" i="1"/>
  <c r="M44" i="1"/>
  <c r="M45" i="1"/>
  <c r="M46" i="1"/>
  <c r="M47" i="1"/>
  <c r="M48" i="1"/>
  <c r="M49" i="1"/>
  <c r="M50" i="1"/>
  <c r="M51" i="1"/>
  <c r="M52" i="1"/>
  <c r="M53" i="1"/>
  <c r="M54" i="1"/>
  <c r="L10" i="1"/>
  <c r="L11" i="1"/>
  <c r="L12" i="1"/>
  <c r="L13" i="1"/>
  <c r="L14" i="1"/>
  <c r="L15" i="1"/>
  <c r="L18" i="1"/>
  <c r="L26" i="1"/>
  <c r="L27" i="1"/>
  <c r="L28" i="1"/>
  <c r="L29" i="1"/>
  <c r="L30" i="1"/>
  <c r="L31" i="1"/>
  <c r="L34" i="1"/>
  <c r="L35" i="1"/>
  <c r="L36" i="1"/>
  <c r="L37" i="1"/>
  <c r="L38" i="1"/>
  <c r="L39" i="1"/>
  <c r="L40" i="1"/>
  <c r="L41" i="1"/>
  <c r="L42" i="1"/>
  <c r="L43" i="1"/>
  <c r="L44" i="1"/>
  <c r="L45" i="1"/>
  <c r="L46" i="1"/>
  <c r="L47" i="1"/>
  <c r="L48" i="1"/>
  <c r="L49" i="1"/>
  <c r="L50" i="1"/>
  <c r="L51" i="1"/>
  <c r="L52" i="1"/>
  <c r="L53" i="1"/>
  <c r="L5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<sst xmlns="http://schemas.openxmlformats.org/spreadsheetml/2006/main" count="221" uniqueCount="131">
  <si>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</si>
  <si>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</si>
  <si>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</si>
  <si>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</si>
  <si>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</si>
  <si>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</si>
  <si>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</si>
  <si>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</si>
  <si>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</si>
  <si>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</si>
  <si>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</si>
  <si>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</si>
  <si>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</si>
  <si>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</si>
  <si>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</si>
  <si>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</si>
  <si>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</si>
  <si>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</si>
  <si>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</si>
  <si>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</si>
  <si>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</si>
  <si>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</si>
  <si>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</si>
  <si>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</si>
  <si>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</si>
  <si>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</si>
  <si>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</si>
  <si>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</si>
  <si>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</si>
  <si>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</si>
  <si>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</si>
  <si>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</si>
  <si>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</si>
  <si>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</si>
  <si>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</si>
  <si>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</si>
  <si>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</si>
  <si>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</si>
  <si>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</si>
  <si>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</si>
  <si>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</si>
  <si>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</si>
  <si>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</si>
  <si>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</si>
  <si>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</si>
  <si>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</si>
  <si>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</si>
  <si>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</si>
  <si>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</si>
  <si>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</si>
  <si>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</si>
  <si>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</si>
  <si>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</si>
  <si>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</si>
  <si>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</si>
  <si>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</si>
  <si>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</si>
  <si>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</si>
  <si>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</si>
  <si>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</si>
  <si>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</si>
  <si>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</si>
  <si>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</si>
  <si>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HERIBERTO</t>
  </si>
  <si>
    <t>01/04/2022</t>
  </si>
  <si>
    <t>Héctor Sebastián</t>
  </si>
  <si>
    <t>11/04/2022</t>
  </si>
  <si>
    <t>12/04/2022</t>
  </si>
  <si>
    <t>Emilio</t>
  </si>
  <si>
    <t>25/04/2022</t>
  </si>
  <si>
    <t>Igualdad</t>
  </si>
  <si>
    <t>26/04/2022</t>
  </si>
  <si>
    <t>Eduardo Salamanca</t>
  </si>
  <si>
    <t>Jose Andres</t>
  </si>
  <si>
    <t>29/04/2022</t>
  </si>
  <si>
    <t>Dania Jacqueline Bejarano Morales</t>
  </si>
  <si>
    <t>Ytzel Maya Jiménez</t>
  </si>
  <si>
    <t>Héctor Sebastián Arcos Robledo</t>
  </si>
  <si>
    <t>Marcela Recinos Aviles</t>
  </si>
  <si>
    <t>Javier Galvez España</t>
  </si>
  <si>
    <t>Abelardo Medellín Pérez</t>
  </si>
  <si>
    <t>Anonimo</t>
  </si>
  <si>
    <t>Emiliano Juárez Madero</t>
  </si>
  <si>
    <t>Laura Maria B.C</t>
  </si>
  <si>
    <t>Sofía Nathali Muñoz Flores</t>
  </si>
  <si>
    <t>Angel MENDEZ MN MN</t>
  </si>
  <si>
    <t>Arturo Mendoza MN MN</t>
  </si>
  <si>
    <t>Angel Mendoza MN MN</t>
  </si>
  <si>
    <t>Angel Francisco Garcia MN MN</t>
  </si>
  <si>
    <t>Fabiola Galaviz</t>
  </si>
  <si>
    <t>Lluvia de Hamburguesas</t>
  </si>
  <si>
    <t>Consultante</t>
  </si>
  <si>
    <t>Sandra Rojas</t>
  </si>
  <si>
    <t>Angeles Guadalupe Quiñones Valdez</t>
  </si>
  <si>
    <t xml:space="preserve">Por medio del presente escrito y con fundamento en el artículo 6 de la Constitución Política de los Estados Unidos Mexicanos, solicito se me informe la fecha de mi alta como policía de la Dirección General de Seguridad Pública del Estado de San Luis Potosí y en caso de existir alguna baja, cese, separación o cualquier forma de terminación de la relación administrativa, se me indique el motivo que la genero, así como la fecha en que fue materializada.
De igual forma solicito se me informe si se inició algún procedimiento administrativo contra el suscrito ante la Comisión de Honor y Justicia de la Institución Policial del Estado de SLP, y de ser así, se me proporcionen coplas certificadas del mismo.
</t>
  </si>
  <si>
    <t>Se adjunta archivo ZIP que contiene 4 archivos (2 en formato PDF, los cuales contienen las solicitudes de acceso a la información y 2 Excel en formato .xlsx) correspondientes al Componente de Resultados. Adicionalmente, se agregan los datos de contacto del peticionario en caso de cualquier duda, aclaración o inquietud.</t>
  </si>
  <si>
    <t>Se adjunta archivo PDF que despliega el contenido de la solicitud de acceso a la información correspondiente a los Componentes tanto de Condicionantes como de Habilitantes. Adicionalmente, se agregan los datos de contacto del peticionario en caso de cualquier duda, aclaración o inquietud.</t>
  </si>
  <si>
    <t xml:space="preserve">Solicito información de las colonias más peligrosas del municipio de Soledad de Graciano Sánchez, S.L.P. </t>
  </si>
  <si>
    <t xml:space="preserve">1. Qué programa de prevención de violencia de genero y feminicidio tienen?
2. Si cuentan con unidades o áreas especializadas de prevención del delito?
3. Si cuentan con algun sistema de geolocalización de personas? </t>
  </si>
  <si>
    <t>CUANTOS ELEMENTOS ESTAN ADSCRITOS A LA INSTITUCION, ASI COMO LAS SECCIONES POR LAS CUALES SE DIVIDEN....</t>
  </si>
  <si>
    <t>Buen día, solicito lo siguiente para la ciudad de San Luis Potosí: 
• La cantidad de cámaras de CCTV y de videovigilancia operando correctamente y conectadas al C4 y/o C5. 
• El porcentaje de las patrullas que cuenta con cámara de video transmitiendo permanentemente. 
• El porcentaje de los elementos de policía que cuentan con cámara de solapa funcionando correctamente”</t>
  </si>
  <si>
    <t>Un saludo, Soy investigadora social defensora de los derechos digitales, como parte de mi aporte y labor social, actualmente me encuentro realizando una investigación con respecto al tema del “abuso sexual infantil en los entornos digitales” por tal razón me dirijo a la institución de la manera más atenta para solicitar me faciliten la siguiente información, con motivos de análisis y medición estadística para investigación; 1. -Cantidad de denuncias con víctimas menores de edad con relación al delito de grooming (Una persona adulta que obtiene material íntimo de un menor de edad por medio de acoso y chantaje en internet) 2. -Edad y sexo promedio de las personas víctimas denunciantes. 3. ¿Existe dentro del código penal del estado algún artículo relacionado con el ciber acoso sexual a personas menores de edad? De ser así ¿cómo tipifica el delito y de cuantos años es la sentencia de dicho delito?, en caso de ser negativo, ¿en que tipo de delito se clasifica el ciber acoso sexual a personas menores de edad? 4. Cantidad de carpetas de investigación que han sido judicializadas con respecto al delito de ciber acoso sexual a personas menores de edad. 5. Cantidad de carpetas de investigación en las que el imputado se le ha dado una sentencia condenatoria con relación al delito del ciber acoso sexual a personas menores d edad. 6. Cantidad de carpetas de investigación a las que se les ha dejado de dar seguimiento con relación al delito del ciber acoso sexual a personas menores de edad. 7. ¿Qué tipo de evidencia deben de presentar las víctimas para que se pueda dar seguimiento a la denuncia? 8. ¿Qué tipo de asesoría y seguimiento se le da a la persona menor de edad que decida interponer una denuncia por ciber acoso sexual sin compañía de un adulto? 9. -Respecto al protocolo de atención a víctimas, ¿qué tipo de atención reciben las víctimas menores de edad cuando presentan la denuncia?, anexando la cantidad de víctimas que han recibido algún servicio; médico, psicológico, jurídico. 10. ¿En qué instancia deben interponer una denuncia las víctimas de ciberacoso sexual, cuando se trata de personas menores de edad? 11. Con respecto a la forma en la que la persona agresora sexual lleva a cabo el delito, ¿existe algún elemento de similitud en la forma en la que se realiza el delito? (Por ejemplo, la víctima fue acosada o contactada por medio de “x” red social o “x” video juego)</t>
  </si>
  <si>
    <t>Con base en el artículo 6 y 8 constitucional, se agradece el envío de la siguiente información en formato electrónico en cualquiera de las siguientes extensiones .doc, .pdf, .csv y/o .xls. Favor de desglosar los datos conforme se especifican en cada uno de los puntos. 1. Documento en el cual se especifique la información que se les proporciona a las personas que están por egresar de los centros penitenciarios sobre los servicios post penales que están disponibles para ellas. Especificar cómo se difunde esta información, en qué formatos se otorga y en qué lenguas/idiomas. Adjuntar copias de la información proporcionada. 2. Informar cuál es la unidad responsable de proporcionar los servicios post penales en el estado, de acuerdo a lo establecido en el artículo 7 de la Ley Nacional de Ejecución Penal. 3. Informar si la unidad responsable de proporcionar los servicios post penales cuenta con convenios de colaboración con unidades gubernamentales, sector privado u organizaciones de la sociedad civil. Especificar cuál es el objeto de estos convenios de colaboración y los servicios derivados de ellos. 4. Informar los tipos de servicios que proporciona la unidad post penal. Desglosar por tipo de servicio, usuarios, descripción del servicio y año, de 2018 a 2021. 5. Tabla con el número total de personas que han recibido atención postpenitenciaria en 2018, 2019, 2020 y 2021. 6. Tabla con el número de apoyos otorgados a las personas egresadas de los centros penitenciarios, desglosada por tipo de servicios otorgados, sexo, edad y año. 7. Tabla con el número de apoyos otorgados a familiares de personas privadas de la libertad o personas ex privadas de la libertad o información relacionada con dichos servicios durante 2018, 2019, 2020 y 2021. Es importante mencionar que los datos solicitados serán utilizados para hacer un análisis estadístico que permita identificar áreas de atención prioritaria para desarrollar propuestas de políticas públicas de prevención y reinserción social comunitaria.</t>
  </si>
  <si>
    <t>Se adjunta archivo en formato Word que contiene solicitud correspondiente a los componentes Condicionantes-Habilitantes de los Centros Penitenciaros que dependen de la SSP del Estado. Adicionalmente, se adjuntan los datos de contacto en caso de cualquier inquietud o duda.</t>
  </si>
  <si>
    <t>¿Cuáles son los requisitos para que una empresa o persona pueda entrar a la industria penitenciaria de su entidad federativa y brindar empleos para las personas privadas de la libertad?</t>
  </si>
  <si>
    <t>Solicito conocer la lista de incidentes violentos que ha registrado esta autoridad durante partidos de fútbol en el Estadio Alfonso Lastras Ramírez, así como incidentes afuera o en las inmediaciones del mismo estadio durante días de partido, detallando la fecha, tipo de incidente (riña, lesiones, etc), y si hubo detenidos (cuántos) o personas heridas (cuántos), decomiso de armas (tipo), en el periodo del 1 de enero de 2021 al 1 de mayo de 2022.</t>
  </si>
  <si>
    <t>Me permito solicitarle por este medio las copias digitales de todos los contratos y/o convenios que se hayan celebrado entre la dependencia y la empresa COEDESSA S.A. de C.V. entre enero del 2010 y marzo del 2022, sin distinguir el tipo de servicio que la empresa haya prestado a la administración. Solicito por igual una copia digital de todas las facturas que haya pagado esta dependencia a la empresa COEDESSA S.A. de C.V. entre enero del 2010 y marzo del 2022, sin distinguir el tipo de servicio que la empresa haya prestado a la administración. También le solicito la correspondiente información referente a la forma en que fue adquirido el convenio o contrato con la empresa. Es decir: si es que fue por adjudicación, licitación o concurso público, con una respectiva copia digital del documento que compruebe lo anterior.</t>
  </si>
  <si>
    <t>Información acerca del numero de elementos de seguridad publica con los que el municipio recibió la nueva administración, así como también el numero de despidos justificados y/o injustificados que ah realizado aunado también con las nuevas contratación que se han realizado hasta el día de hoy a la fecha de presentación de este instrumento</t>
  </si>
  <si>
    <t>Solicito de la manera más atenta información sobre cada uno de los linchamientos acontecidos en el estado, en cada uno de sus municipios, desde el 1 de enero hasta el 31 de diciembre de 2021, en una tabla contenida en un archivo de Word o en un archivo en Excel, desagregada con la siguiente información: 1. Fecha del linchamiento 2. Hora de inicio del linchamiento 3. Municipio donde ocurrió el linchamiento 4. Colonia donde se originó el linchamiento 5. Número aproximado de pobladores participantes en el linchamiento 6. Motivo (presunto delito por el cual inició el linchamiento) 7. Número y sexo de víctimas fallecidas y no fallecidas por cada caso 8. Primer respondiente, ya sea policía municipal o estatal 9. Si existe algún Protocolo de Actuación para casos de Intentos de Linchamientos (Respuesta binomial, sí o no) 10. Si fue usado dicho Protocolo de Actuación para casos de Intentos de Linchamientos en cada uno de los casos (Respuesta binomial, sí o no) 11. Número de víctimas rescatadas por cada caso. De no contar con la información desagregada de la manera solicitada, por favor compartir la información disponible en una base de datos.</t>
  </si>
  <si>
    <t>• Cuantos elementos de Seguridad Pública Municipal cuenta ahora mismo registrados en su nómina el municipio de Villa de Reyes. (A la fecha de presentación de este instrumento). • Con cuantos elementos de Seguridad Pública Municipal de Villa de Reyes recibió la nueva administración de la alcaldesa Erika Briones Perez. • Cuantos elementos de Seguridad Pública Municipal de Villa de Reyes han sido despedidos justificados y/o injustificados. (A la fecha de presentación de este instrumento). • Cuantos elementos de Seguridad Pública Municipal de Villa de Reyes han sido contratados a partir de la nueva administración de la alcaldesa Erika Briones Perez. (A la fecha de presentación de este instrumento)</t>
  </si>
  <si>
    <t>Buenas tardes solicito informacion al area administrativa: Sirva de informar si ¿En el centro de internamiento juvenil del estado cuentan con especialistas en criminologia? en caso de ser afirmativa la respuesta indicar ¿con cuantos profesionistas se cuenta y cuales son sus facultades y funciones dentro del centro de internamiento juvenil?</t>
  </si>
  <si>
    <t>¿Cuantos son los rondines de seguridad y vigilancia al dia que le comisionan a la Secretaria de Seguridad y Proteccion Ciudadana del Municipio de San Luis Potosi San Luis Potosi, para prevenir el delito, asi como el tiempo que deben permanecer en los rondines, en lo que corresponde al Fraccionamiento Mision de Santiago 2 con Codigo Postal 78174 del Municipio de San Luis Potosi</t>
  </si>
  <si>
    <t>Secretaría de Seguridad Pública del Estado de san Luis Potosí. Por medio de este ocurso y con fundamento en el Artículo 8 Constitucional y demás pertinentes a nuestra carta magna, además de los artículos 18, 19 y 20 y demás pertinentes de la Ley De Transparencia y Acceso a la Información Pública del Estado de San Luis Potosí. Solicito de la manera más atenta, de ser posible y en breve termino, se me proporcione la siguiente información: 1. ¿Quién o quiénes (Empresa (s) ¿Privada (s)), impartieron los cursos de capacitación para los cadetes del C5i2 en la primera y segunda generación para el Estado de San Luis Potosí? 2. ¿Qué materias se les impartieron por (Empresa (s) Privada (s), ¿¿la duración y el costo de cada una de ellas en la primera y segunda generación de los cadetes del C5i2 para el Estado de San Luis Potosí? 3. ¿Cuáles fueron las instituciones, y / o dependencias gubernamentales (Municipales, Estatales y Federales) si fuera el caso, que participaron en la Erogación (salida de recursos financieros, motivada por el compromiso de liquidación de algún bien o servicio recibido o por algún otro concepto), del recurso para la capacitación de los cadetes del C5i2 en la primera y Segunda generación para el Estado de San Luis Potosí.? 4. ¿En qué fechas se llevaron a cabo tas capacitaciones de los cadetes del CSi2 en la primera y Segunda generación para el Estado de San Luis Potosí?? 5. ¿Cuántos cadetes se capacitaron en la primera generación para formar parte del C5i2 para el Estado de San Luis Potosí? 6. ¿Cuántos cadetes se capacitaron en la segunda generación para formar parte del C5i2 para el Estado de San Luis Potosí? 7. ¿En dónde se llevaron a cabo las capacitaciones de la primera y segunda generación de cadetes, para formar parte del C5i2 para el Estado de San Luis Potosí?.</t>
  </si>
  <si>
    <t>¿Cuántos adolescentes estuvieron bajo supervisión de medida cautelar, suspensión condicional de proceso, medida no privativa de la libertad y medida privativa de la libertad por la autoridad administrativa especializada de 2016 a 2019? Desgosar la información por delito y año.</t>
  </si>
  <si>
    <t>SOLICITO CONOCER CUÁNTOS INTEGRANTES DE LA POLICIA ESTATAL DE SAN LUIS POTOSI SON ORIGINARIOS DE OTRA ENTIDAD FEDERATIVA DATOS POR SEXO, EDAD ENTIDAD FEDERATIVA DE LA CUAL SON ORIGINARIOS</t>
  </si>
  <si>
    <t>SOLICITO CONOCER CUÁNTOS ELEMENTOS DE LA POLICÍA ESTATAL DE SAN LUIS POTOSÍ PERDIERON LA VIDA EN CUMPLIMIENTO DE SU DEBER DEL AÑO 2016 A LA FECHA DE ESTA SOLICITUD POR FECHA DEL DECESO MUNICIPIO Y SEXO DEL ELEMENTO.</t>
  </si>
  <si>
    <t>¿Cuántos Policías Estatales tiene la Secretaría de Seguridad Pública del Estado de San Luis Potosí?. ¿Cuántos Policías de la Guardia Civil del Estado hay? ¿Cuántos Policías Municipales hay en San Luis Potosí en los 58 municipios y en qué municipios están y cuántos asignados en cada uno de ellos? Del total de los Policías Estatales ¿cuántos tienen una carrera profesional, cuántos tiene universidad, cuántos policías tienen educación media superior, cuántos policías tiene educación secundaria y cuántos Policías tienen educación primaria?</t>
  </si>
  <si>
    <t>¿Cuántos Policías Estatales han resultado heridos desde el mes de septiembre del 2015 al 18 de mayo del 2022? ¿Cuántos Policías Estatales han dado de baja desde septiembre del 2015 al 18 de mayo del 2022 y por qué motivos? ¿Qué salarios tienen los policías estatales de la Secretaría de Seguridad Pública?.</t>
  </si>
  <si>
    <t>1. Indique si en el Estado se cuenta con un Centro/s de Reclusión/Reinserción exclusivo para mujeres o si es mixto. 2. Indique cuántas mujeres se encuentran actualmente recluidas en un centro de reclusión/reinserción y desagregue conforme a lo siguiente: A) Recluidas por edades. B) Recluidas por tipo de delito. C) Recluidas según su estado jurídico: por prisión preventiva o sentenciadas. D) Recluidas con hijos nacidos durante su reclusión. E) Recluidas por tipo de penal (mujeres o mixto). 3. Indique cuál es el presupuesto destinado para adquirir y suministrar toallas femeninas a las internas. 4. Indique si cuentan con un área de atención ginecológica. 5. Indique si cuentan con alguna política de atención a mujeres embarazadas durante su reclusión y posterior alumbramiento. 6. Indique si cuentan con atención psicológica para las reclusas y si hay alguna atención especial pre y post parto. 7. Indique cuál es el período en el que una interna que ha dado a luz puede permanecer con su hijo/a. 8. Indique si cuentan con guarderías en la cárcel y/o qué tipo de apoyos cuentan para los niños/as viviendo en prisiones. 9. Indique el horario en el que se realizan las liberaciones de mujeres internas (puestas en libertad). 10. Indique qué tipo de documentos les son proveídos/gestionados a las reclusas a su salida de la cárcel. Por ejemplo, INE, CURP, acta de nacimiento, etc. 11. Indique si cuenta con alguna política pública enfocada a la prevención del delito con enfoque de género. Remítala en caso de que exista. 12. Indique si cuenta con alguna política pública enfocada a la reinserción de las mujeres. Detalle los programas y casos de éxito al respecto. En caso de no contar con alguna información, indicar ante qué institución se puede solicitar dicha información</t>
  </si>
  <si>
    <t>+ COPIA DIGITAL DE TODOS LOS DOCUMENTOS QUE OBREN EN LOS ARCHIVOS DE SU ORGANISMO RESPONSABLE DE RECURSOS HUMANOS, CONTRATACION DE PERSONAS O COMO SE DENOMINE EL RESPONSABLE DE RECLUTAMIENTO Y SELECCION DEL PERSONAL</t>
  </si>
  <si>
    <t>+ COPIA EN FORMATO DIGITAL DEL ULTIMO PAGO DE PREDIAL DE TODOS LOS INMUEBLES QUE POSEA EL SUJETO OBLIGADO Y SI ES EL CASO, DOCUMENTO QUE ACREDITE EL PAGO DE LA RENTA DE TODOS INMUEBLES QUE ARRENDA EL SUJETO OBLIGADO</t>
  </si>
  <si>
    <t>¿En donde puedo consultar las solicitudes de información que han llegado y las respuestas que ha emitido esa Secretaria?</t>
  </si>
  <si>
    <t>Expedirme copia y/o documento original alguno donde se informe los medicos que se encuentren adscritos a los penales o centros de reinserción del estado, allegando los titulos, numero de cedula profesional y medio de contacto</t>
  </si>
  <si>
    <t>Por medio de la presente solicito a su dependencia información relacionada a cuántas investigaciones ha iniciado su Unidad de Asuntos Internos o su equivalente contra servidores públicos de la institución por delitos cometidos contra mujeres, tales como feminicidio, homicidio, lesiones dolosas, desaparición forzada, abuso de autoridad y tortura sexual; así como las sanciones emitidas por su institución según sea el caso, en el periodo comprendido del 30 de junio de 2019 al 31 de abril de 2022. Por favor desglose la información por fecha y entidad en que fueron, asimismo incluya cualquier reporte, documento o análisis que contenga la información requerida</t>
  </si>
  <si>
    <t>Documentos que contengan: Número de personas que se encuentren en prisión por el delito de homicidio en razón de parentesco actualmente. Anexar la versión pública de la sentencia Desagregar la información por: 1. Año del ingreso 2. Sexo 3. Hablante de lengua indígena 4. Nacionalidad 5. Edad 6. Discapacidad 7. Número de expediente de la sentencia</t>
  </si>
  <si>
    <t>+ COPIA DEL CURRICULUM DE LA PERSONA TITULAR DE LA UNIDAD DE TRANSPARENCIA + COPIA DE LOS ULTIMOS 6 RECIBOS DE PAGO DE NOMINA DE LA PERSONA TITULAR DE LA UNIDAD DE TRANSPARENCIA + COPIA DEL TITULO Y CEDULA PROFESIONAL DE LA PERSONA TITULAR DE LA UNIDAD DE TRANSPARENCIA</t>
  </si>
  <si>
    <t>Del 1 de enero del 2015 al 27 de mayo del 2022: ¿Cuántas detenciones ha hecho de personas que portaban la llamada arma de fuego artesanal "cachimba"? Desglosar por año; lugar de la detención; sexo de la persona; edad; cantidad de detenidos por detención.</t>
  </si>
  <si>
    <t>El presente escrito es para presentar una queja, debido a que no puedo acceder a los documentos de excel sobre estadisticas mensules de menores en situacion juridica (datos), por tal motivo se adjunta captura d epantalla de que el archivo abre.</t>
  </si>
  <si>
    <t>Solicitud dirigida al Centro de Internamiento Juvenil “Prof. Ángel Silva”, en San Luis Potosí, para requerir la siguiente información: Saber si cuentan con un Programa Especializado para Atender a los Adolescentes que cumplen un Delito relacionado con Violencia de Genero</t>
  </si>
  <si>
    <t>DE LA PERSONA TITULAR DE LA UNIDAD DE TRANSPARENCIA Y CONFORME A LA INFORMACION PUBLICA OTORGADA EN LA SOLICITUD DE FOLIO 241196222000163 DE LA INFORMACION ADICIONAL PIDO DOCUMENTO QUE DE CONSTANCIA DE • Cursos de Reforma Constitucional en Materia de Transparencia • Introducción a la Ley General de Transparencia ya Acceso a la Información • Clasificación y Desclasificación de la Información • Seminario de Acceso a la Información y Transparencia Judicial • Foro Nacional para el Estudio de los Archivos Públicos y la Protección de datos Personales en México • Archiveros Sin Fronteras (Archivos, Derechos Humanos y Transparencia) • Taller de Clasificación Documental y Descripción Valorativa • Capacitación Especializada en el Sistema Penal Acusatorio para Abogados Postulantes de Juicios Orales • Protección Civil • Cambio de Actitud en el Servidor Público • Prevención de Lesiones y Muertes en Accidentes de Tránsito. • Manejo de Conflictos • Uso y Manejo de Extintores • Primer Respondiente en Primeros Auxilios • El Amparo • Taller de Litigación y Destrezas del Sistema Penal Acusatorio • Derechos Humanos, Equidad y Género, Uso y Empleo de la Fuerza y Armas de Fuego y Seguridad Comunitaria. • Multiplicador de Seguridad en Educación vial • Policía de Proximidad • Actualización para Policías Preventivos • Curso Básico de Formación Policial • Productividad y Trabajo en Equipo</t>
  </si>
  <si>
    <t>30//05/2022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</si>
</sst>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m/d/yyyy"/>
    <numFmt numFmtId="166" formatCode="dd/mm/yyyy;@"/>
  </numFmts>
  <fonts count="18"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7">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64" fontId="7" fillId="6" borderId="0" xfId="0" applyNumberFormat="1" applyFont="1" applyFill="1" applyAlignment="1">
      <alignment horizontal="center"/>
    </xf>
    <xf numFmtId="0" fontId="0" fillId="0" borderId="2" xfId="0" applyNumberFormat="1" applyBorder="1" applyAlignment="1">
      <alignment horizontal="center"/>
    </xf>
    <xf numFmtId="0" fontId="0" fillId="0" borderId="2" xfId="0" applyNumberFormat="1" applyBorder="1" applyAlignment="1">
      <alignment horizontal="center" vertical="center"/>
    </xf>
    <xf numFmtId="1" fontId="7" fillId="6" borderId="0" xfId="0" applyNumberFormat="1" applyFont="1" applyFill="1" applyAlignment="1">
      <alignment horizontal="center"/>
    </xf>
    <xf numFmtId="0" fontId="7" fillId="6" borderId="0" xfId="0" applyFont="1" applyFill="1" applyAlignment="1">
      <alignment horizontal="left"/>
    </xf>
    <xf numFmtId="166"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5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4140625" defaultRowHeight="13.2" x14ac:dyDescent="0.25"/>
  <cols>
    <col min="1" max="1" width="11.44140625" style="12"/>
    <col min="2" max="2" width="12" style="12" customWidth="1"/>
    <col min="3" max="3" width="135.33203125" customWidth="1"/>
  </cols>
  <sheetData>
    <row r="1" spans="1:5" ht="24.6" x14ac:dyDescent="0.4">
      <c r="A1" s="13" t="s">
        <v>0</v>
      </c>
      <c r="B1" s="13" t="s">
        <v>1</v>
      </c>
      <c r="C1" s="43" t="s">
        <v>2</v>
      </c>
      <c r="D1" s="43"/>
      <c r="E1" s="43"/>
    </row>
    <row r="2" spans="1:5" ht="85.5" customHeight="1" x14ac:dyDescent="0.25">
      <c r="A2" s="14">
        <v>34</v>
      </c>
      <c r="B2" s="14" t="s">
        <v>3</v>
      </c>
      <c r="C2" s="42" t="s">
        <v>4</v>
      </c>
      <c r="D2" s="42"/>
      <c r="E2" s="42"/>
    </row>
    <row r="3" spans="1:5" ht="64.5" customHeight="1" x14ac:dyDescent="0.25">
      <c r="A3" s="14">
        <v>54</v>
      </c>
      <c r="B3" s="14" t="s">
        <v>5</v>
      </c>
      <c r="C3" s="42" t="s">
        <v>6</v>
      </c>
      <c r="D3" s="42"/>
      <c r="E3" s="42"/>
    </row>
    <row r="4" spans="1:5" ht="69" customHeight="1" x14ac:dyDescent="0.25">
      <c r="A4" s="14">
        <v>54</v>
      </c>
      <c r="B4" s="14" t="s">
        <v>7</v>
      </c>
      <c r="C4" s="42" t="s">
        <v>8</v>
      </c>
      <c r="D4" s="42"/>
      <c r="E4" s="42"/>
    </row>
    <row r="10" spans="1:5" ht="15.6" x14ac:dyDescent="0.25">
      <c r="B10" s="41" t="s">
        <v>46</v>
      </c>
      <c r="C10" s="41"/>
    </row>
    <row r="12" spans="1:5" x14ac:dyDescent="0.25">
      <c r="B12" s="24" t="s">
        <v>9</v>
      </c>
      <c r="C12" s="11" t="s">
        <v>10</v>
      </c>
    </row>
    <row r="13" spans="1:5" x14ac:dyDescent="0.25">
      <c r="B13" s="12">
        <v>1</v>
      </c>
      <c r="C13" s="11" t="s">
        <v>11</v>
      </c>
    </row>
    <row r="14" spans="1:5" x14ac:dyDescent="0.25">
      <c r="B14" s="12">
        <v>2</v>
      </c>
      <c r="C14" s="11" t="s">
        <v>12</v>
      </c>
    </row>
    <row r="15" spans="1:5" x14ac:dyDescent="0.25">
      <c r="B15" s="12">
        <v>3</v>
      </c>
      <c r="C15" s="11" t="s">
        <v>13</v>
      </c>
    </row>
    <row r="16" spans="1:5" x14ac:dyDescent="0.25">
      <c r="B16" s="12">
        <v>4</v>
      </c>
      <c r="C16" s="11" t="s">
        <v>14</v>
      </c>
    </row>
    <row r="17" spans="2:3" x14ac:dyDescent="0.25">
      <c r="B17" s="12">
        <v>5</v>
      </c>
      <c r="C17" s="11" t="s">
        <v>15</v>
      </c>
    </row>
    <row r="18" spans="2:3" x14ac:dyDescent="0.25">
      <c r="B18" s="12">
        <v>6</v>
      </c>
      <c r="C18" s="11" t="s">
        <v>16</v>
      </c>
    </row>
    <row r="19" spans="2:3" x14ac:dyDescent="0.25">
      <c r="B19" s="12">
        <v>7</v>
      </c>
      <c r="C19" s="11" t="s">
        <v>17</v>
      </c>
    </row>
    <row r="20" spans="2:3" x14ac:dyDescent="0.25">
      <c r="B20" s="12">
        <v>8</v>
      </c>
      <c r="C20" s="11" t="s">
        <v>18</v>
      </c>
    </row>
    <row r="21" spans="2:3" x14ac:dyDescent="0.25">
      <c r="B21" s="12">
        <v>9</v>
      </c>
      <c r="C21" s="11" t="s">
        <v>19</v>
      </c>
    </row>
    <row r="22" spans="2:3" x14ac:dyDescent="0.25">
      <c r="B22" s="12">
        <v>10</v>
      </c>
      <c r="C22" s="35" t="s">
        <v>60</v>
      </c>
    </row>
    <row r="23" spans="2:3" x14ac:dyDescent="0.25">
      <c r="B23" s="12">
        <v>11</v>
      </c>
      <c r="C23" s="11" t="s">
        <v>61</v>
      </c>
    </row>
    <row r="24" spans="2:3" x14ac:dyDescent="0.25">
      <c r="B24" s="39">
        <v>12</v>
      </c>
      <c r="C24" s="40" t="s">
        <v>59</v>
      </c>
    </row>
    <row r="26" spans="2:3" ht="15.6" x14ac:dyDescent="0.25">
      <c r="B26" s="41" t="s">
        <v>45</v>
      </c>
      <c r="C26" s="41"/>
    </row>
    <row r="28" spans="2:3" x14ac:dyDescent="0.25">
      <c r="B28" s="24" t="s">
        <v>20</v>
      </c>
      <c r="C28" s="11" t="s">
        <v>10</v>
      </c>
    </row>
    <row r="29" spans="2:3" x14ac:dyDescent="0.25">
      <c r="B29" s="12">
        <v>1</v>
      </c>
      <c r="C29" s="11" t="s">
        <v>21</v>
      </c>
    </row>
    <row r="30" spans="2:3" x14ac:dyDescent="0.25">
      <c r="B30" s="12">
        <v>2</v>
      </c>
      <c r="C30" s="11" t="s">
        <v>22</v>
      </c>
    </row>
    <row r="31" spans="2:3" x14ac:dyDescent="0.25">
      <c r="B31" s="12">
        <v>3</v>
      </c>
      <c r="C31" s="11" t="s">
        <v>23</v>
      </c>
    </row>
    <row r="34" spans="2:3" ht="15.6" x14ac:dyDescent="0.25">
      <c r="B34" s="41" t="s">
        <v>47</v>
      </c>
      <c r="C34" s="41"/>
    </row>
    <row r="36" spans="2:3" x14ac:dyDescent="0.25">
      <c r="B36" s="24" t="s">
        <v>48</v>
      </c>
      <c r="C36" s="11" t="s">
        <v>10</v>
      </c>
    </row>
    <row r="37" spans="2:3" x14ac:dyDescent="0.25">
      <c r="B37" s="12">
        <v>1</v>
      </c>
      <c r="C37" s="11" t="s">
        <v>49</v>
      </c>
    </row>
    <row r="38" spans="2:3" x14ac:dyDescent="0.25">
      <c r="B38" s="12">
        <v>2</v>
      </c>
      <c r="C38" s="11" t="s">
        <v>55</v>
      </c>
    </row>
    <row r="39" spans="2:3" x14ac:dyDescent="0.25">
      <c r="B39" s="12">
        <v>3</v>
      </c>
      <c r="C39" s="11" t="s">
        <v>50</v>
      </c>
    </row>
    <row r="40" spans="2:3" x14ac:dyDescent="0.25">
      <c r="B40" s="12">
        <v>4</v>
      </c>
      <c r="C40" s="11" t="s">
        <v>53</v>
      </c>
    </row>
    <row r="41" spans="2:3" x14ac:dyDescent="0.25">
      <c r="B41" s="12">
        <v>5</v>
      </c>
      <c r="C41" s="35" t="s">
        <v>52</v>
      </c>
    </row>
    <row r="42" spans="2:3" x14ac:dyDescent="0.25">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58"/>
  <sheetViews>
    <sheetView showGridLines="0" tabSelected="1" zoomScale="59" zoomScaleNormal="59" workbookViewId="0">
      <selection activeCell="A44" sqref="A44:G47"/>
    </sheetView>
  </sheetViews>
  <sheetFormatPr baseColWidth="10" defaultColWidth="9.109375" defaultRowHeight="13.2" x14ac:dyDescent="0.25"/>
  <cols>
    <col min="1" max="1" width="22.6640625" style="7" bestFit="1" customWidth="1"/>
    <col min="2" max="2" width="17.44140625" customWidth="1"/>
    <col min="3" max="3" width="14.6640625" customWidth="1"/>
    <col min="4" max="4" width="26.109375" customWidth="1"/>
    <col min="5" max="5" width="19" customWidth="1"/>
    <col min="6" max="6" width="53.6640625" customWidth="1"/>
    <col min="7" max="7" width="21.6640625" bestFit="1" customWidth="1"/>
    <col min="8" max="8" width="11.109375" bestFit="1" customWidth="1"/>
    <col min="9" max="9" width="13.5546875" bestFit="1" customWidth="1"/>
    <col min="10" max="10" width="11.6640625" bestFit="1" customWidth="1"/>
    <col min="11" max="11" width="14.44140625" customWidth="1"/>
    <col min="12" max="12" width="13.44140625" hidden="1" customWidth="1"/>
    <col min="13" max="13" width="8.6640625" hidden="1" customWidth="1"/>
    <col min="14" max="14" width="44.5546875" customWidth="1"/>
    <col min="15" max="253" width="11.44140625" customWidth="1"/>
  </cols>
  <sheetData>
    <row r="1" spans="1:16" ht="27.75" customHeight="1" x14ac:dyDescent="0.25">
      <c r="A1" s="3" t="s">
        <v>24</v>
      </c>
      <c r="B1" s="21">
        <v>5</v>
      </c>
      <c r="C1" s="46" t="s">
        <v>25</v>
      </c>
      <c r="D1" s="47"/>
      <c r="F1" s="3" t="s">
        <v>26</v>
      </c>
      <c r="G1" s="9" t="s">
        <v>27</v>
      </c>
      <c r="H1" s="8">
        <f>COUNTIF(Formato!$L$10:$L$54,B1)</f>
        <v>30</v>
      </c>
      <c r="I1" s="48" t="s">
        <v>28</v>
      </c>
      <c r="J1" s="49"/>
      <c r="K1" s="49"/>
      <c r="L1" s="49"/>
    </row>
    <row r="2" spans="1:16" ht="29.25" customHeight="1" thickBot="1" x14ac:dyDescent="0.3">
      <c r="B2" s="22" t="str">
        <f>IF(B1&gt;0, CHOOSE(B1,"Enero", "Febrero", "Marzo", "Abril", "Mayo", "Junio", "Julio", "Agosto","Septiembre","Octubre","Noviembre","Diciembre"),"Escriba arriba número de mes a reportar")</f>
        <v>Mayo</v>
      </c>
      <c r="F2" s="4"/>
      <c r="G2" s="10" t="s">
        <v>29</v>
      </c>
      <c r="H2" s="8">
        <f>COUNTIF(Formato!$M$10:$M$54,B1)</f>
        <v>22</v>
      </c>
      <c r="I2" s="48" t="s">
        <v>30</v>
      </c>
      <c r="J2" s="49"/>
      <c r="K2" s="49"/>
      <c r="L2" s="49"/>
    </row>
    <row r="3" spans="1:16" ht="18" thickBot="1" x14ac:dyDescent="0.3">
      <c r="A3" s="3" t="s">
        <v>31</v>
      </c>
      <c r="B3" s="21">
        <v>2022</v>
      </c>
      <c r="D3" s="4"/>
      <c r="E3" s="16"/>
      <c r="F3" s="15"/>
      <c r="M3" s="25" t="s">
        <v>32</v>
      </c>
      <c r="N3" s="37"/>
    </row>
    <row r="4" spans="1:16" ht="32.25" customHeight="1" x14ac:dyDescent="0.25">
      <c r="M4" s="26">
        <v>1</v>
      </c>
      <c r="N4" s="38" t="s">
        <v>33</v>
      </c>
    </row>
    <row r="5" spans="1:16" ht="79.8" thickBot="1" x14ac:dyDescent="0.3">
      <c r="F5" s="11"/>
      <c r="M5" s="27">
        <v>2</v>
      </c>
      <c r="N5" s="36" t="s">
        <v>34</v>
      </c>
    </row>
    <row r="6" spans="1:16" ht="18" customHeight="1" x14ac:dyDescent="0.3">
      <c r="A6" s="45" t="s">
        <v>35</v>
      </c>
      <c r="B6" s="45"/>
      <c r="C6" s="45"/>
      <c r="D6" s="45"/>
      <c r="E6" s="45"/>
      <c r="F6" s="45"/>
      <c r="G6" s="45"/>
      <c r="H6" s="45"/>
      <c r="I6" s="45"/>
    </row>
    <row r="7" spans="1:16" x14ac:dyDescent="0.25">
      <c r="D7" s="50" t="s">
        <v>62</v>
      </c>
      <c r="E7" s="50"/>
      <c r="F7" s="50"/>
    </row>
    <row r="9" spans="1:16" s="2" customFormat="1" ht="44.25" customHeight="1" thickBot="1" x14ac:dyDescent="0.3">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5">
      <c r="A10" s="54">
        <v>241196222000117</v>
      </c>
      <c r="B10" s="55" t="s">
        <v>63</v>
      </c>
      <c r="C10" s="56" t="s">
        <v>64</v>
      </c>
      <c r="D10" s="30" t="s">
        <v>94</v>
      </c>
      <c r="E10" s="28" t="s">
        <v>23</v>
      </c>
      <c r="F10" s="31" t="s">
        <v>17</v>
      </c>
      <c r="G10" s="56">
        <v>44662</v>
      </c>
      <c r="H10" s="29"/>
      <c r="I10" s="30"/>
      <c r="J10" s="30"/>
      <c r="K10" s="30"/>
      <c r="L10" s="5">
        <f>IF(Formato!$C10&lt;&gt;"",MONTH(C10),"")</f>
        <v>4</v>
      </c>
      <c r="M10" s="6">
        <f>IF(Formato!$G10&lt;&gt;"",MONTH(G10),"")</f>
        <v>4</v>
      </c>
      <c r="P10" s="11"/>
    </row>
    <row r="11" spans="1:16" ht="15" x14ac:dyDescent="0.25">
      <c r="A11" s="54">
        <v>241196222000118</v>
      </c>
      <c r="B11" s="55" t="s">
        <v>63</v>
      </c>
      <c r="C11" s="56" t="s">
        <v>64</v>
      </c>
      <c r="D11" s="30" t="s">
        <v>94</v>
      </c>
      <c r="E11" s="28" t="s">
        <v>23</v>
      </c>
      <c r="F11" s="30" t="s">
        <v>17</v>
      </c>
      <c r="G11" s="56">
        <v>44706</v>
      </c>
      <c r="H11" s="29"/>
      <c r="I11" s="30"/>
      <c r="J11" s="30"/>
      <c r="K11" s="30"/>
      <c r="L11" s="5">
        <f>IF(Formato!$C11&lt;&gt;"",MONTH(C11),"")</f>
        <v>4</v>
      </c>
      <c r="M11" s="6">
        <f>IF(Formato!$G11&lt;&gt;"",MONTH(G11),"")</f>
        <v>5</v>
      </c>
      <c r="P11" s="11"/>
    </row>
    <row r="12" spans="1:16" ht="15" x14ac:dyDescent="0.25">
      <c r="A12" s="54">
        <v>241196222000122</v>
      </c>
      <c r="B12" s="55" t="s">
        <v>65</v>
      </c>
      <c r="C12" s="56" t="s">
        <v>66</v>
      </c>
      <c r="D12" s="30" t="s">
        <v>95</v>
      </c>
      <c r="E12" s="28" t="s">
        <v>23</v>
      </c>
      <c r="F12" s="30" t="s">
        <v>17</v>
      </c>
      <c r="G12" s="56">
        <v>44697</v>
      </c>
      <c r="H12" s="29"/>
      <c r="I12" s="30"/>
      <c r="J12" s="30"/>
      <c r="K12" s="30"/>
      <c r="L12" s="5">
        <f>IF(Formato!$C12&lt;&gt;"",MONTH(C12),"")</f>
        <v>4</v>
      </c>
      <c r="M12" s="6">
        <f>IF(Formato!$G12&lt;&gt;"",MONTH(G12),"")</f>
        <v>5</v>
      </c>
      <c r="P12" s="11"/>
    </row>
    <row r="13" spans="1:16" ht="15" x14ac:dyDescent="0.25">
      <c r="A13" s="54">
        <v>241196222000123</v>
      </c>
      <c r="B13" s="55" t="s">
        <v>65</v>
      </c>
      <c r="C13" s="56" t="s">
        <v>67</v>
      </c>
      <c r="D13" s="30" t="s">
        <v>96</v>
      </c>
      <c r="E13" s="28" t="s">
        <v>23</v>
      </c>
      <c r="F13" s="30" t="s">
        <v>17</v>
      </c>
      <c r="G13" s="56">
        <v>44699</v>
      </c>
      <c r="H13" s="29"/>
      <c r="I13" s="30"/>
      <c r="J13" s="30"/>
      <c r="K13" s="30"/>
      <c r="L13" s="5">
        <f>IF(Formato!$C13&lt;&gt;"",MONTH(C13),"")</f>
        <v>4</v>
      </c>
      <c r="M13" s="6">
        <f>IF(Formato!$G13&lt;&gt;"",MONTH(G13),"")</f>
        <v>5</v>
      </c>
    </row>
    <row r="14" spans="1:16" ht="15" x14ac:dyDescent="0.25">
      <c r="A14" s="54">
        <v>241196222000134</v>
      </c>
      <c r="B14" s="55" t="s">
        <v>68</v>
      </c>
      <c r="C14" s="56" t="s">
        <v>69</v>
      </c>
      <c r="D14" s="30" t="s">
        <v>97</v>
      </c>
      <c r="E14" s="28" t="s">
        <v>23</v>
      </c>
      <c r="F14" s="30" t="s">
        <v>17</v>
      </c>
      <c r="G14" s="56">
        <v>44692</v>
      </c>
      <c r="H14" s="29"/>
      <c r="I14" s="30"/>
      <c r="J14" s="30"/>
      <c r="K14" s="30"/>
      <c r="L14" s="5">
        <f>IF(Formato!$C14&lt;&gt;"",MONTH(C14),"")</f>
        <v>4</v>
      </c>
      <c r="M14" s="6">
        <f>IF(Formato!$G14&lt;&gt;"",MONTH(G14),"")</f>
        <v>5</v>
      </c>
    </row>
    <row r="15" spans="1:16" ht="15" x14ac:dyDescent="0.25">
      <c r="A15" s="54">
        <v>241196222000135</v>
      </c>
      <c r="B15" s="55" t="s">
        <v>70</v>
      </c>
      <c r="C15" s="56" t="s">
        <v>71</v>
      </c>
      <c r="D15" s="30" t="s">
        <v>98</v>
      </c>
      <c r="E15" s="28" t="s">
        <v>23</v>
      </c>
      <c r="F15" s="30" t="s">
        <v>17</v>
      </c>
      <c r="G15" s="56">
        <v>44692</v>
      </c>
      <c r="H15" s="29"/>
      <c r="I15" s="30"/>
      <c r="J15" s="30"/>
      <c r="K15" s="30"/>
      <c r="L15" s="5">
        <f>IF(Formato!$C15&lt;&gt;"",MONTH(C15),"")</f>
        <v>4</v>
      </c>
      <c r="M15" s="6">
        <f>IF(Formato!$G15&lt;&gt;"",MONTH(G15),"")</f>
        <v>5</v>
      </c>
    </row>
    <row r="16" spans="1:16" ht="15" x14ac:dyDescent="0.25">
      <c r="A16" s="54">
        <v>241196222000136</v>
      </c>
      <c r="B16" s="55" t="s">
        <v>72</v>
      </c>
      <c r="C16" s="56" t="s">
        <v>71</v>
      </c>
      <c r="D16" s="30" t="s">
        <v>99</v>
      </c>
      <c r="E16" s="28" t="s">
        <v>23</v>
      </c>
      <c r="F16" s="30" t="s">
        <v>17</v>
      </c>
      <c r="G16" s="56">
        <v>44693</v>
      </c>
      <c r="H16" s="29"/>
      <c r="I16" s="30"/>
      <c r="J16" s="30"/>
      <c r="K16" s="30"/>
      <c r="L16" s="52">
        <f>IF(Formato!$C16&lt;&gt;"",MONTH(C16),"")</f>
        <v>4</v>
      </c>
      <c r="M16" s="53">
        <f>IF(Formato!$G16&lt;&gt;"",MONTH(G16),"")</f>
        <v>5</v>
      </c>
    </row>
    <row r="17" spans="1:13" ht="15" x14ac:dyDescent="0.25">
      <c r="A17" s="54">
        <v>241196222000137</v>
      </c>
      <c r="B17" s="55" t="s">
        <v>73</v>
      </c>
      <c r="C17" s="56" t="s">
        <v>74</v>
      </c>
      <c r="D17" s="30" t="s">
        <v>100</v>
      </c>
      <c r="E17" s="28" t="s">
        <v>23</v>
      </c>
      <c r="F17" s="30" t="s">
        <v>17</v>
      </c>
      <c r="G17" s="56">
        <v>44694</v>
      </c>
      <c r="H17" s="29"/>
      <c r="I17" s="30"/>
      <c r="J17" s="30"/>
      <c r="K17" s="30"/>
      <c r="L17" s="52">
        <f>IF(Formato!$C17&lt;&gt;"",MONTH(C17),"")</f>
        <v>4</v>
      </c>
      <c r="M17" s="53">
        <f>IF(Formato!$G17&lt;&gt;"",MONTH(G17),"")</f>
        <v>5</v>
      </c>
    </row>
    <row r="18" spans="1:13" ht="15" x14ac:dyDescent="0.25">
      <c r="A18" s="54">
        <v>241196222000138</v>
      </c>
      <c r="B18" s="55" t="s">
        <v>75</v>
      </c>
      <c r="C18" s="56">
        <v>44683</v>
      </c>
      <c r="D18" s="30" t="s">
        <v>101</v>
      </c>
      <c r="E18" s="28" t="s">
        <v>23</v>
      </c>
      <c r="F18" s="30" t="s">
        <v>17</v>
      </c>
      <c r="G18" s="56">
        <v>44687</v>
      </c>
      <c r="H18" s="29"/>
      <c r="I18" s="30"/>
      <c r="J18" s="30"/>
      <c r="K18" s="30"/>
      <c r="L18" s="5">
        <f>IF(Formato!$C18&lt;&gt;"",MONTH(C18),"")</f>
        <v>5</v>
      </c>
      <c r="M18" s="6">
        <f>IF(Formato!$G18&lt;&gt;"",MONTH(G18),"")</f>
        <v>5</v>
      </c>
    </row>
    <row r="19" spans="1:13" ht="15" x14ac:dyDescent="0.25">
      <c r="A19" s="54">
        <v>241196222000139</v>
      </c>
      <c r="B19" s="55" t="s">
        <v>76</v>
      </c>
      <c r="C19" s="56">
        <v>44683</v>
      </c>
      <c r="D19" s="30" t="s">
        <v>102</v>
      </c>
      <c r="E19" s="28" t="s">
        <v>23</v>
      </c>
      <c r="F19" s="30" t="s">
        <v>17</v>
      </c>
      <c r="G19" s="56">
        <v>44698</v>
      </c>
      <c r="H19" s="29"/>
      <c r="I19" s="30"/>
      <c r="J19" s="30"/>
      <c r="K19" s="30"/>
      <c r="L19" s="52">
        <f>IF(Formato!$C19&lt;&gt;"",MONTH(C19),"")</f>
        <v>5</v>
      </c>
      <c r="M19" s="53">
        <f>IF(Formato!$G19&lt;&gt;"",MONTH(G19),"")</f>
        <v>5</v>
      </c>
    </row>
    <row r="20" spans="1:13" ht="15" x14ac:dyDescent="0.25">
      <c r="A20" s="54">
        <v>241196222000140</v>
      </c>
      <c r="B20" s="55" t="s">
        <v>77</v>
      </c>
      <c r="C20" s="56">
        <v>44683</v>
      </c>
      <c r="D20" s="30" t="s">
        <v>103</v>
      </c>
      <c r="E20" s="28" t="s">
        <v>23</v>
      </c>
      <c r="F20" s="30" t="s">
        <v>17</v>
      </c>
      <c r="G20" s="56">
        <v>44714</v>
      </c>
      <c r="H20" s="29"/>
      <c r="I20" s="30"/>
      <c r="J20" s="30"/>
      <c r="K20" s="30"/>
      <c r="L20" s="52">
        <f>IF(Formato!$C20&lt;&gt;"",MONTH(C20),"")</f>
        <v>5</v>
      </c>
      <c r="M20" s="53">
        <f>IF(Formato!$G20&lt;&gt;"",MONTH(G20),"")</f>
        <v>6</v>
      </c>
    </row>
    <row r="21" spans="1:13" ht="15" x14ac:dyDescent="0.25">
      <c r="A21" s="54">
        <v>241196222000141</v>
      </c>
      <c r="B21" s="55" t="s">
        <v>77</v>
      </c>
      <c r="C21" s="56">
        <v>44683</v>
      </c>
      <c r="D21" s="30" t="s">
        <v>103</v>
      </c>
      <c r="E21" s="28" t="s">
        <v>23</v>
      </c>
      <c r="F21" s="30" t="s">
        <v>17</v>
      </c>
      <c r="G21" s="56">
        <v>44714</v>
      </c>
      <c r="H21" s="29"/>
      <c r="I21" s="30"/>
      <c r="J21" s="30"/>
      <c r="K21" s="30"/>
      <c r="L21" s="52">
        <f>IF(Formato!$C21&lt;&gt;"",MONTH(C21),"")</f>
        <v>5</v>
      </c>
      <c r="M21" s="53">
        <f>IF(Formato!$G21&lt;&gt;"",MONTH(G21),"")</f>
        <v>6</v>
      </c>
    </row>
    <row r="22" spans="1:13" ht="15" x14ac:dyDescent="0.25">
      <c r="A22" s="54">
        <v>241196222000142</v>
      </c>
      <c r="B22" s="55" t="s">
        <v>78</v>
      </c>
      <c r="C22" s="56">
        <v>44685</v>
      </c>
      <c r="D22" s="30" t="s">
        <v>104</v>
      </c>
      <c r="E22" s="28" t="s">
        <v>23</v>
      </c>
      <c r="F22" s="30" t="s">
        <v>17</v>
      </c>
      <c r="G22" s="56">
        <v>44698</v>
      </c>
      <c r="H22" s="29"/>
      <c r="I22" s="30"/>
      <c r="J22" s="30"/>
      <c r="K22" s="30"/>
      <c r="L22" s="52">
        <f>IF(Formato!$C22&lt;&gt;"",MONTH(C22),"")</f>
        <v>5</v>
      </c>
      <c r="M22" s="53">
        <f>IF(Formato!$G22&lt;&gt;"",MONTH(G22),"")</f>
        <v>5</v>
      </c>
    </row>
    <row r="23" spans="1:13" ht="15" x14ac:dyDescent="0.25">
      <c r="A23" s="54">
        <v>241196222000143</v>
      </c>
      <c r="B23" s="55" t="s">
        <v>79</v>
      </c>
      <c r="C23" s="56">
        <v>44690</v>
      </c>
      <c r="D23" s="30" t="s">
        <v>105</v>
      </c>
      <c r="E23" s="28" t="s">
        <v>23</v>
      </c>
      <c r="F23" s="30" t="s">
        <v>17</v>
      </c>
      <c r="G23" s="56">
        <v>44698</v>
      </c>
      <c r="H23" s="29"/>
      <c r="I23" s="30"/>
      <c r="J23" s="30"/>
      <c r="K23" s="30"/>
      <c r="L23" s="52">
        <f>IF(Formato!$C23&lt;&gt;"",MONTH(C23),"")</f>
        <v>5</v>
      </c>
      <c r="M23" s="53">
        <f>IF(Formato!$G23&lt;&gt;"",MONTH(G23),"")</f>
        <v>5</v>
      </c>
    </row>
    <row r="24" spans="1:13" ht="15" x14ac:dyDescent="0.25">
      <c r="A24" s="54">
        <v>241196222000144</v>
      </c>
      <c r="B24" s="55" t="s">
        <v>80</v>
      </c>
      <c r="C24" s="56">
        <v>44690</v>
      </c>
      <c r="D24" s="30" t="s">
        <v>106</v>
      </c>
      <c r="E24" s="28" t="s">
        <v>23</v>
      </c>
      <c r="F24" s="30" t="s">
        <v>17</v>
      </c>
      <c r="G24" s="56">
        <v>44693</v>
      </c>
      <c r="H24" s="29"/>
      <c r="I24" s="30"/>
      <c r="J24" s="30"/>
      <c r="K24" s="30"/>
      <c r="L24" s="52">
        <f>IF(Formato!$C24&lt;&gt;"",MONTH(C24),"")</f>
        <v>5</v>
      </c>
      <c r="M24" s="53">
        <f>IF(Formato!$G24&lt;&gt;"",MONTH(G24),"")</f>
        <v>5</v>
      </c>
    </row>
    <row r="25" spans="1:13" ht="15" x14ac:dyDescent="0.25">
      <c r="A25" s="54">
        <v>241196222000145</v>
      </c>
      <c r="B25" s="55" t="s">
        <v>81</v>
      </c>
      <c r="C25" s="56">
        <v>44692</v>
      </c>
      <c r="D25" s="30" t="s">
        <v>107</v>
      </c>
      <c r="E25" s="28" t="s">
        <v>23</v>
      </c>
      <c r="F25" s="30" t="s">
        <v>17</v>
      </c>
      <c r="G25" s="56">
        <v>44693</v>
      </c>
      <c r="H25" s="29"/>
      <c r="I25" s="30"/>
      <c r="J25" s="30"/>
      <c r="K25" s="30"/>
      <c r="L25" s="52">
        <f>IF(Formato!$C25&lt;&gt;"",MONTH(C25),"")</f>
        <v>5</v>
      </c>
      <c r="M25" s="53">
        <f>IF(Formato!$G25&lt;&gt;"",MONTH(G25),"")</f>
        <v>5</v>
      </c>
    </row>
    <row r="26" spans="1:13" ht="15" x14ac:dyDescent="0.25">
      <c r="A26" s="54">
        <v>241196222000146</v>
      </c>
      <c r="B26" s="55" t="s">
        <v>82</v>
      </c>
      <c r="C26" s="56">
        <v>44692</v>
      </c>
      <c r="D26" s="30" t="s">
        <v>108</v>
      </c>
      <c r="E26" s="28" t="s">
        <v>23</v>
      </c>
      <c r="F26" s="30" t="s">
        <v>17</v>
      </c>
      <c r="G26" s="56">
        <v>44708</v>
      </c>
      <c r="H26" s="29"/>
      <c r="I26" s="30"/>
      <c r="J26" s="30"/>
      <c r="K26" s="30"/>
      <c r="L26" s="5">
        <f>IF(Formato!$C26&lt;&gt;"",MONTH(C26),"")</f>
        <v>5</v>
      </c>
      <c r="M26" s="6">
        <f>IF(Formato!$G26&lt;&gt;"",MONTH(G26),"")</f>
        <v>5</v>
      </c>
    </row>
    <row r="27" spans="1:13" ht="15" x14ac:dyDescent="0.25">
      <c r="A27" s="54">
        <v>241196222000147</v>
      </c>
      <c r="B27" s="55" t="s">
        <v>81</v>
      </c>
      <c r="C27" s="56">
        <v>44692</v>
      </c>
      <c r="D27" s="30" t="s">
        <v>109</v>
      </c>
      <c r="E27" s="28" t="s">
        <v>23</v>
      </c>
      <c r="F27" s="30" t="s">
        <v>17</v>
      </c>
      <c r="G27" s="56">
        <v>44693</v>
      </c>
      <c r="H27" s="29"/>
      <c r="I27" s="30"/>
      <c r="J27" s="30"/>
      <c r="K27" s="30"/>
      <c r="L27" s="5">
        <f>IF(Formato!$C27&lt;&gt;"",MONTH(C27),"")</f>
        <v>5</v>
      </c>
      <c r="M27" s="6">
        <f>IF(Formato!$G27&lt;&gt;"",MONTH(G27),"")</f>
        <v>5</v>
      </c>
    </row>
    <row r="28" spans="1:13" ht="15" x14ac:dyDescent="0.25">
      <c r="A28" s="54">
        <v>241196222000148</v>
      </c>
      <c r="B28" s="55" t="s">
        <v>81</v>
      </c>
      <c r="C28" s="56">
        <v>44693</v>
      </c>
      <c r="D28" s="30" t="s">
        <v>110</v>
      </c>
      <c r="E28" s="28" t="s">
        <v>23</v>
      </c>
      <c r="F28" s="30" t="s">
        <v>17</v>
      </c>
      <c r="G28" s="56">
        <v>44711</v>
      </c>
      <c r="H28" s="29"/>
      <c r="I28" s="30"/>
      <c r="J28" s="30"/>
      <c r="K28" s="30"/>
      <c r="L28" s="5">
        <f>IF(Formato!$C28&lt;&gt;"",MONTH(C28),"")</f>
        <v>5</v>
      </c>
      <c r="M28" s="6">
        <f>IF(Formato!$G28&lt;&gt;"",MONTH(G28),"")</f>
        <v>5</v>
      </c>
    </row>
    <row r="29" spans="1:13" ht="15" x14ac:dyDescent="0.25">
      <c r="A29" s="54">
        <v>241196222000149</v>
      </c>
      <c r="B29" s="55" t="s">
        <v>81</v>
      </c>
      <c r="C29" s="56">
        <v>44696</v>
      </c>
      <c r="D29" s="30" t="s">
        <v>111</v>
      </c>
      <c r="E29" s="28" t="s">
        <v>23</v>
      </c>
      <c r="F29" s="30" t="s">
        <v>17</v>
      </c>
      <c r="G29" s="56">
        <v>44697</v>
      </c>
      <c r="H29" s="29"/>
      <c r="I29" s="30"/>
      <c r="J29" s="30"/>
      <c r="K29" s="30"/>
      <c r="L29" s="5">
        <f>IF(Formato!$C29&lt;&gt;"",MONTH(C29),"")</f>
        <v>5</v>
      </c>
      <c r="M29" s="6">
        <f>IF(Formato!$G29&lt;&gt;"",MONTH(G29),"")</f>
        <v>5</v>
      </c>
    </row>
    <row r="30" spans="1:13" ht="15" x14ac:dyDescent="0.25">
      <c r="A30" s="54">
        <v>241196222000150</v>
      </c>
      <c r="B30" s="55" t="s">
        <v>83</v>
      </c>
      <c r="C30" s="56">
        <v>44697</v>
      </c>
      <c r="D30" s="30" t="s">
        <v>112</v>
      </c>
      <c r="E30" s="28" t="s">
        <v>23</v>
      </c>
      <c r="F30" s="30" t="s">
        <v>17</v>
      </c>
      <c r="G30" s="56">
        <v>44711</v>
      </c>
      <c r="H30" s="29"/>
      <c r="I30" s="30"/>
      <c r="J30" s="30"/>
      <c r="K30" s="30"/>
      <c r="L30" s="5">
        <f>IF(Formato!$C30&lt;&gt;"",MONTH(C30),"")</f>
        <v>5</v>
      </c>
      <c r="M30" s="6">
        <f>IF(Formato!$G30&lt;&gt;"",MONTH(G30),"")</f>
        <v>5</v>
      </c>
    </row>
    <row r="31" spans="1:13" ht="15" x14ac:dyDescent="0.25">
      <c r="A31" s="54">
        <v>241196222000151</v>
      </c>
      <c r="B31" s="55" t="s">
        <v>84</v>
      </c>
      <c r="C31" s="56">
        <v>44696</v>
      </c>
      <c r="D31" s="30" t="s">
        <v>113</v>
      </c>
      <c r="E31" s="28" t="s">
        <v>23</v>
      </c>
      <c r="F31" s="30" t="s">
        <v>17</v>
      </c>
      <c r="G31" s="56">
        <v>44713</v>
      </c>
      <c r="H31" s="29"/>
      <c r="I31" s="30"/>
      <c r="J31" s="30"/>
      <c r="K31" s="30"/>
      <c r="L31" s="5">
        <f>IF(Formato!$C31&lt;&gt;"",MONTH(C31),"")</f>
        <v>5</v>
      </c>
      <c r="M31" s="6">
        <f>IF(Formato!$G31&lt;&gt;"",MONTH(G31),"")</f>
        <v>6</v>
      </c>
    </row>
    <row r="32" spans="1:13" ht="15" x14ac:dyDescent="0.25">
      <c r="A32" s="54">
        <v>241196222000152</v>
      </c>
      <c r="B32" s="55" t="s">
        <v>85</v>
      </c>
      <c r="C32" s="56">
        <v>44699</v>
      </c>
      <c r="D32" s="30" t="s">
        <v>114</v>
      </c>
      <c r="E32" s="28" t="s">
        <v>23</v>
      </c>
      <c r="F32" s="30" t="s">
        <v>17</v>
      </c>
      <c r="G32" s="56">
        <v>44713</v>
      </c>
      <c r="H32" s="29"/>
      <c r="I32" s="30"/>
      <c r="J32" s="30"/>
      <c r="K32" s="30"/>
      <c r="L32" s="52" t="e">
        <f>IF(Formato!#REF!&lt;&gt;"",MONTH(#REF!),"")</f>
        <v>#REF!</v>
      </c>
      <c r="M32" s="53" t="e">
        <f>IF(Formato!#REF!&lt;&gt;"",MONTH(#REF!),"")</f>
        <v>#REF!</v>
      </c>
    </row>
    <row r="33" spans="1:13" ht="15" x14ac:dyDescent="0.25">
      <c r="A33" s="54">
        <v>241196222000153</v>
      </c>
      <c r="B33" s="55" t="s">
        <v>86</v>
      </c>
      <c r="C33" s="56">
        <v>44698</v>
      </c>
      <c r="D33" s="30" t="s">
        <v>115</v>
      </c>
      <c r="E33" s="28" t="s">
        <v>23</v>
      </c>
      <c r="F33" s="30" t="s">
        <v>17</v>
      </c>
      <c r="G33" s="56">
        <v>44708</v>
      </c>
      <c r="H33" s="29"/>
      <c r="I33" s="30"/>
      <c r="J33" s="30"/>
      <c r="K33" s="30"/>
      <c r="L33" s="5">
        <f>IF(Formato!$C32&lt;&gt;"",MONTH(C32),"")</f>
        <v>5</v>
      </c>
      <c r="M33" s="6">
        <f>IF(Formato!$G32&lt;&gt;"",MONTH(G32),"")</f>
        <v>6</v>
      </c>
    </row>
    <row r="34" spans="1:13" ht="15" x14ac:dyDescent="0.25">
      <c r="A34" s="54">
        <v>241196222000154</v>
      </c>
      <c r="B34" s="55" t="s">
        <v>87</v>
      </c>
      <c r="C34" s="56">
        <v>44699</v>
      </c>
      <c r="D34" s="30" t="s">
        <v>116</v>
      </c>
      <c r="E34" s="28" t="s">
        <v>23</v>
      </c>
      <c r="F34" s="30" t="s">
        <v>17</v>
      </c>
      <c r="G34" s="56">
        <v>44708</v>
      </c>
      <c r="H34" s="29"/>
      <c r="I34" s="30"/>
      <c r="J34" s="30"/>
      <c r="K34" s="30"/>
      <c r="L34" s="5">
        <f>IF(Formato!$C33&lt;&gt;"",MONTH(C33),"")</f>
        <v>5</v>
      </c>
      <c r="M34" s="6">
        <f>IF(Formato!$G33&lt;&gt;"",MONTH(G33),"")</f>
        <v>5</v>
      </c>
    </row>
    <row r="35" spans="1:13" ht="15" x14ac:dyDescent="0.25">
      <c r="A35" s="54">
        <v>241196222000155</v>
      </c>
      <c r="B35" s="55" t="s">
        <v>88</v>
      </c>
      <c r="C35" s="56">
        <v>44699</v>
      </c>
      <c r="D35" s="30" t="s">
        <v>117</v>
      </c>
      <c r="E35" s="28" t="s">
        <v>23</v>
      </c>
      <c r="F35" s="30" t="s">
        <v>17</v>
      </c>
      <c r="G35" s="56">
        <v>44708</v>
      </c>
      <c r="H35" s="29"/>
      <c r="I35" s="30"/>
      <c r="J35" s="30"/>
      <c r="K35" s="30"/>
      <c r="L35" s="5">
        <f>IF(Formato!$C34&lt;&gt;"",MONTH(C34),"")</f>
        <v>5</v>
      </c>
      <c r="M35" s="6">
        <f>IF(Formato!$G34&lt;&gt;"",MONTH(G34),"")</f>
        <v>5</v>
      </c>
    </row>
    <row r="36" spans="1:13" ht="15" x14ac:dyDescent="0.25">
      <c r="A36" s="54">
        <v>241196222000156</v>
      </c>
      <c r="B36" s="55" t="s">
        <v>89</v>
      </c>
      <c r="C36" s="56">
        <v>44699</v>
      </c>
      <c r="D36" s="30" t="s">
        <v>118</v>
      </c>
      <c r="E36" s="28" t="s">
        <v>23</v>
      </c>
      <c r="F36" s="30" t="s">
        <v>17</v>
      </c>
      <c r="G36" s="56">
        <v>44711</v>
      </c>
      <c r="H36" s="29"/>
      <c r="I36" s="30"/>
      <c r="J36" s="30"/>
      <c r="K36" s="30"/>
      <c r="L36" s="5">
        <f>IF(Formato!$C35&lt;&gt;"",MONTH(C35),"")</f>
        <v>5</v>
      </c>
      <c r="M36" s="6">
        <f>IF(Formato!$G35&lt;&gt;"",MONTH(G35),"")</f>
        <v>5</v>
      </c>
    </row>
    <row r="37" spans="1:13" ht="15" x14ac:dyDescent="0.25">
      <c r="A37" s="54">
        <v>241196222000157</v>
      </c>
      <c r="B37" s="55" t="s">
        <v>90</v>
      </c>
      <c r="C37" s="56">
        <v>44700</v>
      </c>
      <c r="D37" s="30" t="s">
        <v>119</v>
      </c>
      <c r="E37" s="28" t="s">
        <v>21</v>
      </c>
      <c r="F37" s="30" t="s">
        <v>14</v>
      </c>
      <c r="G37" s="51"/>
      <c r="H37" s="29"/>
      <c r="I37" s="30"/>
      <c r="J37" s="30"/>
      <c r="K37" s="30"/>
      <c r="L37" s="5">
        <f>IF(Formato!$C36&lt;&gt;"",MONTH(C36),"")</f>
        <v>5</v>
      </c>
      <c r="M37" s="6">
        <f>IF(Formato!$G36&lt;&gt;"",MONTH(G36),"")</f>
        <v>5</v>
      </c>
    </row>
    <row r="38" spans="1:13" ht="15" x14ac:dyDescent="0.25">
      <c r="A38" s="54">
        <v>241196222000158</v>
      </c>
      <c r="B38" s="55" t="s">
        <v>90</v>
      </c>
      <c r="C38" s="56">
        <v>44701</v>
      </c>
      <c r="D38" s="30" t="s">
        <v>120</v>
      </c>
      <c r="E38" s="28" t="s">
        <v>23</v>
      </c>
      <c r="F38" s="30" t="s">
        <v>17</v>
      </c>
      <c r="G38" s="56">
        <v>44713</v>
      </c>
      <c r="H38" s="29"/>
      <c r="I38" s="30"/>
      <c r="J38" s="30"/>
      <c r="K38" s="30"/>
      <c r="L38" s="5">
        <f>IF(Formato!$C37&lt;&gt;"",MONTH(C37),"")</f>
        <v>5</v>
      </c>
      <c r="M38" s="6" t="e">
        <f>IF(Formato!#REF!&lt;&gt;"",MONTH(#REF!),"")</f>
        <v>#REF!</v>
      </c>
    </row>
    <row r="39" spans="1:13" ht="15" x14ac:dyDescent="0.25">
      <c r="A39" s="54">
        <v>241196222000159</v>
      </c>
      <c r="B39" s="55" t="s">
        <v>91</v>
      </c>
      <c r="C39" s="56">
        <v>44706</v>
      </c>
      <c r="D39" s="30" t="s">
        <v>121</v>
      </c>
      <c r="E39" s="28" t="s">
        <v>22</v>
      </c>
      <c r="F39" s="30"/>
      <c r="G39" s="51"/>
      <c r="H39" s="29"/>
      <c r="I39" s="30"/>
      <c r="J39" s="30"/>
      <c r="K39" s="30"/>
      <c r="L39" s="5">
        <f>IF(Formato!$C38&lt;&gt;"",MONTH(C38),"")</f>
        <v>5</v>
      </c>
      <c r="M39" s="6">
        <f>IF(Formato!$G38&lt;&gt;"",MONTH(G38),"")</f>
        <v>6</v>
      </c>
    </row>
    <row r="40" spans="1:13" ht="15" x14ac:dyDescent="0.25">
      <c r="A40" s="54">
        <v>241196222000160</v>
      </c>
      <c r="B40" s="28" t="s">
        <v>81</v>
      </c>
      <c r="C40" s="51">
        <v>44706</v>
      </c>
      <c r="D40" s="30" t="s">
        <v>122</v>
      </c>
      <c r="E40" s="28" t="s">
        <v>22</v>
      </c>
      <c r="F40" s="30"/>
      <c r="G40" s="56"/>
      <c r="H40" s="29"/>
      <c r="I40" s="30"/>
      <c r="J40" s="30"/>
      <c r="K40" s="30"/>
      <c r="L40" s="5">
        <f>IF(Formato!$C39&lt;&gt;"",MONTH(C39),"")</f>
        <v>5</v>
      </c>
      <c r="M40" s="6" t="str">
        <f>IF(Formato!$G40&lt;&gt;"",MONTH(G40),"")</f>
        <v/>
      </c>
    </row>
    <row r="41" spans="1:13" ht="15" x14ac:dyDescent="0.25">
      <c r="A41" s="54">
        <v>241196222000161</v>
      </c>
      <c r="B41" s="28" t="s">
        <v>92</v>
      </c>
      <c r="C41" s="51">
        <v>44706</v>
      </c>
      <c r="D41" s="30" t="s">
        <v>123</v>
      </c>
      <c r="E41" s="28" t="s">
        <v>22</v>
      </c>
      <c r="F41" s="30"/>
      <c r="G41" s="56"/>
      <c r="H41" s="29"/>
      <c r="I41" s="30"/>
      <c r="J41" s="30"/>
      <c r="K41" s="30"/>
      <c r="L41" s="5">
        <f>IF(Formato!$C40&lt;&gt;"",MONTH(C40),"")</f>
        <v>5</v>
      </c>
      <c r="M41" s="6" t="str">
        <f>IF(Formato!$G41&lt;&gt;"",MONTH(G41),"")</f>
        <v/>
      </c>
    </row>
    <row r="42" spans="1:13" ht="15" x14ac:dyDescent="0.25">
      <c r="A42" s="54">
        <v>241196222000162</v>
      </c>
      <c r="B42" s="28" t="s">
        <v>81</v>
      </c>
      <c r="C42" s="51">
        <v>44707</v>
      </c>
      <c r="D42" s="30" t="s">
        <v>124</v>
      </c>
      <c r="E42" s="28" t="s">
        <v>22</v>
      </c>
      <c r="F42" s="30"/>
      <c r="G42" s="56"/>
      <c r="H42" s="29"/>
      <c r="I42" s="30"/>
      <c r="J42" s="30"/>
      <c r="K42" s="30"/>
      <c r="L42" s="5">
        <f>IF(Formato!$C41&lt;&gt;"",MONTH(C41),"")</f>
        <v>5</v>
      </c>
      <c r="M42" s="6" t="str">
        <f>IF(Formato!$G42&lt;&gt;"",MONTH(G42),"")</f>
        <v/>
      </c>
    </row>
    <row r="43" spans="1:13" ht="15" x14ac:dyDescent="0.25">
      <c r="A43" s="54">
        <v>241196222000163</v>
      </c>
      <c r="B43" s="55" t="s">
        <v>90</v>
      </c>
      <c r="C43" s="56">
        <v>44707</v>
      </c>
      <c r="D43" s="30" t="s">
        <v>125</v>
      </c>
      <c r="E43" s="28" t="s">
        <v>23</v>
      </c>
      <c r="F43" s="30" t="s">
        <v>17</v>
      </c>
      <c r="G43" s="56" t="s">
        <v>130</v>
      </c>
      <c r="H43" s="29"/>
      <c r="I43" s="30"/>
      <c r="J43" s="30"/>
      <c r="K43" s="30"/>
      <c r="L43" s="5">
        <f>IF(Formato!$C42&lt;&gt;"",MONTH(C42),"")</f>
        <v>5</v>
      </c>
      <c r="M43" s="6" t="e">
        <f>IF(Formato!#REF!&lt;&gt;"",MONTH(#REF!),"")</f>
        <v>#REF!</v>
      </c>
    </row>
    <row r="44" spans="1:13" ht="15" x14ac:dyDescent="0.25">
      <c r="A44" s="54">
        <v>241196222000164</v>
      </c>
      <c r="B44" s="55" t="s">
        <v>81</v>
      </c>
      <c r="C44" s="56">
        <v>44708</v>
      </c>
      <c r="D44" s="30" t="s">
        <v>126</v>
      </c>
      <c r="E44" s="28" t="s">
        <v>22</v>
      </c>
      <c r="F44" s="30"/>
      <c r="G44" s="56"/>
      <c r="H44" s="29"/>
      <c r="I44" s="30"/>
      <c r="J44" s="30"/>
      <c r="K44" s="30"/>
      <c r="L44" s="5">
        <f>IF(Formato!$C43&lt;&gt;"",MONTH(C43),"")</f>
        <v>5</v>
      </c>
      <c r="M44" s="6" t="e">
        <f>IF(Formato!$G43&lt;&gt;"",MONTH(G43),"")</f>
        <v>#VALUE!</v>
      </c>
    </row>
    <row r="45" spans="1:13" ht="15" x14ac:dyDescent="0.25">
      <c r="A45" s="54">
        <v>241196222000165</v>
      </c>
      <c r="B45" s="28" t="s">
        <v>81</v>
      </c>
      <c r="C45" s="51">
        <v>44711</v>
      </c>
      <c r="D45" s="30" t="s">
        <v>127</v>
      </c>
      <c r="E45" s="28" t="s">
        <v>23</v>
      </c>
      <c r="F45" s="30" t="s">
        <v>17</v>
      </c>
      <c r="G45" s="51">
        <v>44713</v>
      </c>
      <c r="H45" s="29"/>
      <c r="I45" s="30"/>
      <c r="J45" s="30"/>
      <c r="K45" s="30"/>
      <c r="L45" s="5">
        <f>IF(Formato!$C44&lt;&gt;"",MONTH(C44),"")</f>
        <v>5</v>
      </c>
      <c r="M45" s="6" t="str">
        <f>IF(Formato!$G44&lt;&gt;"",MONTH(G44),"")</f>
        <v/>
      </c>
    </row>
    <row r="46" spans="1:13" ht="15" x14ac:dyDescent="0.25">
      <c r="A46" s="54">
        <v>241196222000166</v>
      </c>
      <c r="B46" s="28" t="s">
        <v>93</v>
      </c>
      <c r="C46" s="51">
        <v>44711</v>
      </c>
      <c r="D46" s="30" t="s">
        <v>128</v>
      </c>
      <c r="E46" s="28" t="s">
        <v>22</v>
      </c>
      <c r="F46" s="30"/>
      <c r="G46" s="51"/>
      <c r="H46" s="29"/>
      <c r="I46" s="30"/>
      <c r="J46" s="30"/>
      <c r="K46" s="30"/>
      <c r="L46" s="5">
        <f>IF(Formato!$C45&lt;&gt;"",MONTH(C45),"")</f>
        <v>5</v>
      </c>
      <c r="M46" s="6">
        <f>IF(Formato!$G45&lt;&gt;"",MONTH(G45),"")</f>
        <v>6</v>
      </c>
    </row>
    <row r="47" spans="1:13" ht="15" x14ac:dyDescent="0.25">
      <c r="A47" s="54">
        <v>241196222000167</v>
      </c>
      <c r="B47" s="28" t="s">
        <v>90</v>
      </c>
      <c r="C47" s="51">
        <v>44711</v>
      </c>
      <c r="D47" s="30" t="s">
        <v>129</v>
      </c>
      <c r="E47" s="28" t="s">
        <v>22</v>
      </c>
      <c r="F47" s="30"/>
      <c r="G47" s="51"/>
      <c r="H47" s="29"/>
      <c r="I47" s="30"/>
      <c r="J47" s="30"/>
      <c r="K47" s="30"/>
      <c r="L47" s="5">
        <f>IF(Formato!$C46&lt;&gt;"",MONTH(C46),"")</f>
        <v>5</v>
      </c>
      <c r="M47" s="6" t="str">
        <f>IF(Formato!$G46&lt;&gt;"",MONTH(G46),"")</f>
        <v/>
      </c>
    </row>
    <row r="48" spans="1:13" ht="15" x14ac:dyDescent="0.25">
      <c r="A48" s="28"/>
      <c r="B48" s="28"/>
      <c r="C48" s="51"/>
      <c r="D48" s="30"/>
      <c r="E48" s="28"/>
      <c r="F48" s="30"/>
      <c r="G48" s="51"/>
      <c r="H48" s="29"/>
      <c r="I48" s="30"/>
      <c r="J48" s="30"/>
      <c r="K48" s="30"/>
      <c r="L48" s="5">
        <f>IF(Formato!$C47&lt;&gt;"",MONTH(C47),"")</f>
        <v>5</v>
      </c>
      <c r="M48" s="6" t="str">
        <f>IF(Formato!$G47&lt;&gt;"",MONTH(G47),"")</f>
        <v/>
      </c>
    </row>
    <row r="49" spans="1:14" ht="15" x14ac:dyDescent="0.25">
      <c r="A49" s="28"/>
      <c r="B49" s="28"/>
      <c r="C49" s="29"/>
      <c r="D49" s="30"/>
      <c r="E49" s="28"/>
      <c r="F49" s="30"/>
      <c r="G49" s="29"/>
      <c r="H49" s="29"/>
      <c r="I49" s="30"/>
      <c r="J49" s="30"/>
      <c r="K49" s="30"/>
      <c r="L49" s="5" t="str">
        <f>IF(Formato!$C49&lt;&gt;"",MONTH(C49),"")</f>
        <v/>
      </c>
      <c r="M49" s="6" t="str">
        <f>IF(Formato!$G49&lt;&gt;"",MONTH(G49),"")</f>
        <v/>
      </c>
    </row>
    <row r="50" spans="1:14" ht="15" x14ac:dyDescent="0.25">
      <c r="A50" s="28"/>
      <c r="B50" s="28"/>
      <c r="C50" s="29"/>
      <c r="D50" s="30"/>
      <c r="E50" s="28"/>
      <c r="F50" s="30"/>
      <c r="G50" s="29"/>
      <c r="H50" s="29"/>
      <c r="I50" s="30"/>
      <c r="J50" s="30"/>
      <c r="K50" s="30"/>
      <c r="L50" s="5" t="str">
        <f>IF(Formato!$C50&lt;&gt;"",MONTH(C50),"")</f>
        <v/>
      </c>
      <c r="M50" s="6" t="str">
        <f>IF(Formato!$G50&lt;&gt;"",MONTH(G50),"")</f>
        <v/>
      </c>
    </row>
    <row r="51" spans="1:14" ht="15" x14ac:dyDescent="0.25">
      <c r="A51" s="28"/>
      <c r="B51" s="28"/>
      <c r="C51" s="29"/>
      <c r="D51" s="30"/>
      <c r="E51" s="28"/>
      <c r="F51" s="30"/>
      <c r="G51" s="29"/>
      <c r="H51" s="29"/>
      <c r="I51" s="30"/>
      <c r="J51" s="30"/>
      <c r="K51" s="30"/>
      <c r="L51" s="5" t="str">
        <f>IF(Formato!$C51&lt;&gt;"",MONTH(C51),"")</f>
        <v/>
      </c>
      <c r="M51" s="6" t="str">
        <f>IF(Formato!$G51&lt;&gt;"",MONTH(G51),"")</f>
        <v/>
      </c>
    </row>
    <row r="52" spans="1:14" ht="15" x14ac:dyDescent="0.25">
      <c r="A52" s="28"/>
      <c r="B52" s="28"/>
      <c r="C52" s="29"/>
      <c r="D52" s="30"/>
      <c r="E52" s="28"/>
      <c r="F52" s="30"/>
      <c r="G52" s="29"/>
      <c r="H52" s="29"/>
      <c r="I52" s="30"/>
      <c r="J52" s="30"/>
      <c r="K52" s="30"/>
      <c r="L52" s="5" t="str">
        <f>IF(Formato!$C52&lt;&gt;"",MONTH(C52),"")</f>
        <v/>
      </c>
      <c r="M52" s="6" t="str">
        <f>IF(Formato!$G52&lt;&gt;"",MONTH(G52),"")</f>
        <v/>
      </c>
    </row>
    <row r="53" spans="1:14" ht="15" x14ac:dyDescent="0.25">
      <c r="A53" s="28"/>
      <c r="B53" s="28"/>
      <c r="C53" s="29"/>
      <c r="D53" s="30"/>
      <c r="E53" s="28"/>
      <c r="F53" s="30"/>
      <c r="G53" s="29"/>
      <c r="H53" s="29"/>
      <c r="I53" s="30"/>
      <c r="J53" s="30"/>
      <c r="K53" s="30"/>
      <c r="L53" s="5" t="str">
        <f>IF(Formato!$C53&lt;&gt;"",MONTH(C53),"")</f>
        <v/>
      </c>
      <c r="M53" s="6" t="str">
        <f>IF(Formato!$G53&lt;&gt;"",MONTH(G53),"")</f>
        <v/>
      </c>
    </row>
    <row r="54" spans="1:14" ht="15" x14ac:dyDescent="0.25">
      <c r="A54" s="28"/>
      <c r="B54" s="28"/>
      <c r="C54" s="29"/>
      <c r="D54" s="30"/>
      <c r="E54" s="28"/>
      <c r="F54" s="30"/>
      <c r="G54" s="29"/>
      <c r="H54" s="29"/>
      <c r="I54" s="30"/>
      <c r="J54" s="30"/>
      <c r="K54" s="30"/>
      <c r="L54" s="18" t="str">
        <f>IF(Formato!$C54&lt;&gt;"",MONTH(C54),"")</f>
        <v/>
      </c>
      <c r="M54" s="19" t="str">
        <f>IF(Formato!$G54&lt;&gt;"",MONTH(G54),"")</f>
        <v/>
      </c>
    </row>
    <row r="56" spans="1:14" x14ac:dyDescent="0.25">
      <c r="B56" s="1"/>
      <c r="C56" s="1"/>
      <c r="D56" s="1"/>
      <c r="E56" s="1"/>
    </row>
    <row r="57" spans="1:14" x14ac:dyDescent="0.25">
      <c r="M57" s="20" t="s">
        <v>43</v>
      </c>
    </row>
    <row r="58" spans="1:14" ht="39.75" customHeight="1" x14ac:dyDescent="0.25">
      <c r="M58" s="44" t="s">
        <v>44</v>
      </c>
      <c r="N58" s="44"/>
    </row>
  </sheetData>
  <sheetProtection selectLockedCells="1"/>
  <mergeCells count="6">
    <mergeCell ref="M58:N5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54" xr:uid="{00000000-0002-0000-0100-000004000000}">
      <formula1>CMedios</formula1>
    </dataValidation>
    <dataValidation type="list" allowBlank="1" showInputMessage="1" showErrorMessage="1" sqref="F11:F38 F40:F47 F49:F54"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7 E49:E54" xr:uid="{00000000-0002-0000-0100-000003000000}">
      <formula1>CTramites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2022-06-03T21:51:40Z</dcterms:modified>
</cp:coreProperties>
</file>