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G38" i="1" s="1"/>
  <c r="E42" i="1"/>
  <c r="F42" i="1" s="1"/>
  <c r="D42" i="1"/>
  <c r="F41" i="1"/>
  <c r="I41" i="1" s="1"/>
  <c r="I40" i="1"/>
  <c r="F40" i="1"/>
  <c r="F39" i="1"/>
  <c r="I39" i="1" s="1"/>
  <c r="H38" i="1"/>
  <c r="E38" i="1"/>
  <c r="D38" i="1"/>
  <c r="F37" i="1"/>
  <c r="I37" i="1" s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G11" i="1"/>
  <c r="G10" i="1" s="1"/>
  <c r="G82" i="1" s="1"/>
  <c r="E11" i="1"/>
  <c r="D11" i="1"/>
  <c r="F11" i="1" s="1"/>
  <c r="E10" i="1"/>
  <c r="E82" i="1" s="1"/>
  <c r="F38" i="1" l="1"/>
  <c r="I42" i="1"/>
  <c r="H82" i="1"/>
  <c r="F18" i="1"/>
  <c r="I19" i="1"/>
  <c r="I18" i="1" s="1"/>
  <c r="I29" i="1"/>
  <c r="I28" i="1" s="1"/>
  <c r="F28" i="1"/>
  <c r="I58" i="1"/>
  <c r="I70" i="1"/>
  <c r="I11" i="1"/>
  <c r="I10" i="1" s="1"/>
  <c r="F10" i="1"/>
  <c r="F82" i="1" s="1"/>
  <c r="I62" i="1"/>
  <c r="I74" i="1"/>
  <c r="I38" i="1"/>
  <c r="I48" i="1"/>
  <c r="D10" i="1"/>
  <c r="D18" i="1"/>
  <c r="D28" i="1"/>
  <c r="D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<sst xmlns="http://schemas.openxmlformats.org/spreadsheetml/2006/main" count="88" uniqueCount="88">
  <si>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</si>
  <si>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</si>
  <si>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</si>
  <si>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</si>
  <si>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DICIEMBRE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</si>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</sst>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Lic.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Sara Monserrat Solís Pérez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ESTADOS%20FINANCIEROS%202021/RAMO%2033/ESTADO%20DEL%20EJERCICIO%20DEL%20PRESUPUESTO%20-%20copia/EDO.%20FINAN.%20DICIEMBRE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DIC"/>
      <sheetName val="EDO. FINAN. DIC (4000)"/>
      <sheetName val="EDO. FINAN. DIC (2)"/>
      <sheetName val="EDO. FINAN. DIC (3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15081635.880000001</v>
          </cell>
          <cell r="D8">
            <v>225144.17</v>
          </cell>
          <cell r="G8">
            <v>15306780.050000001</v>
          </cell>
          <cell r="I8">
            <v>15306780.050000001</v>
          </cell>
        </row>
        <row r="9">
          <cell r="C9">
            <v>2150000.0699999998</v>
          </cell>
          <cell r="D9">
            <v>-542083.41</v>
          </cell>
          <cell r="G9">
            <v>1607916.66</v>
          </cell>
          <cell r="I9">
            <v>1607916.66</v>
          </cell>
        </row>
        <row r="10">
          <cell r="C10">
            <v>469465</v>
          </cell>
          <cell r="D10">
            <v>-17470.13</v>
          </cell>
          <cell r="G10">
            <v>451994.87</v>
          </cell>
          <cell r="I10">
            <v>451994.87</v>
          </cell>
        </row>
        <row r="11">
          <cell r="C11">
            <v>882733.68</v>
          </cell>
          <cell r="D11">
            <v>6892.63</v>
          </cell>
          <cell r="G11">
            <v>889626.31</v>
          </cell>
          <cell r="I11">
            <v>889626.31</v>
          </cell>
        </row>
        <row r="12">
          <cell r="C12">
            <v>1827629.51</v>
          </cell>
          <cell r="D12">
            <v>472259.77</v>
          </cell>
          <cell r="G12">
            <v>2299889.2799999998</v>
          </cell>
          <cell r="I12">
            <v>2299889.2799999998</v>
          </cell>
        </row>
        <row r="13">
          <cell r="C13">
            <v>21176.639999999999</v>
          </cell>
          <cell r="D13">
            <v>718.87</v>
          </cell>
          <cell r="G13">
            <v>21895.51</v>
          </cell>
          <cell r="I13">
            <v>21895.51</v>
          </cell>
        </row>
        <row r="14">
          <cell r="C14">
            <v>1836353.28</v>
          </cell>
          <cell r="D14">
            <v>44931.89</v>
          </cell>
          <cell r="G14">
            <v>1881285.17</v>
          </cell>
          <cell r="I14">
            <v>1881285.17</v>
          </cell>
        </row>
        <row r="15">
          <cell r="C15">
            <v>584804.88</v>
          </cell>
          <cell r="D15">
            <v>14303.36</v>
          </cell>
          <cell r="G15">
            <v>599108.24</v>
          </cell>
          <cell r="I15">
            <v>599108.24</v>
          </cell>
        </row>
        <row r="16">
          <cell r="C16">
            <v>920941.2</v>
          </cell>
          <cell r="D16">
            <v>22526.55</v>
          </cell>
          <cell r="G16">
            <v>943467.75</v>
          </cell>
          <cell r="I16">
            <v>943467.75</v>
          </cell>
        </row>
        <row r="17">
          <cell r="C17">
            <v>368366.16</v>
          </cell>
          <cell r="D17">
            <v>9021.1200000000008</v>
          </cell>
          <cell r="G17">
            <v>377387.28</v>
          </cell>
          <cell r="I17">
            <v>377387.28</v>
          </cell>
        </row>
        <row r="18">
          <cell r="C18">
            <v>911895.42</v>
          </cell>
          <cell r="D18">
            <v>12.46</v>
          </cell>
          <cell r="G18">
            <v>911907.88</v>
          </cell>
          <cell r="I18">
            <v>911907.88</v>
          </cell>
        </row>
        <row r="19">
          <cell r="C19">
            <v>74657.61</v>
          </cell>
          <cell r="D19">
            <v>861.41</v>
          </cell>
          <cell r="G19">
            <v>75519.02</v>
          </cell>
          <cell r="I19">
            <v>75519.02</v>
          </cell>
        </row>
        <row r="20">
          <cell r="C20">
            <v>74445</v>
          </cell>
          <cell r="D20">
            <v>-1719.31</v>
          </cell>
          <cell r="G20">
            <v>72725.69</v>
          </cell>
          <cell r="I20">
            <v>72725.69</v>
          </cell>
        </row>
        <row r="21">
          <cell r="C21">
            <v>1345140</v>
          </cell>
          <cell r="D21">
            <v>108837.5</v>
          </cell>
          <cell r="G21">
            <v>1453977.5</v>
          </cell>
          <cell r="I21">
            <v>1453977.5</v>
          </cell>
        </row>
        <row r="22">
          <cell r="C22">
            <v>3456000</v>
          </cell>
          <cell r="D22">
            <v>108590</v>
          </cell>
          <cell r="G22">
            <v>3564590</v>
          </cell>
          <cell r="I22">
            <v>3564590</v>
          </cell>
        </row>
        <row r="23">
          <cell r="C23">
            <v>5018968.32</v>
          </cell>
          <cell r="D23">
            <v>-143773.23000000001</v>
          </cell>
          <cell r="G23">
            <v>4875195.09</v>
          </cell>
          <cell r="I23">
            <v>4875195.09</v>
          </cell>
        </row>
        <row r="24">
          <cell r="C24">
            <v>432000</v>
          </cell>
          <cell r="D24">
            <v>-6000</v>
          </cell>
          <cell r="G24">
            <v>426000</v>
          </cell>
          <cell r="I24">
            <v>426000</v>
          </cell>
        </row>
        <row r="25">
          <cell r="C25">
            <v>330000</v>
          </cell>
          <cell r="D25">
            <v>-20000</v>
          </cell>
          <cell r="G25">
            <v>310000</v>
          </cell>
          <cell r="I25">
            <v>310000</v>
          </cell>
        </row>
        <row r="26">
          <cell r="C26">
            <v>175209.05</v>
          </cell>
          <cell r="D26">
            <v>6040.05</v>
          </cell>
          <cell r="G26">
            <v>181249.1</v>
          </cell>
          <cell r="I26">
            <v>181249.1</v>
          </cell>
        </row>
        <row r="27">
          <cell r="C27">
            <v>1783881.04</v>
          </cell>
          <cell r="D27">
            <v>101313.64</v>
          </cell>
          <cell r="G27">
            <v>1885194.68</v>
          </cell>
          <cell r="I27">
            <v>1885194.68</v>
          </cell>
        </row>
        <row r="28">
          <cell r="C28">
            <v>361302.58</v>
          </cell>
          <cell r="D28">
            <v>-294150.62</v>
          </cell>
          <cell r="G28">
            <v>50166.79</v>
          </cell>
          <cell r="I28">
            <v>0</v>
          </cell>
        </row>
        <row r="29">
          <cell r="C29">
            <v>330246.75</v>
          </cell>
          <cell r="D29">
            <v>-311649.15999999997</v>
          </cell>
          <cell r="G29">
            <v>18597.59</v>
          </cell>
          <cell r="I29">
            <v>0</v>
          </cell>
        </row>
        <row r="30">
          <cell r="C30">
            <v>75600</v>
          </cell>
          <cell r="D30">
            <v>1315.44</v>
          </cell>
          <cell r="G30">
            <v>76915.44</v>
          </cell>
          <cell r="I30">
            <v>76915.44</v>
          </cell>
        </row>
        <row r="31">
          <cell r="C31">
            <v>140437.37</v>
          </cell>
          <cell r="D31">
            <v>-132688.37</v>
          </cell>
          <cell r="G31">
            <v>7749</v>
          </cell>
          <cell r="I31">
            <v>0</v>
          </cell>
        </row>
        <row r="32">
          <cell r="C32">
            <v>2106096.48</v>
          </cell>
          <cell r="D32">
            <v>58192.73</v>
          </cell>
          <cell r="G32">
            <v>2164289.21</v>
          </cell>
          <cell r="I32">
            <v>2164289.21</v>
          </cell>
        </row>
        <row r="33">
          <cell r="C33">
            <v>0</v>
          </cell>
          <cell r="D33">
            <v>46999.839999999997</v>
          </cell>
          <cell r="G33">
            <v>46999.839999999997</v>
          </cell>
          <cell r="I33">
            <v>46999.839999999997</v>
          </cell>
        </row>
        <row r="34">
          <cell r="C34">
            <v>319520.03999999998</v>
          </cell>
          <cell r="D34">
            <v>28368.2</v>
          </cell>
          <cell r="G34">
            <v>347888.24</v>
          </cell>
          <cell r="I34">
            <v>347888.24</v>
          </cell>
        </row>
        <row r="35">
          <cell r="C35">
            <v>13000</v>
          </cell>
          <cell r="D35">
            <v>470.35</v>
          </cell>
          <cell r="G35">
            <v>13470.35</v>
          </cell>
          <cell r="I35">
            <v>0</v>
          </cell>
        </row>
        <row r="36">
          <cell r="C36">
            <v>44210.400000000001</v>
          </cell>
          <cell r="D36">
            <v>0</v>
          </cell>
          <cell r="G36">
            <v>44210.400000000001</v>
          </cell>
          <cell r="I36">
            <v>44210.400000000001</v>
          </cell>
        </row>
        <row r="37">
          <cell r="C37">
            <v>0</v>
          </cell>
          <cell r="D37">
            <v>335528.05</v>
          </cell>
          <cell r="G37">
            <v>335528.05</v>
          </cell>
          <cell r="I37">
            <v>335528.05</v>
          </cell>
        </row>
        <row r="38">
          <cell r="C38">
            <v>33600</v>
          </cell>
          <cell r="D38">
            <v>-5250</v>
          </cell>
          <cell r="G38">
            <v>28350</v>
          </cell>
          <cell r="I38">
            <v>28350</v>
          </cell>
        </row>
        <row r="39">
          <cell r="C39">
            <v>2068500</v>
          </cell>
          <cell r="D39">
            <v>156726.48000000001</v>
          </cell>
          <cell r="G39">
            <v>2225226.48</v>
          </cell>
          <cell r="I39">
            <v>2225226.48</v>
          </cell>
        </row>
        <row r="40">
          <cell r="C40">
            <v>25380</v>
          </cell>
          <cell r="D40">
            <v>-540</v>
          </cell>
          <cell r="G40">
            <v>24840</v>
          </cell>
          <cell r="I40">
            <v>24840</v>
          </cell>
        </row>
        <row r="41">
          <cell r="C41">
            <v>1306980</v>
          </cell>
          <cell r="D41">
            <v>90714.5</v>
          </cell>
          <cell r="G41">
            <v>1397694.5</v>
          </cell>
          <cell r="I41">
            <v>1397694.5</v>
          </cell>
        </row>
        <row r="42">
          <cell r="C42">
            <v>22800</v>
          </cell>
          <cell r="D42">
            <v>-420</v>
          </cell>
          <cell r="G42">
            <v>22380</v>
          </cell>
          <cell r="I42">
            <v>22380</v>
          </cell>
        </row>
        <row r="43">
          <cell r="C43">
            <v>18704.400000000001</v>
          </cell>
          <cell r="D43">
            <v>-3684.2</v>
          </cell>
          <cell r="G43">
            <v>15020.2</v>
          </cell>
          <cell r="I43">
            <v>15020.2</v>
          </cell>
        </row>
        <row r="44">
          <cell r="C44">
            <v>73740</v>
          </cell>
          <cell r="D44">
            <v>-1320</v>
          </cell>
          <cell r="G44">
            <v>72420</v>
          </cell>
          <cell r="I44">
            <v>72420</v>
          </cell>
        </row>
        <row r="45">
          <cell r="C45">
            <v>19950</v>
          </cell>
          <cell r="D45">
            <v>-4200</v>
          </cell>
          <cell r="G45">
            <v>15750</v>
          </cell>
          <cell r="I45">
            <v>15750</v>
          </cell>
        </row>
        <row r="46">
          <cell r="C46">
            <v>14400</v>
          </cell>
          <cell r="D46">
            <v>-200</v>
          </cell>
          <cell r="G46">
            <v>14200</v>
          </cell>
          <cell r="I46">
            <v>14200</v>
          </cell>
        </row>
        <row r="47">
          <cell r="C47">
            <v>63000</v>
          </cell>
          <cell r="D47">
            <v>-8619.99</v>
          </cell>
          <cell r="G47">
            <v>54380.01</v>
          </cell>
          <cell r="I47">
            <v>54380.01</v>
          </cell>
        </row>
        <row r="48">
          <cell r="C48">
            <v>30606.720000000001</v>
          </cell>
          <cell r="D48">
            <v>26554.2</v>
          </cell>
          <cell r="G48">
            <v>57160.92</v>
          </cell>
          <cell r="I48">
            <v>57160.92</v>
          </cell>
        </row>
        <row r="49">
          <cell r="C49">
            <v>144000</v>
          </cell>
          <cell r="D49">
            <v>0</v>
          </cell>
          <cell r="G49">
            <v>144000</v>
          </cell>
          <cell r="I49">
            <v>144000</v>
          </cell>
        </row>
        <row r="50">
          <cell r="C50">
            <v>670800</v>
          </cell>
          <cell r="D50">
            <v>1434255.37</v>
          </cell>
          <cell r="G50">
            <v>2105055.37</v>
          </cell>
          <cell r="I50">
            <v>2105055.37</v>
          </cell>
        </row>
        <row r="51">
          <cell r="C51">
            <v>191213.52</v>
          </cell>
          <cell r="D51">
            <v>0</v>
          </cell>
          <cell r="G51">
            <v>191213.52</v>
          </cell>
          <cell r="I51">
            <v>191213.52</v>
          </cell>
        </row>
        <row r="52">
          <cell r="C52">
            <v>0</v>
          </cell>
          <cell r="D52">
            <v>500960.4</v>
          </cell>
          <cell r="G52">
            <v>500960.4</v>
          </cell>
          <cell r="I52">
            <v>500960.4</v>
          </cell>
        </row>
        <row r="54">
          <cell r="C54">
            <v>816700</v>
          </cell>
          <cell r="D54">
            <v>-157127.88</v>
          </cell>
          <cell r="G54">
            <v>204376.82</v>
          </cell>
          <cell r="I54">
            <v>204376.82</v>
          </cell>
        </row>
        <row r="55">
          <cell r="C55">
            <v>949000</v>
          </cell>
          <cell r="D55">
            <v>-261839.07</v>
          </cell>
          <cell r="G55">
            <v>55409.53</v>
          </cell>
          <cell r="I55">
            <v>55409.53</v>
          </cell>
        </row>
        <row r="56">
          <cell r="C56">
            <v>10600</v>
          </cell>
          <cell r="D56">
            <v>-750</v>
          </cell>
          <cell r="G56">
            <v>0</v>
          </cell>
          <cell r="I56">
            <v>0</v>
          </cell>
        </row>
        <row r="57">
          <cell r="C57">
            <v>247000</v>
          </cell>
          <cell r="D57">
            <v>-164826.6</v>
          </cell>
          <cell r="G57">
            <v>79549.320000000007</v>
          </cell>
          <cell r="I57">
            <v>79549.320000000007</v>
          </cell>
        </row>
        <row r="58">
          <cell r="C58">
            <v>591700</v>
          </cell>
          <cell r="D58">
            <v>118517.96</v>
          </cell>
          <cell r="G58">
            <v>614490.13</v>
          </cell>
          <cell r="I58">
            <v>614490.13</v>
          </cell>
        </row>
        <row r="59">
          <cell r="C59">
            <v>100750</v>
          </cell>
          <cell r="D59">
            <v>17443.04</v>
          </cell>
          <cell r="G59">
            <v>48025.78</v>
          </cell>
          <cell r="I59">
            <v>48025.78</v>
          </cell>
        </row>
        <row r="60">
          <cell r="C60">
            <v>194814</v>
          </cell>
          <cell r="D60">
            <v>-85880.12</v>
          </cell>
          <cell r="G60">
            <v>68387.09</v>
          </cell>
          <cell r="I60">
            <v>68387.09</v>
          </cell>
        </row>
        <row r="61">
          <cell r="C61">
            <v>63364</v>
          </cell>
          <cell r="D61">
            <v>-25158.01</v>
          </cell>
          <cell r="G61">
            <v>1390.8</v>
          </cell>
          <cell r="I61">
            <v>1390.8</v>
          </cell>
        </row>
        <row r="62">
          <cell r="C62">
            <v>160250</v>
          </cell>
          <cell r="D62">
            <v>-30382.53</v>
          </cell>
          <cell r="G62">
            <v>53199.3</v>
          </cell>
          <cell r="I62">
            <v>53199.3</v>
          </cell>
        </row>
        <row r="63">
          <cell r="C63">
            <v>0</v>
          </cell>
          <cell r="D63">
            <v>163000</v>
          </cell>
          <cell r="G63">
            <v>160776</v>
          </cell>
          <cell r="I63">
            <v>160776</v>
          </cell>
        </row>
        <row r="64">
          <cell r="C64">
            <v>1902700</v>
          </cell>
          <cell r="D64">
            <v>827023.51</v>
          </cell>
          <cell r="G64">
            <v>2576413.2200000002</v>
          </cell>
          <cell r="I64">
            <v>2576413.2200000002</v>
          </cell>
        </row>
        <row r="65">
          <cell r="C65">
            <v>30000</v>
          </cell>
          <cell r="D65">
            <v>-10000</v>
          </cell>
          <cell r="G65">
            <v>0</v>
          </cell>
          <cell r="I65">
            <v>0</v>
          </cell>
        </row>
        <row r="66">
          <cell r="C66">
            <v>326800</v>
          </cell>
          <cell r="D66">
            <v>45300.36</v>
          </cell>
          <cell r="G66">
            <v>276683.34999999998</v>
          </cell>
          <cell r="I66">
            <v>276683.34999999998</v>
          </cell>
        </row>
        <row r="67">
          <cell r="C67">
            <v>30000</v>
          </cell>
          <cell r="D67">
            <v>-10000</v>
          </cell>
          <cell r="G67">
            <v>0</v>
          </cell>
          <cell r="I67">
            <v>0</v>
          </cell>
        </row>
        <row r="68">
          <cell r="C68">
            <v>29000</v>
          </cell>
          <cell r="D68">
            <v>-15000</v>
          </cell>
          <cell r="G68">
            <v>3969.8</v>
          </cell>
          <cell r="I68">
            <v>3969.8</v>
          </cell>
        </row>
        <row r="69">
          <cell r="C69">
            <v>120036</v>
          </cell>
          <cell r="D69">
            <v>-60600</v>
          </cell>
          <cell r="G69">
            <v>1299.2</v>
          </cell>
          <cell r="I69">
            <v>1299.2</v>
          </cell>
        </row>
        <row r="70">
          <cell r="C70">
            <v>472000</v>
          </cell>
          <cell r="D70">
            <v>-264291</v>
          </cell>
          <cell r="G70">
            <v>177212.6</v>
          </cell>
          <cell r="I70">
            <v>177212.6</v>
          </cell>
        </row>
        <row r="71">
          <cell r="C71">
            <v>261510</v>
          </cell>
          <cell r="D71">
            <v>-154349.1</v>
          </cell>
          <cell r="G71">
            <v>39719.07</v>
          </cell>
          <cell r="I71">
            <v>39719.07</v>
          </cell>
        </row>
        <row r="72">
          <cell r="C72">
            <v>55300</v>
          </cell>
          <cell r="D72">
            <v>-17600</v>
          </cell>
          <cell r="G72">
            <v>0</v>
          </cell>
          <cell r="I72">
            <v>0</v>
          </cell>
        </row>
        <row r="74">
          <cell r="C74">
            <v>581360</v>
          </cell>
          <cell r="D74">
            <v>-260074.25</v>
          </cell>
          <cell r="G74">
            <v>268119</v>
          </cell>
          <cell r="I74">
            <v>268119</v>
          </cell>
        </row>
        <row r="75">
          <cell r="C75">
            <v>189983</v>
          </cell>
          <cell r="D75">
            <v>-55000</v>
          </cell>
          <cell r="G75">
            <v>58005.42</v>
          </cell>
          <cell r="I75">
            <v>58005.42</v>
          </cell>
        </row>
        <row r="76">
          <cell r="C76">
            <v>311180</v>
          </cell>
          <cell r="D76">
            <v>-63956</v>
          </cell>
          <cell r="G76">
            <v>198957.19</v>
          </cell>
          <cell r="I76">
            <v>198957.19</v>
          </cell>
        </row>
        <row r="77">
          <cell r="C77">
            <v>17400</v>
          </cell>
          <cell r="D77">
            <v>0</v>
          </cell>
          <cell r="G77">
            <v>7783.65</v>
          </cell>
          <cell r="I77">
            <v>7783.65</v>
          </cell>
        </row>
        <row r="78">
          <cell r="C78">
            <v>50000</v>
          </cell>
          <cell r="D78">
            <v>0</v>
          </cell>
          <cell r="G78">
            <v>22272</v>
          </cell>
          <cell r="I78">
            <v>22272</v>
          </cell>
        </row>
        <row r="79">
          <cell r="C79">
            <v>4858084</v>
          </cell>
          <cell r="D79">
            <v>-269436.56</v>
          </cell>
          <cell r="G79">
            <v>4576075.68</v>
          </cell>
          <cell r="I79">
            <v>4576075.68</v>
          </cell>
        </row>
        <row r="80">
          <cell r="C80">
            <v>266000</v>
          </cell>
          <cell r="D80">
            <v>-105589.4</v>
          </cell>
          <cell r="G80">
            <v>112398.2</v>
          </cell>
          <cell r="I80">
            <v>112398.2</v>
          </cell>
        </row>
        <row r="81">
          <cell r="C81">
            <v>0</v>
          </cell>
          <cell r="D81">
            <v>142938.68</v>
          </cell>
          <cell r="G81">
            <v>142938.68</v>
          </cell>
          <cell r="I81">
            <v>142938.68</v>
          </cell>
        </row>
        <row r="82">
          <cell r="C82">
            <v>2859500</v>
          </cell>
          <cell r="D82">
            <v>404577.87</v>
          </cell>
          <cell r="G82">
            <v>3264077.87</v>
          </cell>
          <cell r="I82">
            <v>3264077.87</v>
          </cell>
        </row>
        <row r="83">
          <cell r="C83">
            <v>290000</v>
          </cell>
          <cell r="D83">
            <v>-24833.34</v>
          </cell>
          <cell r="G83">
            <v>265166.65999999997</v>
          </cell>
          <cell r="I83">
            <v>265166.65999999997</v>
          </cell>
        </row>
        <row r="84">
          <cell r="C84">
            <v>967500</v>
          </cell>
          <cell r="D84">
            <v>-168652.77</v>
          </cell>
          <cell r="G84">
            <v>798847.23</v>
          </cell>
          <cell r="I84">
            <v>798847.23</v>
          </cell>
        </row>
        <row r="85">
          <cell r="C85">
            <v>659334</v>
          </cell>
          <cell r="D85">
            <v>-700.67</v>
          </cell>
          <cell r="G85">
            <v>658633.32999999996</v>
          </cell>
          <cell r="I85">
            <v>658633.32999999996</v>
          </cell>
        </row>
        <row r="86">
          <cell r="C86">
            <v>264407</v>
          </cell>
          <cell r="D86">
            <v>-70658.14</v>
          </cell>
          <cell r="G86">
            <v>97549.86</v>
          </cell>
          <cell r="I86">
            <v>97549.86</v>
          </cell>
        </row>
        <row r="87">
          <cell r="C87">
            <v>470000</v>
          </cell>
          <cell r="D87">
            <v>-24550</v>
          </cell>
          <cell r="G87">
            <v>415004.08</v>
          </cell>
          <cell r="I87">
            <v>415004.08</v>
          </cell>
        </row>
        <row r="88">
          <cell r="C88">
            <v>19600</v>
          </cell>
          <cell r="D88">
            <v>-10845.9</v>
          </cell>
          <cell r="G88">
            <v>0</v>
          </cell>
          <cell r="I88">
            <v>0</v>
          </cell>
        </row>
        <row r="89">
          <cell r="C89">
            <v>350000</v>
          </cell>
          <cell r="D89">
            <v>-126923</v>
          </cell>
          <cell r="G89">
            <v>223076.79</v>
          </cell>
          <cell r="I89">
            <v>223076.79</v>
          </cell>
        </row>
        <row r="90">
          <cell r="C90">
            <v>97000</v>
          </cell>
          <cell r="D90">
            <v>-64535.5</v>
          </cell>
          <cell r="G90">
            <v>32464.5</v>
          </cell>
          <cell r="I90">
            <v>32464.5</v>
          </cell>
        </row>
        <row r="91">
          <cell r="C91">
            <v>420400</v>
          </cell>
          <cell r="D91">
            <v>-130264.28</v>
          </cell>
          <cell r="G91">
            <v>290135.71999999997</v>
          </cell>
          <cell r="I91">
            <v>290135.71999999997</v>
          </cell>
        </row>
        <row r="92">
          <cell r="C92">
            <v>250200</v>
          </cell>
          <cell r="D92">
            <v>-151410.48000000001</v>
          </cell>
          <cell r="G92">
            <v>22565.1</v>
          </cell>
          <cell r="I92">
            <v>22565.1</v>
          </cell>
        </row>
        <row r="93">
          <cell r="C93">
            <v>253246</v>
          </cell>
          <cell r="D93">
            <v>-119323.18</v>
          </cell>
          <cell r="G93">
            <v>99992.1</v>
          </cell>
          <cell r="I93">
            <v>99992.1</v>
          </cell>
        </row>
        <row r="94">
          <cell r="C94">
            <v>479420</v>
          </cell>
          <cell r="D94">
            <v>-309588.53999999998</v>
          </cell>
          <cell r="G94">
            <v>126304.04</v>
          </cell>
          <cell r="I94">
            <v>126304.04</v>
          </cell>
        </row>
        <row r="95">
          <cell r="C95">
            <v>913300</v>
          </cell>
          <cell r="D95">
            <v>-393161.13</v>
          </cell>
          <cell r="G95">
            <v>472652.03</v>
          </cell>
          <cell r="I95">
            <v>472652.03</v>
          </cell>
        </row>
        <row r="96">
          <cell r="C96">
            <v>477265</v>
          </cell>
          <cell r="D96">
            <v>-82569.009999999995</v>
          </cell>
          <cell r="G96">
            <v>363346.15</v>
          </cell>
          <cell r="I96">
            <v>363346.15</v>
          </cell>
        </row>
        <row r="97">
          <cell r="C97">
            <v>60000</v>
          </cell>
          <cell r="D97">
            <v>360</v>
          </cell>
          <cell r="G97">
            <v>18224</v>
          </cell>
          <cell r="I97">
            <v>18224</v>
          </cell>
        </row>
        <row r="98">
          <cell r="C98">
            <v>50435</v>
          </cell>
          <cell r="D98">
            <v>-40978</v>
          </cell>
          <cell r="G98">
            <v>9457</v>
          </cell>
          <cell r="I98">
            <v>9457</v>
          </cell>
        </row>
        <row r="99">
          <cell r="C99">
            <v>294800</v>
          </cell>
          <cell r="D99">
            <v>-115837.96</v>
          </cell>
          <cell r="G99">
            <v>99951.41</v>
          </cell>
          <cell r="I99">
            <v>99951.41</v>
          </cell>
        </row>
        <row r="100">
          <cell r="C100">
            <v>58040</v>
          </cell>
          <cell r="D100">
            <v>-50088.02</v>
          </cell>
          <cell r="G100">
            <v>7951.98</v>
          </cell>
          <cell r="I100">
            <v>7951.98</v>
          </cell>
        </row>
        <row r="101">
          <cell r="C101">
            <v>791800</v>
          </cell>
          <cell r="D101">
            <v>-118265.95</v>
          </cell>
          <cell r="G101">
            <v>562576.98</v>
          </cell>
          <cell r="I101">
            <v>562576.98</v>
          </cell>
        </row>
        <row r="102">
          <cell r="C102">
            <v>300000</v>
          </cell>
          <cell r="D102">
            <v>2295884.9700000002</v>
          </cell>
          <cell r="G102">
            <v>2595884.9300000002</v>
          </cell>
          <cell r="I102">
            <v>2595884.9300000002</v>
          </cell>
        </row>
        <row r="104">
          <cell r="C104">
            <v>1553600</v>
          </cell>
          <cell r="D104">
            <v>0</v>
          </cell>
          <cell r="G104">
            <v>1092610</v>
          </cell>
          <cell r="I104">
            <v>1092610</v>
          </cell>
        </row>
        <row r="105">
          <cell r="C105">
            <v>9655976</v>
          </cell>
          <cell r="D105">
            <v>0</v>
          </cell>
          <cell r="G105">
            <v>8264605</v>
          </cell>
          <cell r="I105">
            <v>8264605</v>
          </cell>
        </row>
        <row r="106">
          <cell r="C106">
            <v>1395000</v>
          </cell>
          <cell r="D106">
            <v>0</v>
          </cell>
          <cell r="G106">
            <v>1025000</v>
          </cell>
          <cell r="I106">
            <v>1025000</v>
          </cell>
        </row>
        <row r="107">
          <cell r="C107">
            <v>840000</v>
          </cell>
          <cell r="D107">
            <v>0</v>
          </cell>
          <cell r="G107">
            <v>700000</v>
          </cell>
          <cell r="I107">
            <v>700000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C92" sqref="C92:J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45819391.000000007</v>
      </c>
      <c r="E10" s="24">
        <f>SUM(E11:E17)</f>
        <v>2307770.56</v>
      </c>
      <c r="F10" s="24">
        <f t="shared" ref="F10:I10" si="0">SUM(F11:F17)</f>
        <v>48127161.560000002</v>
      </c>
      <c r="G10" s="24">
        <f t="shared" si="0"/>
        <v>48110176.390000001</v>
      </c>
      <c r="H10" s="24">
        <f t="shared" si="0"/>
        <v>48020192.660000011</v>
      </c>
      <c r="I10" s="24">
        <f t="shared" si="0"/>
        <v>16985.169999998063</v>
      </c>
    </row>
    <row r="11" spans="2:9" ht="15" customHeight="1" x14ac:dyDescent="0.25">
      <c r="B11" s="25"/>
      <c r="C11" s="26" t="s">
        <v>16</v>
      </c>
      <c r="D11" s="27">
        <f>'[1]EDO. FINAN. DIC (3)'!C8</f>
        <v>15081635.880000001</v>
      </c>
      <c r="E11" s="27">
        <f>'[1]EDO. FINAN. DIC (3)'!D8</f>
        <v>225144.17</v>
      </c>
      <c r="F11" s="27">
        <f>D11+E11</f>
        <v>15306780.050000001</v>
      </c>
      <c r="G11" s="27">
        <f>'[1]EDO. FINAN. DIC (3)'!G8</f>
        <v>15306780.050000001</v>
      </c>
      <c r="H11" s="27">
        <f>'[1]EDO. FINAN. DIC (3)'!I8</f>
        <v>15306780.050000001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f>'[1]EDO. FINAN. DIC (3)'!C9</f>
        <v>2150000.0699999998</v>
      </c>
      <c r="E12" s="27">
        <f>'[1]EDO. FINAN. DIC (3)'!D9</f>
        <v>-542083.41</v>
      </c>
      <c r="F12" s="27">
        <f t="shared" ref="F12:F27" si="1">D12+E12</f>
        <v>1607916.6599999997</v>
      </c>
      <c r="G12" s="27">
        <f>'[1]EDO. FINAN. DIC (3)'!G9</f>
        <v>1607916.66</v>
      </c>
      <c r="H12" s="27">
        <f>'[1]EDO. FINAN. DIC (3)'!I9</f>
        <v>1607916.66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f>'[1]EDO. FINAN. DIC (3)'!C10+'[1]EDO. FINAN. DIC (3)'!C11+'[1]EDO. FINAN. DIC (3)'!C12+'[1]EDO. FINAN. DIC (3)'!C13</f>
        <v>3201004.8300000005</v>
      </c>
      <c r="E13" s="27">
        <f>'[1]EDO. FINAN. DIC (3)'!D10+'[1]EDO. FINAN. DIC (3)'!D11+'[1]EDO. FINAN. DIC (3)'!D12+'[1]EDO. FINAN. DIC (3)'!D13</f>
        <v>462401.14</v>
      </c>
      <c r="F13" s="27">
        <f t="shared" si="1"/>
        <v>3663405.9700000007</v>
      </c>
      <c r="G13" s="27">
        <f>'[1]EDO. FINAN. DIC (3)'!G10+'[1]EDO. FINAN. DIC (3)'!G11+'[1]EDO. FINAN. DIC (3)'!G12+'[1]EDO. FINAN. DIC (3)'!G13</f>
        <v>3663405.9699999997</v>
      </c>
      <c r="H13" s="27">
        <f>'[1]EDO. FINAN. DIC (3)'!I10+'[1]EDO. FINAN. DIC (3)'!I11+'[1]EDO. FINAN. DIC (3)'!I12+'[1]EDO. FINAN. DIC (3)'!I13</f>
        <v>3663405.9699999997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f>'[1]EDO. FINAN. DIC (3)'!C14+'[1]EDO. FINAN. DIC (3)'!C15+'[1]EDO. FINAN. DIC (3)'!C16+'[1]EDO. FINAN. DIC (3)'!C17+'[1]EDO. FINAN. DIC (3)'!C18+'[1]EDO. FINAN. DIC (3)'!C19+'[1]EDO. FINAN. DIC (3)'!C20</f>
        <v>4771463.5500000007</v>
      </c>
      <c r="E14" s="27">
        <f>'[1]EDO. FINAN. DIC (3)'!D14+'[1]EDO. FINAN. DIC (3)'!D15+'[1]EDO. FINAN. DIC (3)'!D16+'[1]EDO. FINAN. DIC (3)'!D17+'[1]EDO. FINAN. DIC (3)'!D18+'[1]EDO. FINAN. DIC (3)'!D19+'[1]EDO. FINAN. DIC (3)'!D20</f>
        <v>89937.48000000001</v>
      </c>
      <c r="F14" s="27">
        <f t="shared" si="1"/>
        <v>4861401.0300000012</v>
      </c>
      <c r="G14" s="27">
        <f>'[1]EDO. FINAN. DIC (3)'!G14+'[1]EDO. FINAN. DIC (3)'!G15+'[1]EDO. FINAN. DIC (3)'!G16+'[1]EDO. FINAN. DIC (3)'!G17+'[1]EDO. FINAN. DIC (3)'!G18+'[1]EDO. FINAN. DIC (3)'!G19+'[1]EDO. FINAN. DIC (3)'!G20</f>
        <v>4861401.03</v>
      </c>
      <c r="H14" s="27">
        <f>'[1]EDO. FINAN. DIC (3)'!I14+'[1]EDO. FINAN. DIC (3)'!I15+'[1]EDO. FINAN. DIC (3)'!I16+'[1]EDO. FINAN. DIC (3)'!I17+'[1]EDO. FINAN. DIC (3)'!I18+'[1]EDO. FINAN. DIC (3)'!I19+'[1]EDO. FINAN. DIC (3)'!I20</f>
        <v>4861401.03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f>'[1]EDO. FINAN. DIC (3)'!C21+'[1]EDO. FINAN. DIC (3)'!C22+'[1]EDO. FINAN. DIC (3)'!C23+'[1]EDO. FINAN. DIC (3)'!C24+'[1]EDO. FINAN. DIC (3)'!C25+'[1]EDO. FINAN. DIC (3)'!C26+'[1]EDO. FINAN. DIC (3)'!C27++'[1]EDO. FINAN. DIC (3)'!C28+'[1]EDO. FINAN. DIC (3)'!C29+'[1]EDO. FINAN. DIC (3)'!C30+'[1]EDO. FINAN. DIC (3)'!C31+'[1]EDO. FINAN. DIC (3)'!C32+'[1]EDO. FINAN. DIC (3)'!C33+'[1]EDO. FINAN. DIC (3)'!C34+'[1]EDO. FINAN. DIC (3)'!C35+'[1]EDO. FINAN. DIC (3)'!C36+'[1]EDO. FINAN. DIC (3)'!C37+'[1]EDO. FINAN. DIC (3)'!C38+'[1]EDO. FINAN. DIC (3)'!C39+'[1]EDO. FINAN. DIC (3)'!C40+'[1]EDO. FINAN. DIC (3)'!C41+'[1]EDO. FINAN. DIC (3)'!C42+'[1]EDO. FINAN. DIC (3)'!C43+'[1]EDO. FINAN. DIC (3)'!C44+'[1]EDO. FINAN. DIC (3)'!C45+'[1]EDO. FINAN. DIC (3)'!C46+'[1]EDO. FINAN. DIC (3)'!C47+'[1]EDO. FINAN. DIC (3)'!C48+'[1]EDO. FINAN. DIC (3)'!C49+'[1]EDO. FINAN. DIC (3)'!C50</f>
        <v>20424073.149999999</v>
      </c>
      <c r="E15" s="27">
        <f>'[1]EDO. FINAN. DIC (3)'!D21+'[1]EDO. FINAN. DIC (3)'!D22+'[1]EDO. FINAN. DIC (3)'!D23+'[1]EDO. FINAN. DIC (3)'!D24+'[1]EDO. FINAN. DIC (3)'!D25+'[1]EDO. FINAN. DIC (3)'!D26+'[1]EDO. FINAN. DIC (3)'!D27++'[1]EDO. FINAN. DIC (3)'!D28+'[1]EDO. FINAN. DIC (3)'!D29+'[1]EDO. FINAN. DIC (3)'!D30+'[1]EDO. FINAN. DIC (3)'!D31+'[1]EDO. FINAN. DIC (3)'!D32+'[1]EDO. FINAN. DIC (3)'!D33+'[1]EDO. FINAN. DIC (3)'!D34+'[1]EDO. FINAN. DIC (3)'!D35+'[1]EDO. FINAN. DIC (3)'!D36+'[1]EDO. FINAN. DIC (3)'!D37+'[1]EDO. FINAN. DIC (3)'!D38+'[1]EDO. FINAN. DIC (3)'!D39+'[1]EDO. FINAN. DIC (3)'!D40+'[1]EDO. FINAN. DIC (3)'!D41+'[1]EDO. FINAN. DIC (3)'!D42+'[1]EDO. FINAN. DIC (3)'!D43+'[1]EDO. FINAN. DIC (3)'!D44+'[1]EDO. FINAN. DIC (3)'!D45+'[1]EDO. FINAN. DIC (3)'!D46+'[1]EDO. FINAN. DIC (3)'!D47+'[1]EDO. FINAN. DIC (3)'!D48+'[1]EDO. FINAN. DIC (3)'!D49+'[1]EDO. FINAN. DIC (3)'!D50</f>
        <v>1571410.78</v>
      </c>
      <c r="F15" s="27">
        <f t="shared" si="1"/>
        <v>21995483.93</v>
      </c>
      <c r="G15" s="27">
        <f>'[1]EDO. FINAN. DIC (3)'!G21+'[1]EDO. FINAN. DIC (3)'!G22+'[1]EDO. FINAN. DIC (3)'!G23+'[1]EDO. FINAN. DIC (3)'!G24+'[1]EDO. FINAN. DIC (3)'!G25+'[1]EDO. FINAN. DIC (3)'!G26+'[1]EDO. FINAN. DIC (3)'!G27++'[1]EDO. FINAN. DIC (3)'!G28+'[1]EDO. FINAN. DIC (3)'!G29+'[1]EDO. FINAN. DIC (3)'!G30+'[1]EDO. FINAN. DIC (3)'!G31+'[1]EDO. FINAN. DIC (3)'!G32+'[1]EDO. FINAN. DIC (3)'!G33+'[1]EDO. FINAN. DIC (3)'!G34+'[1]EDO. FINAN. DIC (3)'!G35+'[1]EDO. FINAN. DIC (3)'!G36+'[1]EDO. FINAN. DIC (3)'!G37+'[1]EDO. FINAN. DIC (3)'!G38+'[1]EDO. FINAN. DIC (3)'!G39+'[1]EDO. FINAN. DIC (3)'!G40+'[1]EDO. FINAN. DIC (3)'!G41+'[1]EDO. FINAN. DIC (3)'!G42+'[1]EDO. FINAN. DIC (3)'!G43+'[1]EDO. FINAN. DIC (3)'!G44+'[1]EDO. FINAN. DIC (3)'!G45+'[1]EDO. FINAN. DIC (3)'!G46+'[1]EDO. FINAN. DIC (3)'!G47+'[1]EDO. FINAN. DIC (3)'!G48+'[1]EDO. FINAN. DIC (3)'!G49+'[1]EDO. FINAN. DIC (3)'!G50</f>
        <v>21978498.760000002</v>
      </c>
      <c r="H15" s="27">
        <f>'[1]EDO. FINAN. DIC (3)'!I21+'[1]EDO. FINAN. DIC (3)'!I22+'[1]EDO. FINAN. DIC (3)'!I23+'[1]EDO. FINAN. DIC (3)'!I24+'[1]EDO. FINAN. DIC (3)'!I25+'[1]EDO. FINAN. DIC (3)'!I26+'[1]EDO. FINAN. DIC (3)'!I27++'[1]EDO. FINAN. DIC (3)'!I28+'[1]EDO. FINAN. DIC (3)'!I29+'[1]EDO. FINAN. DIC (3)'!I30+'[1]EDO. FINAN. DIC (3)'!I31+'[1]EDO. FINAN. DIC (3)'!I32+'[1]EDO. FINAN. DIC (3)'!I33+'[1]EDO. FINAN. DIC (3)'!I34+'[1]EDO. FINAN. DIC (3)'!I35+'[1]EDO. FINAN. DIC (3)'!I36+'[1]EDO. FINAN. DIC (3)'!I37+'[1]EDO. FINAN. DIC (3)'!I38+'[1]EDO. FINAN. DIC (3)'!I39+'[1]EDO. FINAN. DIC (3)'!I40+'[1]EDO. FINAN. DIC (3)'!I41+'[1]EDO. FINAN. DIC (3)'!I42+'[1]EDO. FINAN. DIC (3)'!I43+'[1]EDO. FINAN. DIC (3)'!I44+'[1]EDO. FINAN. DIC (3)'!I45+'[1]EDO. FINAN. DIC (3)'!I46+'[1]EDO. FINAN. DIC (3)'!I47+'[1]EDO. FINAN. DIC (3)'!I48+'[1]EDO. FINAN. DIC (3)'!I49+'[1]EDO. FINAN. DIC (3)'!I50</f>
        <v>21888515.030000005</v>
      </c>
      <c r="I15" s="28">
        <f t="shared" si="2"/>
        <v>16985.169999998063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DIC (3)'!C51+'[1]EDO. FINAN. DIC (3)'!C52</f>
        <v>191213.52</v>
      </c>
      <c r="E17" s="27">
        <f>'[1]EDO. FINAN. DIC (3)'!D51+'[1]EDO. FINAN. DIC (3)'!D52</f>
        <v>500960.4</v>
      </c>
      <c r="F17" s="27">
        <f t="shared" si="1"/>
        <v>692173.92</v>
      </c>
      <c r="G17" s="27">
        <f>'[1]EDO. FINAN. DIC (3)'!G51+'[1]EDO. FINAN. DIC (3)'!G52</f>
        <v>692173.92</v>
      </c>
      <c r="H17" s="27">
        <f>'[1]EDO. FINAN. DIC (3)'!I51+'[1]EDO. FINAN. DIC (3)'!I52</f>
        <v>692173.92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-86519.439999999944</v>
      </c>
      <c r="F18" s="24">
        <f t="shared" si="3"/>
        <v>6275004.5600000005</v>
      </c>
      <c r="G18" s="24">
        <f t="shared" si="3"/>
        <v>4360902.0100000007</v>
      </c>
      <c r="H18" s="24">
        <f t="shared" si="3"/>
        <v>4360902.0100000007</v>
      </c>
      <c r="I18" s="24">
        <f t="shared" si="3"/>
        <v>1914102.5499999996</v>
      </c>
    </row>
    <row r="19" spans="2:9" ht="15" customHeight="1" x14ac:dyDescent="0.25">
      <c r="B19" s="25"/>
      <c r="C19" s="26" t="s">
        <v>24</v>
      </c>
      <c r="D19" s="27">
        <f>'[1]EDO. FINAN. DIC (3)'!C54+'[1]EDO. FINAN. DIC (3)'!C55+'[1]EDO. FINAN. DIC (3)'!C56+'[1]EDO. FINAN. DIC (3)'!C57+'[1]EDO. FINAN. DIC (3)'!C58</f>
        <v>2615000</v>
      </c>
      <c r="E19" s="27">
        <f>'[1]EDO. FINAN. DIC (3)'!D54+'[1]EDO. FINAN. DIC (3)'!D55+'[1]EDO. FINAN. DIC (3)'!D56+'[1]EDO. FINAN. DIC (3)'!D57+'[1]EDO. FINAN. DIC (3)'!D58</f>
        <v>-466025.59</v>
      </c>
      <c r="F19" s="27">
        <f>D19+E19</f>
        <v>2148974.41</v>
      </c>
      <c r="G19" s="27">
        <f>'[1]EDO. FINAN. DIC (3)'!G54+'[1]EDO. FINAN. DIC (3)'!G55+'[1]EDO. FINAN. DIC (3)'!G56+'[1]EDO. FINAN. DIC (3)'!G57+'[1]EDO. FINAN. DIC (3)'!G58</f>
        <v>953825.8</v>
      </c>
      <c r="H19" s="27">
        <f>'[1]EDO. FINAN. DIC (3)'!I54+'[1]EDO. FINAN. DIC (3)'!I55+'[1]EDO. FINAN. DIC (3)'!I56+'[1]EDO. FINAN. DIC (3)'!I57+'[1]EDO. FINAN. DIC (3)'!I58</f>
        <v>953825.8</v>
      </c>
      <c r="I19" s="28">
        <f t="shared" si="2"/>
        <v>1195148.6100000001</v>
      </c>
    </row>
    <row r="20" spans="2:9" ht="15" customHeight="1" x14ac:dyDescent="0.25">
      <c r="B20" s="25"/>
      <c r="C20" s="26" t="s">
        <v>25</v>
      </c>
      <c r="D20" s="27">
        <f>'[1]EDO. FINAN. DIC (3)'!C59</f>
        <v>100750</v>
      </c>
      <c r="E20" s="27">
        <f>'[1]EDO. FINAN. DIC (3)'!D59</f>
        <v>17443.04</v>
      </c>
      <c r="F20" s="27">
        <f t="shared" si="1"/>
        <v>118193.04000000001</v>
      </c>
      <c r="G20" s="27">
        <f>'[1]EDO. FINAN. DIC (3)'!G59</f>
        <v>48025.78</v>
      </c>
      <c r="H20" s="27">
        <f>'[1]EDO. FINAN. DIC (3)'!I59</f>
        <v>48025.78</v>
      </c>
      <c r="I20" s="28">
        <f t="shared" si="2"/>
        <v>70167.260000000009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DIC (3)'!C60+'[1]EDO. FINAN. DIC (3)'!C61+'[1]EDO. FINAN. DIC (3)'!C62</f>
        <v>418428</v>
      </c>
      <c r="E22" s="27">
        <f>'[1]EDO. FINAN. DIC (3)'!D60+'[1]EDO. FINAN. DIC (3)'!D61+'[1]EDO. FINAN. DIC (3)'!D62</f>
        <v>-141420.65999999997</v>
      </c>
      <c r="F22" s="27">
        <f t="shared" si="1"/>
        <v>277007.34000000003</v>
      </c>
      <c r="G22" s="27">
        <f>'[1]EDO. FINAN. DIC (3)'!G60+'[1]EDO. FINAN. DIC (3)'!G61+'[1]EDO. FINAN. DIC (3)'!G62</f>
        <v>122977.19</v>
      </c>
      <c r="H22" s="27">
        <f>'[1]EDO. FINAN. DIC (3)'!I60+'[1]EDO. FINAN. DIC (3)'!I61+'[1]EDO. FINAN. DIC (3)'!I62</f>
        <v>122977.19</v>
      </c>
      <c r="I22" s="28">
        <f t="shared" si="2"/>
        <v>154030.15000000002</v>
      </c>
    </row>
    <row r="23" spans="2:9" ht="15" customHeight="1" x14ac:dyDescent="0.25">
      <c r="B23" s="25"/>
      <c r="C23" s="26" t="s">
        <v>28</v>
      </c>
      <c r="D23" s="27">
        <f>'[1]EDO. FINAN. DIC (3)'!C63</f>
        <v>0</v>
      </c>
      <c r="E23" s="27">
        <f>'[1]EDO. FINAN. DIC (3)'!D63</f>
        <v>163000</v>
      </c>
      <c r="F23" s="27">
        <f t="shared" si="1"/>
        <v>163000</v>
      </c>
      <c r="G23" s="27">
        <f>'[1]EDO. FINAN. DIC (3)'!G63</f>
        <v>160776</v>
      </c>
      <c r="H23" s="27">
        <f>'[1]EDO. FINAN. DIC (3)'!I63</f>
        <v>160776</v>
      </c>
      <c r="I23" s="28">
        <f t="shared" si="2"/>
        <v>2224</v>
      </c>
    </row>
    <row r="24" spans="2:9" ht="15" customHeight="1" x14ac:dyDescent="0.25">
      <c r="B24" s="25"/>
      <c r="C24" s="26" t="s">
        <v>29</v>
      </c>
      <c r="D24" s="27">
        <f>'[1]EDO. FINAN. DIC (3)'!C64</f>
        <v>1902700</v>
      </c>
      <c r="E24" s="27">
        <f>'[1]EDO. FINAN. DIC (3)'!D64</f>
        <v>827023.51</v>
      </c>
      <c r="F24" s="27">
        <f t="shared" si="1"/>
        <v>2729723.51</v>
      </c>
      <c r="G24" s="27">
        <f>'[1]EDO. FINAN. DIC (3)'!G64</f>
        <v>2576413.2200000002</v>
      </c>
      <c r="H24" s="27">
        <f>'[1]EDO. FINAN. DIC (3)'!I64</f>
        <v>2576413.2200000002</v>
      </c>
      <c r="I24" s="28">
        <f t="shared" si="2"/>
        <v>153310.28999999957</v>
      </c>
    </row>
    <row r="25" spans="2:9" ht="15" customHeight="1" x14ac:dyDescent="0.25">
      <c r="B25" s="25"/>
      <c r="C25" s="26" t="s">
        <v>30</v>
      </c>
      <c r="D25" s="27">
        <f>'[1]EDO. FINAN. DIC (3)'!C65+'[1]EDO. FINAN. DIC (3)'!C66</f>
        <v>356800</v>
      </c>
      <c r="E25" s="27">
        <f>'[1]EDO. FINAN. DIC (3)'!D65+'[1]EDO. FINAN. DIC (3)'!D66</f>
        <v>35300.36</v>
      </c>
      <c r="F25" s="27">
        <f t="shared" si="1"/>
        <v>392100.36</v>
      </c>
      <c r="G25" s="27">
        <f>'[1]EDO. FINAN. DIC (3)'!G65+'[1]EDO. FINAN. DIC (3)'!G66</f>
        <v>276683.34999999998</v>
      </c>
      <c r="H25" s="27">
        <f>'[1]EDO. FINAN. DIC (3)'!I65+'[1]EDO. FINAN. DIC (3)'!I66</f>
        <v>276683.34999999998</v>
      </c>
      <c r="I25" s="28">
        <f t="shared" si="2"/>
        <v>115417.01000000001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DIC (3)'!C67+'[1]EDO. FINAN. DIC (3)'!C68+'[1]EDO. FINAN. DIC (3)'!C69+'[1]EDO. FINAN. DIC (3)'!C70+'[1]EDO. FINAN. DIC (3)'!C71+'[1]EDO. FINAN. DIC (3)'!C72</f>
        <v>967846</v>
      </c>
      <c r="E27" s="27">
        <f>'[1]EDO. FINAN. DIC (3)'!D67+'[1]EDO. FINAN. DIC (3)'!D68+'[1]EDO. FINAN. DIC (3)'!D69+'[1]EDO. FINAN. DIC (3)'!D70+'[1]EDO. FINAN. DIC (3)'!D71+'[1]EDO. FINAN. DIC (3)'!D72</f>
        <v>-521840.1</v>
      </c>
      <c r="F27" s="27">
        <f t="shared" si="1"/>
        <v>446005.9</v>
      </c>
      <c r="G27" s="27">
        <f>'[1]EDO. FINAN. DIC (3)'!G67+'[1]EDO. FINAN. DIC (3)'!G68+'[1]EDO. FINAN. DIC (3)'!G69+'[1]EDO. FINAN. DIC (3)'!G70+'[1]EDO. FINAN. DIC (3)'!G71+'[1]EDO. FINAN. DIC (3)'!G72</f>
        <v>222200.67</v>
      </c>
      <c r="H27" s="27">
        <f>'[1]EDO. FINAN. DIC (3)'!I67+'[1]EDO. FINAN. DIC (3)'!I68+'[1]EDO. FINAN. DIC (3)'!I69+'[1]EDO. FINAN. DIC (3)'!I70+'[1]EDO. FINAN. DIC (3)'!I71+'[1]EDO. FINAN. DIC (3)'!I72</f>
        <v>222200.67</v>
      </c>
      <c r="I27" s="28">
        <f t="shared" si="2"/>
        <v>223805.23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86519.44000000041</v>
      </c>
      <c r="F28" s="24">
        <f t="shared" si="4"/>
        <v>16686773.440000001</v>
      </c>
      <c r="G28" s="24">
        <f t="shared" si="4"/>
        <v>15810411.579999998</v>
      </c>
      <c r="H28" s="24">
        <f t="shared" si="4"/>
        <v>15810411.579999998</v>
      </c>
      <c r="I28" s="24">
        <f t="shared" si="4"/>
        <v>876361.86000000045</v>
      </c>
    </row>
    <row r="29" spans="2:9" ht="15" customHeight="1" x14ac:dyDescent="0.25">
      <c r="B29" s="25"/>
      <c r="C29" s="26" t="s">
        <v>34</v>
      </c>
      <c r="D29" s="27">
        <f>'[1]EDO. FINAN. DIC (3)'!C74+'[1]EDO. FINAN. DIC (3)'!C75+'[1]EDO. FINAN. DIC (3)'!C76+'[1]EDO. FINAN. DIC (3)'!C77+'[1]EDO. FINAN. DIC (3)'!C78</f>
        <v>1149923</v>
      </c>
      <c r="E29" s="27">
        <f>'[1]EDO. FINAN. DIC (3)'!D74+'[1]EDO. FINAN. DIC (3)'!D75+'[1]EDO. FINAN. DIC (3)'!D76+'[1]EDO. FINAN. DIC (3)'!D77+'[1]EDO. FINAN. DIC (3)'!D78</f>
        <v>-379030.25</v>
      </c>
      <c r="F29" s="27">
        <f t="shared" ref="F29:F81" si="5">D29+E29</f>
        <v>770892.75</v>
      </c>
      <c r="G29" s="27">
        <f>'[1]EDO. FINAN. DIC (3)'!G74+'[1]EDO. FINAN. DIC (3)'!G75+'[1]EDO. FINAN. DIC (3)'!G76+'[1]EDO. FINAN. DIC (3)'!G77+'[1]EDO. FINAN. DIC (3)'!G78</f>
        <v>555137.26</v>
      </c>
      <c r="H29" s="27">
        <f>'[1]EDO. FINAN. DIC (3)'!I74+'[1]EDO. FINAN. DIC (3)'!I75+'[1]EDO. FINAN. DIC (3)'!I76+'[1]EDO. FINAN. DIC (3)'!I77+'[1]EDO. FINAN. DIC (3)'!I78</f>
        <v>555137.26</v>
      </c>
      <c r="I29" s="28">
        <f t="shared" si="2"/>
        <v>215755.49</v>
      </c>
    </row>
    <row r="30" spans="2:9" ht="15" customHeight="1" x14ac:dyDescent="0.25">
      <c r="B30" s="25"/>
      <c r="C30" s="26" t="s">
        <v>35</v>
      </c>
      <c r="D30" s="27">
        <f>'[1]EDO. FINAN. DIC (3)'!C79+'[1]EDO. FINAN. DIC (3)'!C80+'[1]EDO. FINAN. DIC (3)'!C81</f>
        <v>5124084</v>
      </c>
      <c r="E30" s="27">
        <f>'[1]EDO. FINAN. DIC (3)'!D79+'[1]EDO. FINAN. DIC (3)'!D80+'[1]EDO. FINAN. DIC (3)'!D81</f>
        <v>-232087.27999999997</v>
      </c>
      <c r="F30" s="27">
        <f t="shared" si="5"/>
        <v>4891996.72</v>
      </c>
      <c r="G30" s="27">
        <f>'[1]EDO. FINAN. DIC (3)'!G79+'[1]EDO. FINAN. DIC (3)'!G80+'[1]EDO. FINAN. DIC (3)'!G81</f>
        <v>4831412.5599999996</v>
      </c>
      <c r="H30" s="27">
        <f>'[1]EDO. FINAN. DIC (3)'!I79+'[1]EDO. FINAN. DIC (3)'!I80+'[1]EDO. FINAN. DIC (3)'!I81</f>
        <v>4831412.5599999996</v>
      </c>
      <c r="I30" s="28">
        <f t="shared" si="2"/>
        <v>60584.160000000149</v>
      </c>
    </row>
    <row r="31" spans="2:9" ht="15" customHeight="1" x14ac:dyDescent="0.25">
      <c r="B31" s="25"/>
      <c r="C31" s="26" t="s">
        <v>36</v>
      </c>
      <c r="D31" s="27">
        <f>'[1]EDO. FINAN. DIC (3)'!C82+'[1]EDO. FINAN. DIC (3)'!C83+'[1]EDO. FINAN. DIC (3)'!C84+'[1]EDO. FINAN. DIC (3)'!C85+'[1]EDO. FINAN. DIC (3)'!C86+'[1]EDO. FINAN. DIC (3)'!C87</f>
        <v>5510741</v>
      </c>
      <c r="E31" s="27">
        <f>'[1]EDO. FINAN. DIC (3)'!D82+'[1]EDO. FINAN. DIC (3)'!D83+'[1]EDO. FINAN. DIC (3)'!D84+'[1]EDO. FINAN. DIC (3)'!D85+'[1]EDO. FINAN. DIC (3)'!D86+'[1]EDO. FINAN. DIC (3)'!D87</f>
        <v>115182.94999999995</v>
      </c>
      <c r="F31" s="27">
        <f t="shared" si="5"/>
        <v>5625923.9500000002</v>
      </c>
      <c r="G31" s="27">
        <f>'[1]EDO. FINAN. DIC (3)'!G82+'[1]EDO. FINAN. DIC (3)'!G83+'[1]EDO. FINAN. DIC (3)'!G84+'[1]EDO. FINAN. DIC (3)'!G85+'[1]EDO. FINAN. DIC (3)'!G86+'[1]EDO. FINAN. DIC (3)'!G87</f>
        <v>5499279.0300000003</v>
      </c>
      <c r="H31" s="27">
        <f>'[1]EDO. FINAN. DIC (3)'!I82+'[1]EDO. FINAN. DIC (3)'!I83+'[1]EDO. FINAN. DIC (3)'!I84+'[1]EDO. FINAN. DIC (3)'!I85+'[1]EDO. FINAN. DIC (3)'!I86+'[1]EDO. FINAN. DIC (3)'!I87</f>
        <v>5499279.0300000003</v>
      </c>
      <c r="I31" s="28">
        <f t="shared" si="2"/>
        <v>126644.91999999993</v>
      </c>
    </row>
    <row r="32" spans="2:9" ht="15" customHeight="1" x14ac:dyDescent="0.25">
      <c r="B32" s="25"/>
      <c r="C32" s="26" t="s">
        <v>37</v>
      </c>
      <c r="D32" s="27">
        <f>'[1]EDO. FINAN. DIC (3)'!C88+'[1]EDO. FINAN. DIC (3)'!C89+'[1]EDO. FINAN. DIC (3)'!C90+'[1]EDO. FINAN. DIC (3)'!C91</f>
        <v>887000</v>
      </c>
      <c r="E32" s="27">
        <f>'[1]EDO. FINAN. DIC (3)'!D88+'[1]EDO. FINAN. DIC (3)'!D89+'[1]EDO. FINAN. DIC (3)'!D90+'[1]EDO. FINAN. DIC (3)'!D91</f>
        <v>-332568.68</v>
      </c>
      <c r="F32" s="27">
        <f t="shared" si="5"/>
        <v>554431.32000000007</v>
      </c>
      <c r="G32" s="27">
        <f>'[1]EDO. FINAN. DIC (3)'!G88+'[1]EDO. FINAN. DIC (3)'!G89+'[1]EDO. FINAN. DIC (3)'!G90+'[1]EDO. FINAN. DIC (3)'!G91</f>
        <v>545677.01</v>
      </c>
      <c r="H32" s="27">
        <f>'[1]EDO. FINAN. DIC (3)'!I88+'[1]EDO. FINAN. DIC (3)'!I89+'[1]EDO. FINAN. DIC (3)'!I90+'[1]EDO. FINAN. DIC (3)'!I91</f>
        <v>545677.01</v>
      </c>
      <c r="I32" s="28">
        <f t="shared" si="2"/>
        <v>8754.3100000000559</v>
      </c>
    </row>
    <row r="33" spans="2:9" ht="15" customHeight="1" x14ac:dyDescent="0.25">
      <c r="B33" s="25"/>
      <c r="C33" s="26" t="s">
        <v>38</v>
      </c>
      <c r="D33" s="27">
        <f>'[1]EDO. FINAN. DIC (3)'!C92+'[1]EDO. FINAN. DIC (3)'!C93+'[1]EDO. FINAN. DIC (3)'!C94+'[1]EDO. FINAN. DIC (3)'!C95+'[1]EDO. FINAN. DIC (3)'!C96+'[1]EDO. FINAN. DIC (3)'!C97</f>
        <v>2433431</v>
      </c>
      <c r="E33" s="27">
        <f>'[1]EDO. FINAN. DIC (3)'!D92+'[1]EDO. FINAN. DIC (3)'!D93+'[1]EDO. FINAN. DIC (3)'!D94+'[1]EDO. FINAN. DIC (3)'!D95+'[1]EDO. FINAN. DIC (3)'!D96+'[1]EDO. FINAN. DIC (3)'!D97</f>
        <v>-1055692.3399999999</v>
      </c>
      <c r="F33" s="27">
        <f t="shared" si="5"/>
        <v>1377738.6600000001</v>
      </c>
      <c r="G33" s="27">
        <f>'[1]EDO. FINAN. DIC (3)'!G92+'[1]EDO. FINAN. DIC (3)'!G93+'[1]EDO. FINAN. DIC (3)'!G94+'[1]EDO. FINAN. DIC (3)'!G95+'[1]EDO. FINAN. DIC (3)'!G96+'[1]EDO. FINAN. DIC (3)'!G97</f>
        <v>1103083.42</v>
      </c>
      <c r="H33" s="27">
        <f>'[1]EDO. FINAN. DIC (3)'!I92+'[1]EDO. FINAN. DIC (3)'!I93+'[1]EDO. FINAN. DIC (3)'!I94+'[1]EDO. FINAN. DIC (3)'!I95+'[1]EDO. FINAN. DIC (3)'!I96+'[1]EDO. FINAN. DIC (3)'!I97</f>
        <v>1103083.42</v>
      </c>
      <c r="I33" s="28">
        <f t="shared" si="2"/>
        <v>274655.24000000022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DIC (3)'!C98+'[1]EDO. FINAN. DIC (3)'!C99+'[1]EDO. FINAN. DIC (3)'!C100+'[1]EDO. FINAN. DIC (3)'!C101</f>
        <v>1195075</v>
      </c>
      <c r="E35" s="27">
        <f>'[1]EDO. FINAN. DIC (3)'!D98+'[1]EDO. FINAN. DIC (3)'!D99+'[1]EDO. FINAN. DIC (3)'!D100+'[1]EDO. FINAN. DIC (3)'!D101</f>
        <v>-325169.93</v>
      </c>
      <c r="F35" s="27">
        <f t="shared" si="5"/>
        <v>869905.07000000007</v>
      </c>
      <c r="G35" s="27">
        <f>'[1]EDO. FINAN. DIC (3)'!G98+'[1]EDO. FINAN. DIC (3)'!G99+'[1]EDO. FINAN. DIC (3)'!G100+'[1]EDO. FINAN. DIC (3)'!G101</f>
        <v>679937.37</v>
      </c>
      <c r="H35" s="27">
        <f>'[1]EDO. FINAN. DIC (3)'!I98+'[1]EDO. FINAN. DIC (3)'!I99+'[1]EDO. FINAN. DIC (3)'!I100+'[1]EDO. FINAN. DIC (3)'!I101</f>
        <v>679937.37</v>
      </c>
      <c r="I35" s="28">
        <f t="shared" si="2"/>
        <v>189967.70000000007</v>
      </c>
    </row>
    <row r="36" spans="2:9" ht="15" customHeight="1" x14ac:dyDescent="0.25">
      <c r="B36" s="25"/>
      <c r="C36" s="26" t="s">
        <v>41</v>
      </c>
      <c r="D36" s="27">
        <f>'[1]EDO. FINAN. DIC (3)'!C102</f>
        <v>300000</v>
      </c>
      <c r="E36" s="27">
        <f>'[1]EDO. FINAN. DIC (3)'!D102</f>
        <v>2295884.9700000002</v>
      </c>
      <c r="F36" s="27">
        <f t="shared" si="5"/>
        <v>2595884.9700000002</v>
      </c>
      <c r="G36" s="27">
        <f>'[1]EDO. FINAN. DIC (3)'!G102</f>
        <v>2595884.9300000002</v>
      </c>
      <c r="H36" s="27">
        <f>'[1]EDO. FINAN. DIC (3)'!I102</f>
        <v>2595884.9300000002</v>
      </c>
      <c r="I36" s="28">
        <f t="shared" si="2"/>
        <v>4.0000000037252903E-2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11082215</v>
      </c>
      <c r="H38" s="24">
        <f t="shared" si="6"/>
        <v>11082215</v>
      </c>
      <c r="I38" s="24">
        <f t="shared" si="6"/>
        <v>2362361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DIC (3)'!C104+'[1]EDO. FINAN. DIC (3)'!C105+'[1]EDO. FINAN. DIC (3)'!C106+'[1]EDO. FINAN. DIC (3)'!C107</f>
        <v>13444576</v>
      </c>
      <c r="E42" s="27">
        <f>'[1]EDO. FINAN. DIC (3)'!D104+'[1]EDO. FINAN. DIC (3)'!D105+'[1]EDO. FINAN. DIC (3)'!D106+'[1]EDO. FINAN. DIC (3)'!D107</f>
        <v>0</v>
      </c>
      <c r="F42" s="27">
        <f t="shared" si="5"/>
        <v>13444576</v>
      </c>
      <c r="G42" s="27">
        <f>'[1]EDO. FINAN. DIC (3)'!G104+'[1]EDO. FINAN. DIC (3)'!G105+'[1]EDO. FINAN. DIC (3)'!G106+'[1]EDO. FINAN. DIC (3)'!G107</f>
        <v>11082215</v>
      </c>
      <c r="H42" s="27">
        <f>'[1]EDO. FINAN. DIC (3)'!I104+'[1]EDO. FINAN. DIC (3)'!I105+'[1]EDO. FINAN. DIC (3)'!I106+'[1]EDO. FINAN. DIC (3)'!I107</f>
        <v>11082215</v>
      </c>
      <c r="I42" s="28">
        <f t="shared" si="2"/>
        <v>2362361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2307770.5600000005</v>
      </c>
      <c r="F82" s="33">
        <f t="shared" si="13"/>
        <v>84533515.560000002</v>
      </c>
      <c r="G82" s="33">
        <f t="shared" si="13"/>
        <v>79363704.979999989</v>
      </c>
      <c r="H82" s="33">
        <f t="shared" si="13"/>
        <v>79273721.25</v>
      </c>
      <c r="I82" s="33">
        <f t="shared" si="13"/>
        <v>5169810.5799999982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2022-01-21T15:32:52Z</dcterms:created>
  <dcterms:modified xsi:type="dcterms:W3CDTF">2022-01-21T15:33:18Z</dcterms:modified>
</cp:coreProperties>
</file>