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2\"/>
    </mc:Choice>
  </mc:AlternateContent>
  <bookViews>
    <workbookView xWindow="0" yWindow="0" windowWidth="28800" windowHeight="12435"/>
  </bookViews>
  <sheets>
    <sheet name="Hoja1" sheetId="1" r:id="rId1"/>
    <sheet name="Hoja3" sheetId="3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J19" i="1" s="1"/>
  <c r="H19" i="1" l="1"/>
  <c r="L19" i="1" s="1"/>
  <c r="C18" i="1" l="1"/>
  <c r="H18" i="1" s="1"/>
  <c r="J18" i="1" l="1"/>
  <c r="L18" i="1" s="1"/>
  <c r="C17" i="1"/>
  <c r="J17" i="1" s="1"/>
  <c r="H17" i="1" l="1"/>
  <c r="L17" i="1" s="1"/>
  <c r="C16" i="1"/>
  <c r="J16" i="1"/>
  <c r="H16" i="1" l="1"/>
  <c r="L16" i="1" s="1"/>
  <c r="C15" i="1"/>
  <c r="J15" i="1" s="1"/>
  <c r="H15" i="1" l="1"/>
  <c r="L15" i="1" s="1"/>
  <c r="C14" i="1"/>
  <c r="J14" i="1" s="1"/>
  <c r="H14" i="1" l="1"/>
  <c r="L14" i="1" s="1"/>
  <c r="C13" i="1"/>
  <c r="H13" i="1" s="1"/>
  <c r="J13" i="1" l="1"/>
  <c r="L13" i="1" s="1"/>
  <c r="C12" i="1"/>
  <c r="H12" i="1" s="1"/>
  <c r="J12" i="1" l="1"/>
  <c r="L12" i="1" s="1"/>
  <c r="H11" i="1"/>
  <c r="J11" i="1"/>
  <c r="C11" i="1"/>
  <c r="L11" i="1" l="1"/>
  <c r="H10" i="1"/>
  <c r="L10" i="1"/>
  <c r="J10" i="1"/>
  <c r="J5" i="1" l="1"/>
  <c r="J6" i="1"/>
  <c r="J7" i="1"/>
  <c r="J8" i="1"/>
  <c r="J9" i="1"/>
  <c r="J4" i="1"/>
  <c r="H5" i="1"/>
  <c r="L5" i="1" s="1"/>
  <c r="H6" i="1"/>
  <c r="L6" i="1" s="1"/>
  <c r="H7" i="1"/>
  <c r="L7" i="1" s="1"/>
  <c r="H8" i="1"/>
  <c r="L8" i="1" s="1"/>
  <c r="H9" i="1"/>
  <c r="L9" i="1" s="1"/>
  <c r="H4" i="1"/>
  <c r="L4" i="1" s="1"/>
</calcChain>
</file>

<file path=xl/sharedStrings.xml><?xml version="1.0" encoding="utf-8"?>
<sst xmlns="http://schemas.openxmlformats.org/spreadsheetml/2006/main" count="29" uniqueCount="23">
  <si>
    <t>SEPTIEMBRE</t>
  </si>
  <si>
    <t>OCTUBRE</t>
  </si>
  <si>
    <t>NOVIEMBRE</t>
  </si>
  <si>
    <t>DICIEMBRE</t>
  </si>
  <si>
    <t>ENERO</t>
  </si>
  <si>
    <t>FEBRERO</t>
  </si>
  <si>
    <t>TOTALES DE MES</t>
  </si>
  <si>
    <t>TRADICIONALES</t>
  </si>
  <si>
    <t>EN LINEA</t>
  </si>
  <si>
    <t>INDICADOR TRADICIONAL</t>
  </si>
  <si>
    <t>INDICADOR EN LINEA</t>
  </si>
  <si>
    <t>TOTAL INDICADOR</t>
  </si>
  <si>
    <t>NOTIFICACIONES</t>
  </si>
  <si>
    <t>MARZO</t>
  </si>
  <si>
    <t>tabla mov_exp</t>
  </si>
  <si>
    <t>filtro x fecha (mes)</t>
  </si>
  <si>
    <t>filtro columna (tipo_autoridad) -&gt; n/a * normal</t>
  </si>
  <si>
    <t>filtro columna (tipo_autoridad) -&gt; actor/autoridad * electronica</t>
  </si>
  <si>
    <t>ABRIL</t>
  </si>
  <si>
    <t>MAYO</t>
  </si>
  <si>
    <t>JUNIO</t>
  </si>
  <si>
    <t>JULIO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</si>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</sst>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79998168889431442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</cellStyleXfs>
  <cellXfs count="5">
    <xf numFmtId="0" fontId="0" fillId="0" borderId="0" xfId="0"/>
    <xf numFmtId="0" fontId="4" fillId="2" borderId="0" xfId="1" applyFont="1" applyAlignment="1">
      <alignment horizontal="center" vertical="center"/>
    </xf>
    <xf numFmtId="0" fontId="3" fillId="3" borderId="0" xfId="2" applyFont="1" applyAlignment="1">
      <alignment horizontal="center" vertical="center"/>
    </xf>
    <xf numFmtId="2" fontId="3" fillId="3" borderId="0" xfId="2" applyNumberFormat="1" applyFont="1" applyAlignment="1">
      <alignment horizontal="center" vertical="center"/>
    </xf>
    <xf numFmtId="0" fontId="0" fillId="4" borderId="0" xfId="0" applyFill="1"/>
  </cellXfs>
  <cellStyles count="3">
    <cellStyle name="20% - Énfasis6" xfId="2" builtinId="50"/>
    <cellStyle name="Buena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9"/>
  <sheetViews>
    <sheetView tabSelected="1" workbookViewId="0">
      <selection activeCell="F20" sqref="F20"/>
    </sheetView>
  </sheetViews>
  <sheetFormatPr baseColWidth="10" defaultRowHeight="15" x14ac:dyDescent="0.25"/>
  <cols>
    <col min="1" max="1" width="5.140625" customWidth="1"/>
    <col min="2" max="2" width="13.5703125" customWidth="1"/>
    <col min="3" max="3" width="15.42578125" customWidth="1"/>
    <col min="4" max="4" width="3.5703125" customWidth="1"/>
    <col min="5" max="5" width="16.5703125" customWidth="1"/>
    <col min="6" max="6" width="16.7109375" customWidth="1"/>
    <col min="7" max="7" width="3" customWidth="1"/>
    <col min="8" max="8" width="23.85546875" customWidth="1"/>
    <col min="9" max="9" width="3.5703125" customWidth="1"/>
    <col min="10" max="10" width="19.140625" customWidth="1"/>
    <col min="11" max="11" width="5.5703125" customWidth="1"/>
    <col min="12" max="12" width="16.7109375" customWidth="1"/>
  </cols>
  <sheetData>
    <row r="2" spans="2:13" x14ac:dyDescent="0.25">
      <c r="B2" s="1"/>
      <c r="C2" s="1" t="s">
        <v>12</v>
      </c>
      <c r="D2" s="1"/>
      <c r="E2" s="1" t="s">
        <v>12</v>
      </c>
      <c r="F2" s="1" t="s">
        <v>12</v>
      </c>
      <c r="G2" s="1"/>
      <c r="H2" s="1"/>
      <c r="I2" s="1"/>
      <c r="J2" s="1"/>
      <c r="K2" s="1"/>
      <c r="L2" s="1"/>
      <c r="M2" s="1"/>
    </row>
    <row r="3" spans="2:13" x14ac:dyDescent="0.25">
      <c r="B3" s="1"/>
      <c r="C3" s="1" t="s">
        <v>6</v>
      </c>
      <c r="D3" s="1"/>
      <c r="E3" s="1" t="s">
        <v>7</v>
      </c>
      <c r="F3" s="1" t="s">
        <v>8</v>
      </c>
      <c r="G3" s="1"/>
      <c r="H3" s="1" t="s">
        <v>9</v>
      </c>
      <c r="I3" s="1"/>
      <c r="J3" s="1" t="s">
        <v>10</v>
      </c>
      <c r="K3" s="1"/>
      <c r="L3" s="1" t="s">
        <v>11</v>
      </c>
      <c r="M3" s="1"/>
    </row>
    <row r="4" spans="2:13" x14ac:dyDescent="0.25">
      <c r="B4" s="1" t="s">
        <v>0</v>
      </c>
      <c r="C4" s="2">
        <v>526</v>
      </c>
      <c r="D4" s="2"/>
      <c r="E4" s="2">
        <v>506</v>
      </c>
      <c r="F4" s="2">
        <v>20</v>
      </c>
      <c r="G4" s="2"/>
      <c r="H4" s="3">
        <f>E4/C4*100</f>
        <v>96.197718631178702</v>
      </c>
      <c r="I4" s="2"/>
      <c r="J4" s="3">
        <f>F4/C4*100</f>
        <v>3.8022813688212929</v>
      </c>
      <c r="K4" s="2"/>
      <c r="L4" s="3">
        <f>SUM(H4+J4)</f>
        <v>100</v>
      </c>
      <c r="M4" s="2"/>
    </row>
    <row r="5" spans="2:13" x14ac:dyDescent="0.25">
      <c r="B5" s="1" t="s">
        <v>1</v>
      </c>
      <c r="C5" s="2">
        <v>753</v>
      </c>
      <c r="D5" s="2"/>
      <c r="E5" s="2">
        <v>731</v>
      </c>
      <c r="F5" s="2">
        <v>22</v>
      </c>
      <c r="G5" s="2"/>
      <c r="H5" s="3">
        <f t="shared" ref="H5:H10" si="0">E5/C5*100</f>
        <v>97.078353253652068</v>
      </c>
      <c r="I5" s="2"/>
      <c r="J5" s="3">
        <f t="shared" ref="J5:J10" si="1">F5/C5*100</f>
        <v>2.9216467463479412</v>
      </c>
      <c r="K5" s="2"/>
      <c r="L5" s="3">
        <f t="shared" ref="L5:L10" si="2">SUM(H5+J5)</f>
        <v>100.00000000000001</v>
      </c>
      <c r="M5" s="2"/>
    </row>
    <row r="6" spans="2:13" x14ac:dyDescent="0.25">
      <c r="B6" s="1" t="s">
        <v>2</v>
      </c>
      <c r="C6" s="2">
        <v>1804</v>
      </c>
      <c r="D6" s="2"/>
      <c r="E6" s="2">
        <v>1577</v>
      </c>
      <c r="F6" s="2">
        <v>227</v>
      </c>
      <c r="G6" s="2"/>
      <c r="H6" s="3">
        <f t="shared" si="0"/>
        <v>87.41685144124169</v>
      </c>
      <c r="I6" s="2"/>
      <c r="J6" s="3">
        <f t="shared" si="1"/>
        <v>12.583148558758314</v>
      </c>
      <c r="K6" s="2"/>
      <c r="L6" s="3">
        <f t="shared" si="2"/>
        <v>100</v>
      </c>
      <c r="M6" s="2"/>
    </row>
    <row r="7" spans="2:13" x14ac:dyDescent="0.25">
      <c r="B7" s="1" t="s">
        <v>3</v>
      </c>
      <c r="C7" s="2">
        <v>515</v>
      </c>
      <c r="D7" s="2"/>
      <c r="E7" s="2">
        <v>353</v>
      </c>
      <c r="F7" s="2">
        <v>162</v>
      </c>
      <c r="G7" s="2"/>
      <c r="H7" s="3">
        <f t="shared" si="0"/>
        <v>68.543689320388353</v>
      </c>
      <c r="I7" s="2"/>
      <c r="J7" s="3">
        <f t="shared" si="1"/>
        <v>31.456310679611647</v>
      </c>
      <c r="K7" s="2"/>
      <c r="L7" s="3">
        <f t="shared" si="2"/>
        <v>100</v>
      </c>
      <c r="M7" s="2"/>
    </row>
    <row r="8" spans="2:13" x14ac:dyDescent="0.25">
      <c r="B8" s="1" t="s">
        <v>4</v>
      </c>
      <c r="C8" s="2">
        <v>694</v>
      </c>
      <c r="D8" s="2"/>
      <c r="E8" s="2">
        <v>441</v>
      </c>
      <c r="F8" s="2">
        <v>253</v>
      </c>
      <c r="G8" s="2"/>
      <c r="H8" s="3">
        <f t="shared" si="0"/>
        <v>63.544668587896261</v>
      </c>
      <c r="I8" s="2"/>
      <c r="J8" s="3">
        <f t="shared" si="1"/>
        <v>36.455331412103746</v>
      </c>
      <c r="K8" s="2"/>
      <c r="L8" s="3">
        <f t="shared" si="2"/>
        <v>100</v>
      </c>
      <c r="M8" s="2"/>
    </row>
    <row r="9" spans="2:13" x14ac:dyDescent="0.25">
      <c r="B9" s="1" t="s">
        <v>5</v>
      </c>
      <c r="C9" s="2">
        <v>200</v>
      </c>
      <c r="D9" s="2"/>
      <c r="E9" s="2">
        <v>113</v>
      </c>
      <c r="F9" s="2">
        <v>87</v>
      </c>
      <c r="G9" s="2"/>
      <c r="H9" s="3">
        <f t="shared" si="0"/>
        <v>56.499999999999993</v>
      </c>
      <c r="I9" s="2"/>
      <c r="J9" s="3">
        <f t="shared" si="1"/>
        <v>43.5</v>
      </c>
      <c r="K9" s="2"/>
      <c r="L9" s="3">
        <f t="shared" si="2"/>
        <v>100</v>
      </c>
      <c r="M9" s="2"/>
    </row>
    <row r="10" spans="2:13" x14ac:dyDescent="0.25">
      <c r="B10" s="1" t="s">
        <v>13</v>
      </c>
      <c r="C10" s="2">
        <v>1248</v>
      </c>
      <c r="D10" s="4"/>
      <c r="E10" s="2">
        <v>690</v>
      </c>
      <c r="F10" s="2">
        <v>558</v>
      </c>
      <c r="G10" s="4"/>
      <c r="H10" s="3">
        <f t="shared" si="0"/>
        <v>55.28846153846154</v>
      </c>
      <c r="I10" s="4"/>
      <c r="J10" s="3">
        <f t="shared" si="1"/>
        <v>44.711538461538467</v>
      </c>
      <c r="K10" s="4"/>
      <c r="L10" s="3">
        <f t="shared" si="2"/>
        <v>100</v>
      </c>
      <c r="M10" s="4"/>
    </row>
    <row r="11" spans="2:13" x14ac:dyDescent="0.25">
      <c r="B11" s="1" t="s">
        <v>18</v>
      </c>
      <c r="C11" s="2">
        <f t="shared" ref="C11:C16" si="3">E11+F11</f>
        <v>1507</v>
      </c>
      <c r="D11" s="4"/>
      <c r="E11" s="2">
        <v>553</v>
      </c>
      <c r="F11" s="2">
        <v>954</v>
      </c>
      <c r="G11" s="4"/>
      <c r="H11" s="3">
        <f t="shared" ref="H11" si="4">E11/C11*100</f>
        <v>36.695421366954214</v>
      </c>
      <c r="I11" s="4"/>
      <c r="J11" s="3">
        <f t="shared" ref="J11" si="5">F11/C11*100</f>
        <v>63.304578633045786</v>
      </c>
      <c r="K11" s="4"/>
      <c r="L11" s="3">
        <f t="shared" ref="L11" si="6">SUM(H11+J11)</f>
        <v>100</v>
      </c>
      <c r="M11" s="4"/>
    </row>
    <row r="12" spans="2:13" x14ac:dyDescent="0.25">
      <c r="B12" s="1" t="s">
        <v>19</v>
      </c>
      <c r="C12" s="2">
        <f t="shared" si="3"/>
        <v>1492</v>
      </c>
      <c r="D12" s="4"/>
      <c r="E12" s="2">
        <v>463</v>
      </c>
      <c r="F12" s="2">
        <v>1029</v>
      </c>
      <c r="G12" s="4"/>
      <c r="H12" s="3">
        <f t="shared" ref="H12" si="7">E12/C12*100</f>
        <v>31.032171581769436</v>
      </c>
      <c r="I12" s="4"/>
      <c r="J12" s="3">
        <f t="shared" ref="J12" si="8">F12/C12*100</f>
        <v>68.967828418230553</v>
      </c>
      <c r="K12" s="4"/>
      <c r="L12" s="3">
        <f t="shared" ref="L12" si="9">SUM(H12+J12)</f>
        <v>99.999999999999986</v>
      </c>
      <c r="M12" s="4"/>
    </row>
    <row r="13" spans="2:13" x14ac:dyDescent="0.25">
      <c r="B13" s="1" t="s">
        <v>20</v>
      </c>
      <c r="C13" s="2">
        <f t="shared" si="3"/>
        <v>2716</v>
      </c>
      <c r="D13" s="4"/>
      <c r="E13" s="2">
        <v>733</v>
      </c>
      <c r="F13" s="2">
        <v>1983</v>
      </c>
      <c r="G13" s="4"/>
      <c r="H13" s="3">
        <f t="shared" ref="H13" si="10">E13/C13*100</f>
        <v>26.988217967599411</v>
      </c>
      <c r="I13" s="4"/>
      <c r="J13" s="3">
        <f t="shared" ref="J13" si="11">F13/C13*100</f>
        <v>73.011782032400589</v>
      </c>
      <c r="K13" s="4"/>
      <c r="L13" s="3">
        <f t="shared" ref="L13" si="12">SUM(H13+J13)</f>
        <v>100</v>
      </c>
      <c r="M13" s="4"/>
    </row>
    <row r="14" spans="2:13" x14ac:dyDescent="0.25">
      <c r="B14" s="1" t="s">
        <v>21</v>
      </c>
      <c r="C14" s="2">
        <f t="shared" si="3"/>
        <v>1451</v>
      </c>
      <c r="D14" s="4"/>
      <c r="E14" s="2">
        <v>478</v>
      </c>
      <c r="F14" s="2">
        <v>973</v>
      </c>
      <c r="G14" s="4"/>
      <c r="H14" s="3">
        <f t="shared" ref="H14" si="13">E14/C14*100</f>
        <v>32.942798070296348</v>
      </c>
      <c r="I14" s="4"/>
      <c r="J14" s="3">
        <f t="shared" ref="J14" si="14">F14/C14*100</f>
        <v>67.057201929703652</v>
      </c>
      <c r="K14" s="4"/>
      <c r="L14" s="3">
        <f t="shared" ref="L14" si="15">SUM(H14+J14)</f>
        <v>100</v>
      </c>
      <c r="M14" s="4"/>
    </row>
    <row r="15" spans="2:13" x14ac:dyDescent="0.25">
      <c r="B15" s="1" t="s">
        <v>22</v>
      </c>
      <c r="C15" s="2">
        <f t="shared" si="3"/>
        <v>2392</v>
      </c>
      <c r="D15" s="4"/>
      <c r="E15" s="2">
        <v>613</v>
      </c>
      <c r="F15" s="2">
        <v>1779</v>
      </c>
      <c r="G15" s="4"/>
      <c r="H15" s="3">
        <f t="shared" ref="H15" si="16">E15/C15*100</f>
        <v>25.627090301003346</v>
      </c>
      <c r="I15" s="4"/>
      <c r="J15" s="3">
        <f t="shared" ref="J15" si="17">F15/C15*100</f>
        <v>74.372909698996665</v>
      </c>
      <c r="K15" s="4"/>
      <c r="L15" s="3">
        <f t="shared" ref="L15" si="18">SUM(H15+J15)</f>
        <v>100.00000000000001</v>
      </c>
      <c r="M15" s="4"/>
    </row>
    <row r="16" spans="2:13" x14ac:dyDescent="0.25">
      <c r="B16" s="1" t="s">
        <v>0</v>
      </c>
      <c r="C16" s="2">
        <f t="shared" si="3"/>
        <v>2808</v>
      </c>
      <c r="D16" s="4"/>
      <c r="E16" s="2">
        <v>717</v>
      </c>
      <c r="F16" s="2">
        <v>2091</v>
      </c>
      <c r="G16" s="4"/>
      <c r="H16" s="3">
        <f t="shared" ref="H16" si="19">E16/C16*100</f>
        <v>25.534188034188034</v>
      </c>
      <c r="I16" s="4"/>
      <c r="J16" s="3">
        <f t="shared" ref="J16" si="20">F16/C16*100</f>
        <v>74.465811965811966</v>
      </c>
      <c r="K16" s="4"/>
      <c r="L16" s="3">
        <f t="shared" ref="L16" si="21">SUM(H16+J16)</f>
        <v>100</v>
      </c>
      <c r="M16" s="4"/>
    </row>
    <row r="17" spans="2:13" x14ac:dyDescent="0.25">
      <c r="B17" s="1" t="s">
        <v>1</v>
      </c>
      <c r="C17" s="2">
        <f t="shared" ref="C17" si="22">E17+F17</f>
        <v>2624</v>
      </c>
      <c r="D17" s="4"/>
      <c r="E17" s="2">
        <v>740</v>
      </c>
      <c r="F17" s="2">
        <v>1884</v>
      </c>
      <c r="G17" s="4"/>
      <c r="H17" s="3">
        <f t="shared" ref="H17" si="23">E17/C17*100</f>
        <v>28.20121951219512</v>
      </c>
      <c r="I17" s="4"/>
      <c r="J17" s="3">
        <f t="shared" ref="J17" si="24">F17/C17*100</f>
        <v>71.798780487804876</v>
      </c>
      <c r="K17" s="4"/>
      <c r="L17" s="3">
        <f t="shared" ref="L17" si="25">SUM(H17+J17)</f>
        <v>100</v>
      </c>
      <c r="M17" s="4"/>
    </row>
    <row r="18" spans="2:13" x14ac:dyDescent="0.25">
      <c r="B18" s="1" t="s">
        <v>2</v>
      </c>
      <c r="C18" s="2">
        <f t="shared" ref="C18" si="26">E18+F18</f>
        <v>1993</v>
      </c>
      <c r="D18" s="4"/>
      <c r="E18" s="2">
        <v>461</v>
      </c>
      <c r="F18" s="2">
        <v>1532</v>
      </c>
      <c r="G18" s="4"/>
      <c r="H18" s="3">
        <f t="shared" ref="H18" si="27">E18/C18*100</f>
        <v>23.130958354239837</v>
      </c>
      <c r="I18" s="4"/>
      <c r="J18" s="3">
        <f t="shared" ref="J18" si="28">F18/C18*100</f>
        <v>76.869041645760163</v>
      </c>
      <c r="K18" s="4"/>
      <c r="L18" s="3">
        <f t="shared" ref="L18" si="29">SUM(H18+J18)</f>
        <v>100</v>
      </c>
      <c r="M18" s="4"/>
    </row>
    <row r="19" spans="2:13" x14ac:dyDescent="0.25">
      <c r="B19" s="1" t="s">
        <v>3</v>
      </c>
      <c r="C19" s="2">
        <f t="shared" ref="C19" si="30">E19+F19</f>
        <v>1803</v>
      </c>
      <c r="D19" s="4"/>
      <c r="E19" s="2">
        <v>503</v>
      </c>
      <c r="F19" s="2">
        <v>1300</v>
      </c>
      <c r="G19" s="4"/>
      <c r="H19" s="3">
        <f t="shared" ref="H19" si="31">E19/C19*100</f>
        <v>27.897947864669991</v>
      </c>
      <c r="I19" s="4"/>
      <c r="J19" s="3">
        <f t="shared" ref="J19" si="32">F19/C19*100</f>
        <v>72.102052135330013</v>
      </c>
      <c r="K19" s="4"/>
      <c r="L19" s="3">
        <f t="shared" ref="L19" si="33">SUM(H19+J19)</f>
        <v>100</v>
      </c>
      <c r="M19" s="4"/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39" sqref="B39"/>
    </sheetView>
  </sheetViews>
  <sheetFormatPr baseColWidth="10" defaultRowHeight="15" x14ac:dyDescent="0.25"/>
  <sheetData>
    <row r="1" spans="1:2" x14ac:dyDescent="0.25">
      <c r="A1">
        <v>1</v>
      </c>
      <c r="B1" t="s">
        <v>14</v>
      </c>
    </row>
    <row r="2" spans="1:2" x14ac:dyDescent="0.25">
      <c r="A2">
        <v>2</v>
      </c>
      <c r="B2" t="s">
        <v>15</v>
      </c>
    </row>
    <row r="3" spans="1:2" x14ac:dyDescent="0.25">
      <c r="A3">
        <v>3</v>
      </c>
      <c r="B3" t="s">
        <v>16</v>
      </c>
    </row>
    <row r="4" spans="1:2" x14ac:dyDescent="0.25">
      <c r="B4" t="s">
        <v>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Hoja1</vt:lpstr>
      <vt:lpstr>Hoja3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PAO CHAVEZ</cp:lastModifiedBy>
  <dcterms:created xsi:type="dcterms:W3CDTF">2021-03-09T17:06:03Z</dcterms:created>
  <dcterms:modified xsi:type="dcterms:W3CDTF">2022-02-03T19:44:59Z</dcterms:modified>
</cp:coreProperties>
</file>