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FA962BA4-8CC6-4451-BB4A-55CB2CF03CEE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I22" i="3"/>
  <c r="F22" i="3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<sst xmlns="http://schemas.openxmlformats.org/spreadsheetml/2006/main" count="319" uniqueCount="196">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</sst>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2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7503654.1100000003</v>
      </c>
      <c r="G25" s="99">
        <f>E25+F25</f>
        <v>7956686.2600000007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7503654.1100000003</v>
      </c>
      <c r="G28" s="150">
        <f t="shared" si="10"/>
        <v>7956686.2600000007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7503654.1100000003</v>
      </c>
      <c r="G35" s="93">
        <f t="shared" si="11"/>
        <v>7956686.2600000007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7503654.1100000003</v>
      </c>
      <c r="G47" s="99">
        <f>E47+F47</f>
        <v>7956686.2600000007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7503654.1100000003</v>
      </c>
      <c r="G57" s="150">
        <f t="shared" si="24"/>
        <v>7956686.2600000007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7501723.9900000002</v>
      </c>
      <c r="F11" s="112">
        <f t="shared" si="0"/>
        <v>7501723.9900000002</v>
      </c>
      <c r="G11" s="112">
        <f t="shared" si="0"/>
        <v>7501723.9900000002</v>
      </c>
      <c r="H11" s="112">
        <f t="shared" ref="H11" si="1">SUM(H12:H18)</f>
        <v>7501723.9900000002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181344</v>
      </c>
      <c r="F13" s="116">
        <f>D13+E13</f>
        <v>181344</v>
      </c>
      <c r="G13" s="118">
        <f>+F13</f>
        <v>181344</v>
      </c>
      <c r="H13" s="118">
        <f>+G13</f>
        <v>181344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224356.38</v>
      </c>
      <c r="F14" s="116">
        <f t="shared" si="2"/>
        <v>224356.38</v>
      </c>
      <c r="G14" s="183">
        <f>+F14</f>
        <v>224356.38</v>
      </c>
      <c r="H14" s="183">
        <f>+G14</f>
        <v>224356.38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17178.71</v>
      </c>
      <c r="H19" s="112">
        <f t="shared" ref="H19" si="5">SUM(H20:H28)</f>
        <v>17178.71</v>
      </c>
      <c r="I19" s="113">
        <f t="shared" si="4"/>
        <v>99724.34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11659.39</v>
      </c>
      <c r="H20" s="183">
        <f>+G20</f>
        <v>11659.39</v>
      </c>
      <c r="I20" s="117">
        <f>F20-G20</f>
        <v>44834.61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118452.01999999999</v>
      </c>
      <c r="H29" s="112">
        <f t="shared" ref="H29" si="10">SUM(H30:H38)</f>
        <v>118452.01999999999</v>
      </c>
      <c r="I29" s="113">
        <f>SUM(I30:I38)</f>
        <v>207407.92999999996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12253.76</v>
      </c>
      <c r="H30" s="183">
        <f>+G30</f>
        <v>12253.76</v>
      </c>
      <c r="I30" s="117">
        <f t="shared" ref="I30:I38" si="12">F30-G30</f>
        <v>16446.239999999998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85747.199999999997</v>
      </c>
      <c r="H31" s="183">
        <f t="shared" ref="H31:H48" si="13">+G31</f>
        <v>85747.199999999997</v>
      </c>
      <c r="I31" s="117">
        <f>F31-G31</f>
        <v>134722.79999999999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1534.08</v>
      </c>
      <c r="H36" s="183">
        <f t="shared" si="13"/>
        <v>1534.08</v>
      </c>
      <c r="I36" s="117">
        <f t="shared" si="12"/>
        <v>18112.239999999998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7501926.9900000002</v>
      </c>
      <c r="F83" s="120">
        <f t="shared" si="35"/>
        <v>7954959.1400000006</v>
      </c>
      <c r="G83" s="120">
        <f t="shared" si="35"/>
        <v>7639547.1200000001</v>
      </c>
      <c r="H83" s="120">
        <f t="shared" ref="H83" si="36">H11+H19+H29+H39+H49+H59+H63+H71+H75</f>
        <v>7639547.1200000001</v>
      </c>
      <c r="I83" s="121">
        <f t="shared" si="35"/>
        <v>315412.01999999996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/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7501926.9900000002</v>
      </c>
      <c r="F14" s="106">
        <f>+D14+E14</f>
        <v>7944486.9900000002</v>
      </c>
      <c r="G14" s="106">
        <v>7637354.7199999997</v>
      </c>
      <c r="H14" s="106">
        <f>+G14</f>
        <v>7637354.7199999997</v>
      </c>
      <c r="I14" s="107">
        <f>+F14-G14</f>
        <v>307132.27000000048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7501926.9900000002</v>
      </c>
      <c r="F24" s="110">
        <f t="shared" si="0"/>
        <v>7954959.1400000006</v>
      </c>
      <c r="G24" s="110">
        <f t="shared" si="0"/>
        <v>7639547.1200000001</v>
      </c>
      <c r="H24" s="110">
        <f t="shared" si="0"/>
        <v>7639547.1200000001</v>
      </c>
      <c r="I24" s="111">
        <f>SUM(I14+I16+I18+I20+I22)</f>
        <v>315412.02000000048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E12" sqref="E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7501926.9900000002</v>
      </c>
      <c r="F12" s="89">
        <f t="shared" ref="F12:F20" si="0">D12+E12</f>
        <v>7954959.1400000006</v>
      </c>
      <c r="G12" s="88">
        <f>+'2.2 A.E. TIPO GASTO'!G24</f>
        <v>7639547.1200000001</v>
      </c>
      <c r="H12" s="88">
        <f>+'2.2 A.E. TIPO GASTO'!H24</f>
        <v>7639547.1200000001</v>
      </c>
      <c r="I12" s="90">
        <f t="shared" ref="I12:I20" si="1">F12-G12</f>
        <v>315412.02000000048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7501926.9900000002</v>
      </c>
      <c r="F22" s="91">
        <f t="shared" si="2"/>
        <v>7954959.1400000006</v>
      </c>
      <c r="G22" s="91">
        <f t="shared" si="2"/>
        <v>7639547.1200000001</v>
      </c>
      <c r="H22" s="91">
        <f t="shared" si="2"/>
        <v>7639547.1200000001</v>
      </c>
      <c r="I22" s="92">
        <f t="shared" si="2"/>
        <v>315412.02000000048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Julio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Julio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7501926.9900000002</v>
      </c>
      <c r="F22" s="122">
        <f t="shared" si="3"/>
        <v>7954959.1400000006</v>
      </c>
      <c r="G22" s="122">
        <f t="shared" si="3"/>
        <v>7639547.1200000001</v>
      </c>
      <c r="H22" s="122">
        <f t="shared" si="3"/>
        <v>7639547.1200000001</v>
      </c>
      <c r="I22" s="123">
        <f t="shared" si="3"/>
        <v>315412.02000000048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7501926.9900000002</v>
      </c>
      <c r="F28" s="125">
        <f t="shared" si="4"/>
        <v>7954959.1400000006</v>
      </c>
      <c r="G28" s="127">
        <f>+'2.3 A.E. CLASIF ADMVA'!G12</f>
        <v>7639547.1200000001</v>
      </c>
      <c r="H28" s="127">
        <f>+'2.3 A.E. CLASIF ADMVA'!H12</f>
        <v>7639547.1200000001</v>
      </c>
      <c r="I28" s="126">
        <f>F28-G28</f>
        <v>315412.02000000048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7501926.9900000002</v>
      </c>
      <c r="F48" s="134">
        <f t="shared" si="10"/>
        <v>7954959.1400000006</v>
      </c>
      <c r="G48" s="134">
        <f t="shared" si="10"/>
        <v>7639547.1200000001</v>
      </c>
      <c r="H48" s="134">
        <f>SUM(H12,H22,H31,H42)</f>
        <v>7639547.1200000001</v>
      </c>
      <c r="I48" s="135">
        <f t="shared" si="10"/>
        <v>315412.02000000048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7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7501926.9900000002</v>
      </c>
      <c r="F14" s="168">
        <f t="shared" ref="F14:F24" si="0">D14+E14</f>
        <v>7954959.1400000006</v>
      </c>
      <c r="G14" s="167">
        <f t="shared" ref="G14:H14" si="1">SUM(G15:G20)</f>
        <v>7639547.1200000001</v>
      </c>
      <c r="H14" s="167">
        <f t="shared" si="1"/>
        <v>7639547.1200000001</v>
      </c>
      <c r="I14" s="169">
        <f t="shared" ref="I14:I24" si="2">F14-G14</f>
        <v>315412.02000000048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7501926.9900000002</v>
      </c>
      <c r="F19" s="89">
        <f t="shared" si="0"/>
        <v>7954959.1400000006</v>
      </c>
      <c r="G19" s="173">
        <f>+'2.2 A.E. TIPO GASTO'!G24</f>
        <v>7639547.1200000001</v>
      </c>
      <c r="H19" s="173">
        <f>+'2.2 A.E. TIPO GASTO'!H24</f>
        <v>7639547.1200000001</v>
      </c>
      <c r="I19" s="90">
        <f t="shared" si="2"/>
        <v>315412.02000000048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7501926.9900000002</v>
      </c>
      <c r="F26" s="91">
        <f t="shared" si="4"/>
        <v>7954959.1400000006</v>
      </c>
      <c r="G26" s="91">
        <f t="shared" si="4"/>
        <v>7639547.1200000001</v>
      </c>
      <c r="H26" s="91">
        <f t="shared" si="4"/>
        <v>7639547.1200000001</v>
      </c>
      <c r="I26" s="92">
        <f>+I14+I21</f>
        <v>315412.02000000048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2021-08-10T21:39:52Z</cp:lastPrinted>
  <dcterms:created xsi:type="dcterms:W3CDTF">2015-01-21T04:10:56Z</dcterms:created>
  <dcterms:modified xsi:type="dcterms:W3CDTF">2021-09-02T22:25:21Z</dcterms:modified>
</cp:coreProperties>
</file>