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9. SEPTIEMBRE\"/>
    </mc:Choice>
  </mc:AlternateContent>
  <xr:revisionPtr revIDLastSave="0" documentId="13_ncr:1_{27DF2A35-C6C0-4D2E-B9CD-ADEF6D11D8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SEPTIEMBRE" sheetId="15" r:id="rId1"/>
    <sheet name="AGOSTO" sheetId="14" r:id="rId2"/>
    <sheet name="JULIO" sheetId="12" r:id="rId3"/>
    <sheet name="JUNIO" sheetId="13" r:id="rId4"/>
    <sheet name="MAYO" sheetId="11" r:id="rId5"/>
    <sheet name="ABRIL" sheetId="10" r:id="rId6"/>
    <sheet name="MARZO" sheetId="9" r:id="rId7"/>
    <sheet name="FEBRERO" sheetId="8" r:id="rId8"/>
    <sheet name="ENERO" sheetId="7" r:id="rId9"/>
    <sheet name="Hoja1" sheetId="3" r:id="rId10"/>
  </sheets>
  <definedNames>
    <definedName name="_xlnm.Print_Area" localSheetId="5">ABRIL!$A$1:$N$53</definedName>
    <definedName name="_xlnm.Print_Area" localSheetId="1">AGOSTO!$A$1:$N$55</definedName>
    <definedName name="_xlnm.Print_Area" localSheetId="8">ENERO!$A$1:$N$53</definedName>
    <definedName name="_xlnm.Print_Area" localSheetId="7">FEBRERO!$A$1:$N$53</definedName>
    <definedName name="_xlnm.Print_Area" localSheetId="2">JULIO!$A$1:$N$55</definedName>
    <definedName name="_xlnm.Print_Area" localSheetId="3">JUNIO!$A$1:$N$55</definedName>
    <definedName name="_xlnm.Print_Area" localSheetId="6">MARZO!$A$1:$N$53</definedName>
    <definedName name="_xlnm.Print_Area" localSheetId="4">MAYO!$A$1:$N$53</definedName>
    <definedName name="_xlnm.Print_Area" localSheetId="0">SEPTIEMBRE!$A$1:$N$55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41" i="15" l="1"/>
  <c r="K21" i="15"/>
  <c r="I54" i="15" l="1"/>
  <c r="B54" i="15" s="1"/>
  <c r="B53" i="15"/>
  <c r="B52" i="15"/>
  <c r="B51" i="15"/>
  <c r="E50" i="15"/>
  <c r="B50" i="15" s="1"/>
  <c r="E49" i="15"/>
  <c r="B49" i="15"/>
  <c r="E48" i="15"/>
  <c r="B48" i="15" s="1"/>
  <c r="N47" i="15"/>
  <c r="M47" i="15"/>
  <c r="L47" i="15"/>
  <c r="K47" i="15"/>
  <c r="J47" i="15"/>
  <c r="I47" i="15"/>
  <c r="H47" i="15"/>
  <c r="G47" i="15"/>
  <c r="F47" i="15"/>
  <c r="E47" i="15"/>
  <c r="D47" i="15"/>
  <c r="C47" i="15"/>
  <c r="B47" i="15" s="1"/>
  <c r="E46" i="15"/>
  <c r="B46" i="15" s="1"/>
  <c r="B45" i="15"/>
  <c r="E44" i="15"/>
  <c r="B44" i="15"/>
  <c r="E43" i="15"/>
  <c r="B43" i="15" s="1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 s="1"/>
  <c r="J41" i="15"/>
  <c r="J40" i="15" s="1"/>
  <c r="J39" i="15" s="1"/>
  <c r="I41" i="15"/>
  <c r="H41" i="15"/>
  <c r="G41" i="15"/>
  <c r="F41" i="15"/>
  <c r="F40" i="15" s="1"/>
  <c r="F39" i="15" s="1"/>
  <c r="E41" i="15"/>
  <c r="B41" i="15" s="1"/>
  <c r="N40" i="15"/>
  <c r="M40" i="15"/>
  <c r="M39" i="15" s="1"/>
  <c r="L40" i="15"/>
  <c r="L39" i="15" s="1"/>
  <c r="K40" i="15"/>
  <c r="I40" i="15"/>
  <c r="I39" i="15" s="1"/>
  <c r="H40" i="15"/>
  <c r="H39" i="15" s="1"/>
  <c r="G40" i="15"/>
  <c r="E40" i="15"/>
  <c r="E39" i="15" s="1"/>
  <c r="D40" i="15"/>
  <c r="D39" i="15" s="1"/>
  <c r="C40" i="15"/>
  <c r="N39" i="15"/>
  <c r="K39" i="15"/>
  <c r="G39" i="15"/>
  <c r="C39" i="15"/>
  <c r="B34" i="15"/>
  <c r="B33" i="15"/>
  <c r="B32" i="15"/>
  <c r="B31" i="15"/>
  <c r="C30" i="15"/>
  <c r="B30" i="15"/>
  <c r="E29" i="15"/>
  <c r="E27" i="15" s="1"/>
  <c r="D29" i="15"/>
  <c r="B29" i="15" s="1"/>
  <c r="C29" i="15"/>
  <c r="C28" i="15"/>
  <c r="B28" i="15" s="1"/>
  <c r="N27" i="15"/>
  <c r="M27" i="15"/>
  <c r="L27" i="15"/>
  <c r="K27" i="15"/>
  <c r="J27" i="15"/>
  <c r="I27" i="15"/>
  <c r="H27" i="15"/>
  <c r="G27" i="15"/>
  <c r="F27" i="15"/>
  <c r="D27" i="15"/>
  <c r="B26" i="15"/>
  <c r="B25" i="15"/>
  <c r="B24" i="15"/>
  <c r="B23" i="15"/>
  <c r="N22" i="15"/>
  <c r="M22" i="15"/>
  <c r="L22" i="15"/>
  <c r="K22" i="15"/>
  <c r="J22" i="15"/>
  <c r="I22" i="15"/>
  <c r="H22" i="15"/>
  <c r="G22" i="15"/>
  <c r="F22" i="15"/>
  <c r="E22" i="15"/>
  <c r="D22" i="15"/>
  <c r="B22" i="15" s="1"/>
  <c r="C22" i="15"/>
  <c r="J21" i="15"/>
  <c r="J20" i="15" s="1"/>
  <c r="J19" i="15" s="1"/>
  <c r="I21" i="15"/>
  <c r="H21" i="15"/>
  <c r="G21" i="15"/>
  <c r="G20" i="15" s="1"/>
  <c r="G19" i="15" s="1"/>
  <c r="F21" i="15"/>
  <c r="F20" i="15" s="1"/>
  <c r="F19" i="15" s="1"/>
  <c r="E21" i="15"/>
  <c r="B21" i="15" s="1"/>
  <c r="N20" i="15"/>
  <c r="M20" i="15"/>
  <c r="M19" i="15" s="1"/>
  <c r="L20" i="15"/>
  <c r="L19" i="15" s="1"/>
  <c r="K20" i="15"/>
  <c r="I20" i="15"/>
  <c r="I19" i="15" s="1"/>
  <c r="H20" i="15"/>
  <c r="H19" i="15" s="1"/>
  <c r="E20" i="15"/>
  <c r="E19" i="15" s="1"/>
  <c r="D20" i="15"/>
  <c r="D19" i="15" s="1"/>
  <c r="C20" i="15"/>
  <c r="N19" i="15"/>
  <c r="B14" i="15"/>
  <c r="B12" i="15"/>
  <c r="B11" i="15"/>
  <c r="N10" i="15"/>
  <c r="N8" i="15" s="1"/>
  <c r="M10" i="15"/>
  <c r="L10" i="15"/>
  <c r="K10" i="15"/>
  <c r="K8" i="15" s="1"/>
  <c r="J10" i="15"/>
  <c r="J8" i="15" s="1"/>
  <c r="I10" i="15"/>
  <c r="H10" i="15"/>
  <c r="G10" i="15"/>
  <c r="G8" i="15" s="1"/>
  <c r="F10" i="15"/>
  <c r="F8" i="15" s="1"/>
  <c r="E10" i="15"/>
  <c r="D10" i="15"/>
  <c r="C10" i="15"/>
  <c r="B10" i="15" s="1"/>
  <c r="B8" i="15" s="1"/>
  <c r="B9" i="15"/>
  <c r="M8" i="15"/>
  <c r="L8" i="15"/>
  <c r="I8" i="15"/>
  <c r="H8" i="15"/>
  <c r="E8" i="15"/>
  <c r="D8" i="15"/>
  <c r="K19" i="15" l="1"/>
  <c r="B40" i="15"/>
  <c r="B39" i="15"/>
  <c r="B36" i="15" s="1"/>
  <c r="B20" i="15"/>
  <c r="C8" i="15"/>
  <c r="C27" i="15"/>
  <c r="J41" i="14"/>
  <c r="J40" i="14" s="1"/>
  <c r="J39" i="14" s="1"/>
  <c r="J21" i="14"/>
  <c r="J20" i="14" s="1"/>
  <c r="I54" i="14"/>
  <c r="B54" i="14"/>
  <c r="B53" i="14"/>
  <c r="B52" i="14"/>
  <c r="B51" i="14"/>
  <c r="E50" i="14"/>
  <c r="B50" i="14"/>
  <c r="E49" i="14"/>
  <c r="B49" i="14"/>
  <c r="E48" i="14"/>
  <c r="E47" i="14" s="1"/>
  <c r="B48" i="14"/>
  <c r="N47" i="14"/>
  <c r="M47" i="14"/>
  <c r="L47" i="14"/>
  <c r="K47" i="14"/>
  <c r="J47" i="14"/>
  <c r="I47" i="14"/>
  <c r="H47" i="14"/>
  <c r="G47" i="14"/>
  <c r="F47" i="14"/>
  <c r="D47" i="14"/>
  <c r="C47" i="14"/>
  <c r="B47" i="14" s="1"/>
  <c r="E46" i="14"/>
  <c r="B46" i="14"/>
  <c r="B45" i="14"/>
  <c r="E44" i="14"/>
  <c r="B44" i="14"/>
  <c r="E43" i="14"/>
  <c r="E42" i="14" s="1"/>
  <c r="B43" i="14"/>
  <c r="N42" i="14"/>
  <c r="M42" i="14"/>
  <c r="L42" i="14"/>
  <c r="K42" i="14"/>
  <c r="J42" i="14"/>
  <c r="I42" i="14"/>
  <c r="H42" i="14"/>
  <c r="G42" i="14"/>
  <c r="F42" i="14"/>
  <c r="D42" i="14"/>
  <c r="C42" i="14"/>
  <c r="B42" i="14" s="1"/>
  <c r="I41" i="14"/>
  <c r="I40" i="14" s="1"/>
  <c r="I39" i="14" s="1"/>
  <c r="H41" i="14"/>
  <c r="H40" i="14" s="1"/>
  <c r="H39" i="14" s="1"/>
  <c r="G41" i="14"/>
  <c r="B41" i="14" s="1"/>
  <c r="F41" i="14"/>
  <c r="E41" i="14"/>
  <c r="E40" i="14" s="1"/>
  <c r="N40" i="14"/>
  <c r="N39" i="14" s="1"/>
  <c r="M40" i="14"/>
  <c r="L40" i="14"/>
  <c r="K40" i="14"/>
  <c r="F40" i="14"/>
  <c r="F39" i="14" s="1"/>
  <c r="D40" i="14"/>
  <c r="C40" i="14"/>
  <c r="M39" i="14"/>
  <c r="L39" i="14"/>
  <c r="K39" i="14"/>
  <c r="D39" i="14"/>
  <c r="C39" i="14"/>
  <c r="B34" i="14"/>
  <c r="B33" i="14"/>
  <c r="B32" i="14"/>
  <c r="B31" i="14"/>
  <c r="C30" i="14"/>
  <c r="B30" i="14"/>
  <c r="E29" i="14"/>
  <c r="D29" i="14"/>
  <c r="D27" i="14" s="1"/>
  <c r="D19" i="14" s="1"/>
  <c r="C29" i="14"/>
  <c r="C27" i="14" s="1"/>
  <c r="B29" i="14"/>
  <c r="C28" i="14"/>
  <c r="B28" i="14"/>
  <c r="N27" i="14"/>
  <c r="M27" i="14"/>
  <c r="L27" i="14"/>
  <c r="K27" i="14"/>
  <c r="J27" i="14"/>
  <c r="I27" i="14"/>
  <c r="H27" i="14"/>
  <c r="G27" i="14"/>
  <c r="F27" i="14"/>
  <c r="E27" i="14"/>
  <c r="B26" i="14"/>
  <c r="B25" i="14"/>
  <c r="B24" i="14"/>
  <c r="B23" i="14"/>
  <c r="N22" i="14"/>
  <c r="M22" i="14"/>
  <c r="L22" i="14"/>
  <c r="K22" i="14"/>
  <c r="J22" i="14"/>
  <c r="I22" i="14"/>
  <c r="H22" i="14"/>
  <c r="G22" i="14"/>
  <c r="F22" i="14"/>
  <c r="B22" i="14" s="1"/>
  <c r="E22" i="14"/>
  <c r="D22" i="14"/>
  <c r="C22" i="14"/>
  <c r="I21" i="14"/>
  <c r="H21" i="14"/>
  <c r="H20" i="14" s="1"/>
  <c r="H19" i="14" s="1"/>
  <c r="G21" i="14"/>
  <c r="G20" i="14" s="1"/>
  <c r="G19" i="14" s="1"/>
  <c r="F21" i="14"/>
  <c r="B21" i="14" s="1"/>
  <c r="E21" i="14"/>
  <c r="N20" i="14"/>
  <c r="M20" i="14"/>
  <c r="M19" i="14" s="1"/>
  <c r="L20" i="14"/>
  <c r="K20" i="14"/>
  <c r="I20" i="14"/>
  <c r="I19" i="14" s="1"/>
  <c r="E20" i="14"/>
  <c r="E19" i="14" s="1"/>
  <c r="D20" i="14"/>
  <c r="C20" i="14"/>
  <c r="N19" i="14"/>
  <c r="L19" i="14"/>
  <c r="K19" i="14"/>
  <c r="B14" i="14"/>
  <c r="B12" i="14"/>
  <c r="B11" i="14"/>
  <c r="N10" i="14"/>
  <c r="M10" i="14"/>
  <c r="L10" i="14"/>
  <c r="L8" i="14" s="1"/>
  <c r="K10" i="14"/>
  <c r="K8" i="14" s="1"/>
  <c r="J10" i="14"/>
  <c r="I10" i="14"/>
  <c r="H10" i="14"/>
  <c r="H8" i="14" s="1"/>
  <c r="G10" i="14"/>
  <c r="G8" i="14" s="1"/>
  <c r="F10" i="14"/>
  <c r="E10" i="14"/>
  <c r="D10" i="14"/>
  <c r="D8" i="14" s="1"/>
  <c r="C10" i="14"/>
  <c r="B10" i="14" s="1"/>
  <c r="B8" i="14" s="1"/>
  <c r="B9" i="14"/>
  <c r="N8" i="14"/>
  <c r="M8" i="14"/>
  <c r="J8" i="14"/>
  <c r="I8" i="14"/>
  <c r="F8" i="14"/>
  <c r="E8" i="14"/>
  <c r="B27" i="15" l="1"/>
  <c r="C19" i="15"/>
  <c r="B19" i="15" s="1"/>
  <c r="J19" i="14"/>
  <c r="B27" i="14"/>
  <c r="C19" i="14"/>
  <c r="E39" i="14"/>
  <c r="B39" i="14" s="1"/>
  <c r="B36" i="14" s="1"/>
  <c r="F20" i="14"/>
  <c r="F19" i="14" s="1"/>
  <c r="G40" i="14"/>
  <c r="G39" i="14" s="1"/>
  <c r="C8" i="14"/>
  <c r="B54" i="13"/>
  <c r="B53" i="13"/>
  <c r="B52" i="13"/>
  <c r="B51" i="13"/>
  <c r="E50" i="13"/>
  <c r="B50" i="13" s="1"/>
  <c r="E49" i="13"/>
  <c r="B49" i="13"/>
  <c r="E48" i="13"/>
  <c r="B48" i="13" s="1"/>
  <c r="N47" i="13"/>
  <c r="M47" i="13"/>
  <c r="L47" i="13"/>
  <c r="K47" i="13"/>
  <c r="J47" i="13"/>
  <c r="I47" i="13"/>
  <c r="H47" i="13"/>
  <c r="G47" i="13"/>
  <c r="F47" i="13"/>
  <c r="D47" i="13"/>
  <c r="C47" i="13"/>
  <c r="E46" i="13"/>
  <c r="B46" i="13"/>
  <c r="B45" i="13"/>
  <c r="E44" i="13"/>
  <c r="B44" i="13"/>
  <c r="E43" i="13"/>
  <c r="B43" i="13" s="1"/>
  <c r="N42" i="13"/>
  <c r="M42" i="13"/>
  <c r="L42" i="13"/>
  <c r="K42" i="13"/>
  <c r="J42" i="13"/>
  <c r="I42" i="13"/>
  <c r="H42" i="13"/>
  <c r="G42" i="13"/>
  <c r="F42" i="13"/>
  <c r="D42" i="13"/>
  <c r="C42" i="13"/>
  <c r="I40" i="13"/>
  <c r="I39" i="13" s="1"/>
  <c r="H41" i="13"/>
  <c r="H40" i="13" s="1"/>
  <c r="H39" i="13" s="1"/>
  <c r="G41" i="13"/>
  <c r="F41" i="13"/>
  <c r="F40" i="13" s="1"/>
  <c r="F39" i="13" s="1"/>
  <c r="E41" i="13"/>
  <c r="E40" i="13" s="1"/>
  <c r="B41" i="13"/>
  <c r="N40" i="13"/>
  <c r="M40" i="13"/>
  <c r="L40" i="13"/>
  <c r="K40" i="13"/>
  <c r="K39" i="13" s="1"/>
  <c r="J40" i="13"/>
  <c r="G40" i="13"/>
  <c r="G39" i="13" s="1"/>
  <c r="D40" i="13"/>
  <c r="C40" i="13"/>
  <c r="N39" i="13"/>
  <c r="M39" i="13"/>
  <c r="L39" i="13"/>
  <c r="J39" i="13"/>
  <c r="D39" i="13"/>
  <c r="B34" i="13"/>
  <c r="B33" i="13"/>
  <c r="B32" i="13"/>
  <c r="B31" i="13"/>
  <c r="C30" i="13"/>
  <c r="B30" i="13" s="1"/>
  <c r="E29" i="13"/>
  <c r="E27" i="13" s="1"/>
  <c r="D29" i="13"/>
  <c r="D27" i="13" s="1"/>
  <c r="D19" i="13" s="1"/>
  <c r="C29" i="13"/>
  <c r="B29" i="13" s="1"/>
  <c r="C28" i="13"/>
  <c r="B28" i="13"/>
  <c r="N27" i="13"/>
  <c r="M27" i="13"/>
  <c r="L27" i="13"/>
  <c r="K27" i="13"/>
  <c r="J27" i="13"/>
  <c r="I27" i="13"/>
  <c r="H27" i="13"/>
  <c r="G27" i="13"/>
  <c r="F27" i="13"/>
  <c r="B26" i="13"/>
  <c r="B25" i="13"/>
  <c r="B24" i="13"/>
  <c r="B23" i="13"/>
  <c r="N22" i="13"/>
  <c r="M22" i="13"/>
  <c r="L22" i="13"/>
  <c r="K22" i="13"/>
  <c r="J22" i="13"/>
  <c r="I22" i="13"/>
  <c r="H22" i="13"/>
  <c r="G22" i="13"/>
  <c r="F22" i="13"/>
  <c r="E22" i="13"/>
  <c r="D22" i="13"/>
  <c r="C22" i="13"/>
  <c r="B22" i="13" s="1"/>
  <c r="I20" i="13"/>
  <c r="I19" i="13" s="1"/>
  <c r="H21" i="13"/>
  <c r="H20" i="13" s="1"/>
  <c r="H19" i="13" s="1"/>
  <c r="G21" i="13"/>
  <c r="B21" i="13" s="1"/>
  <c r="F21" i="13"/>
  <c r="E21" i="13"/>
  <c r="E20" i="13" s="1"/>
  <c r="N20" i="13"/>
  <c r="N19" i="13" s="1"/>
  <c r="M20" i="13"/>
  <c r="L20" i="13"/>
  <c r="K20" i="13"/>
  <c r="J20" i="13"/>
  <c r="J19" i="13" s="1"/>
  <c r="F20" i="13"/>
  <c r="F19" i="13" s="1"/>
  <c r="D20" i="13"/>
  <c r="C20" i="13"/>
  <c r="M19" i="13"/>
  <c r="L19" i="13"/>
  <c r="K19" i="13"/>
  <c r="B14" i="13"/>
  <c r="B12" i="13"/>
  <c r="B11" i="13"/>
  <c r="N10" i="13"/>
  <c r="M10" i="13"/>
  <c r="M8" i="13" s="1"/>
  <c r="L10" i="13"/>
  <c r="L8" i="13" s="1"/>
  <c r="K10" i="13"/>
  <c r="J10" i="13"/>
  <c r="I10" i="13"/>
  <c r="I8" i="13" s="1"/>
  <c r="H10" i="13"/>
  <c r="H8" i="13" s="1"/>
  <c r="G10" i="13"/>
  <c r="F10" i="13"/>
  <c r="E10" i="13"/>
  <c r="E8" i="13" s="1"/>
  <c r="D10" i="13"/>
  <c r="B10" i="13" s="1"/>
  <c r="B8" i="13" s="1"/>
  <c r="C10" i="13"/>
  <c r="B9" i="13"/>
  <c r="N8" i="13"/>
  <c r="K8" i="13"/>
  <c r="J8" i="13"/>
  <c r="G8" i="13"/>
  <c r="F8" i="13"/>
  <c r="C8" i="13"/>
  <c r="I41" i="12"/>
  <c r="I54" i="12"/>
  <c r="I21" i="12"/>
  <c r="B54" i="12"/>
  <c r="B53" i="12"/>
  <c r="B33" i="12"/>
  <c r="B16" i="15" l="1"/>
  <c r="B20" i="14"/>
  <c r="B19" i="14"/>
  <c r="B16" i="14" s="1"/>
  <c r="B40" i="14"/>
  <c r="E19" i="13"/>
  <c r="B40" i="13"/>
  <c r="G20" i="13"/>
  <c r="G19" i="13" s="1"/>
  <c r="C27" i="13"/>
  <c r="E42" i="13"/>
  <c r="B42" i="13" s="1"/>
  <c r="E47" i="13"/>
  <c r="B47" i="13" s="1"/>
  <c r="D8" i="13"/>
  <c r="C39" i="13"/>
  <c r="H41" i="12"/>
  <c r="H21" i="12"/>
  <c r="B39" i="13" l="1"/>
  <c r="B36" i="13" s="1"/>
  <c r="B20" i="13"/>
  <c r="E39" i="13"/>
  <c r="C19" i="13"/>
  <c r="B19" i="13" s="1"/>
  <c r="B27" i="13"/>
  <c r="B52" i="12"/>
  <c r="B51" i="12"/>
  <c r="E50" i="12"/>
  <c r="B50" i="12"/>
  <c r="E49" i="12"/>
  <c r="B49" i="12"/>
  <c r="E48" i="12"/>
  <c r="B48" i="12"/>
  <c r="N47" i="12"/>
  <c r="M47" i="12"/>
  <c r="L47" i="12"/>
  <c r="K47" i="12"/>
  <c r="J47" i="12"/>
  <c r="I47" i="12"/>
  <c r="H47" i="12"/>
  <c r="G47" i="12"/>
  <c r="F47" i="12"/>
  <c r="E47" i="12"/>
  <c r="D47" i="12"/>
  <c r="C47" i="12"/>
  <c r="B47" i="12" s="1"/>
  <c r="E46" i="12"/>
  <c r="B46" i="12" s="1"/>
  <c r="B45" i="12"/>
  <c r="E44" i="12"/>
  <c r="B44" i="12"/>
  <c r="E43" i="12"/>
  <c r="B43" i="12"/>
  <c r="N42" i="12"/>
  <c r="M42" i="12"/>
  <c r="L42" i="12"/>
  <c r="K42" i="12"/>
  <c r="K39" i="12" s="1"/>
  <c r="J42" i="12"/>
  <c r="I42" i="12"/>
  <c r="H42" i="12"/>
  <c r="G42" i="12"/>
  <c r="F42" i="12"/>
  <c r="E42" i="12"/>
  <c r="D42" i="12"/>
  <c r="C42" i="12"/>
  <c r="G41" i="12"/>
  <c r="G40" i="12" s="1"/>
  <c r="G39" i="12" s="1"/>
  <c r="F41" i="12"/>
  <c r="E41" i="12"/>
  <c r="B41" i="12" s="1"/>
  <c r="N40" i="12"/>
  <c r="N39" i="12" s="1"/>
  <c r="M40" i="12"/>
  <c r="L40" i="12"/>
  <c r="L39" i="12" s="1"/>
  <c r="K40" i="12"/>
  <c r="J40" i="12"/>
  <c r="J39" i="12" s="1"/>
  <c r="I40" i="12"/>
  <c r="H40" i="12"/>
  <c r="F40" i="12"/>
  <c r="F39" i="12" s="1"/>
  <c r="D40" i="12"/>
  <c r="D39" i="12" s="1"/>
  <c r="C40" i="12"/>
  <c r="M39" i="12"/>
  <c r="I39" i="12"/>
  <c r="B34" i="12"/>
  <c r="B32" i="12"/>
  <c r="B31" i="12"/>
  <c r="C30" i="12"/>
  <c r="B30" i="12" s="1"/>
  <c r="E29" i="12"/>
  <c r="E27" i="12" s="1"/>
  <c r="D29" i="12"/>
  <c r="C29" i="12"/>
  <c r="B29" i="12" s="1"/>
  <c r="C28" i="12"/>
  <c r="B28" i="12" s="1"/>
  <c r="N27" i="12"/>
  <c r="M27" i="12"/>
  <c r="L27" i="12"/>
  <c r="K27" i="12"/>
  <c r="J27" i="12"/>
  <c r="I27" i="12"/>
  <c r="H27" i="12"/>
  <c r="G27" i="12"/>
  <c r="F27" i="12"/>
  <c r="D27" i="12"/>
  <c r="B26" i="12"/>
  <c r="B25" i="12"/>
  <c r="B24" i="12"/>
  <c r="B23" i="12"/>
  <c r="N22" i="12"/>
  <c r="M22" i="12"/>
  <c r="L22" i="12"/>
  <c r="K22" i="12"/>
  <c r="K19" i="12" s="1"/>
  <c r="J22" i="12"/>
  <c r="I22" i="12"/>
  <c r="H22" i="12"/>
  <c r="G22" i="12"/>
  <c r="F22" i="12"/>
  <c r="E22" i="12"/>
  <c r="D22" i="12"/>
  <c r="C22" i="12"/>
  <c r="B22" i="12" s="1"/>
  <c r="G21" i="12"/>
  <c r="G20" i="12" s="1"/>
  <c r="G19" i="12" s="1"/>
  <c r="F21" i="12"/>
  <c r="E21" i="12"/>
  <c r="B21" i="12" s="1"/>
  <c r="N20" i="12"/>
  <c r="N19" i="12" s="1"/>
  <c r="M20" i="12"/>
  <c r="L20" i="12"/>
  <c r="L19" i="12" s="1"/>
  <c r="K20" i="12"/>
  <c r="J20" i="12"/>
  <c r="J19" i="12" s="1"/>
  <c r="I20" i="12"/>
  <c r="I19" i="12" s="1"/>
  <c r="H20" i="12"/>
  <c r="H19" i="12" s="1"/>
  <c r="F20" i="12"/>
  <c r="F19" i="12" s="1"/>
  <c r="D20" i="12"/>
  <c r="D19" i="12" s="1"/>
  <c r="C20" i="12"/>
  <c r="M19" i="12"/>
  <c r="B14" i="12"/>
  <c r="B12" i="12"/>
  <c r="B11" i="12"/>
  <c r="N10" i="12"/>
  <c r="N8" i="12" s="1"/>
  <c r="M10" i="12"/>
  <c r="L10" i="12"/>
  <c r="K10" i="12"/>
  <c r="J10" i="12"/>
  <c r="J8" i="12" s="1"/>
  <c r="I10" i="12"/>
  <c r="H10" i="12"/>
  <c r="G10" i="12"/>
  <c r="F10" i="12"/>
  <c r="F8" i="12" s="1"/>
  <c r="E10" i="12"/>
  <c r="D10" i="12"/>
  <c r="C10" i="12"/>
  <c r="B10" i="12"/>
  <c r="B8" i="12" s="1"/>
  <c r="B9" i="12"/>
  <c r="M8" i="12"/>
  <c r="L8" i="12"/>
  <c r="K8" i="12"/>
  <c r="I8" i="12"/>
  <c r="H8" i="12"/>
  <c r="G8" i="12"/>
  <c r="E8" i="12"/>
  <c r="D8" i="12"/>
  <c r="C8" i="12"/>
  <c r="B16" i="13" l="1"/>
  <c r="H39" i="12"/>
  <c r="B42" i="12"/>
  <c r="E20" i="12"/>
  <c r="E19" i="12" s="1"/>
  <c r="C27" i="12"/>
  <c r="B27" i="12" s="1"/>
  <c r="E40" i="12"/>
  <c r="E39" i="12" s="1"/>
  <c r="C39" i="12"/>
  <c r="B39" i="12" s="1"/>
  <c r="B36" i="12" s="1"/>
  <c r="B40" i="12"/>
  <c r="C19" i="12"/>
  <c r="B19" i="12" s="1"/>
  <c r="B16" i="12" s="1"/>
  <c r="G40" i="11"/>
  <c r="G21" i="11"/>
  <c r="F21" i="11"/>
  <c r="F40" i="11"/>
  <c r="F21" i="10"/>
  <c r="F40" i="10"/>
  <c r="B20" i="12" l="1"/>
  <c r="B52" i="11"/>
  <c r="B51" i="11"/>
  <c r="B50" i="11"/>
  <c r="E49" i="11"/>
  <c r="B49" i="11" s="1"/>
  <c r="E48" i="11"/>
  <c r="B48" i="11"/>
  <c r="E47" i="11"/>
  <c r="B47" i="11" s="1"/>
  <c r="N46" i="11"/>
  <c r="M46" i="11"/>
  <c r="L46" i="11"/>
  <c r="L38" i="11" s="1"/>
  <c r="K46" i="11"/>
  <c r="J46" i="11"/>
  <c r="I46" i="11"/>
  <c r="H46" i="11"/>
  <c r="H38" i="11" s="1"/>
  <c r="G46" i="11"/>
  <c r="F46" i="11"/>
  <c r="D46" i="11"/>
  <c r="C46" i="11"/>
  <c r="E45" i="11"/>
  <c r="B45" i="11" s="1"/>
  <c r="B44" i="11"/>
  <c r="E43" i="11"/>
  <c r="B43" i="11" s="1"/>
  <c r="E42" i="11"/>
  <c r="B42" i="11"/>
  <c r="N41" i="11"/>
  <c r="M41" i="11"/>
  <c r="L41" i="11"/>
  <c r="K41" i="11"/>
  <c r="J41" i="11"/>
  <c r="I41" i="11"/>
  <c r="H41" i="11"/>
  <c r="G41" i="11"/>
  <c r="F41" i="11"/>
  <c r="D41" i="11"/>
  <c r="C41" i="11"/>
  <c r="F39" i="11"/>
  <c r="F38" i="11" s="1"/>
  <c r="E40" i="11"/>
  <c r="B40" i="11" s="1"/>
  <c r="N39" i="11"/>
  <c r="N38" i="11" s="1"/>
  <c r="M39" i="11"/>
  <c r="M38" i="11" s="1"/>
  <c r="L39" i="11"/>
  <c r="K39" i="11"/>
  <c r="J39" i="11"/>
  <c r="I39" i="11"/>
  <c r="I38" i="11" s="1"/>
  <c r="H39" i="11"/>
  <c r="G39" i="11"/>
  <c r="E39" i="11"/>
  <c r="D39" i="11"/>
  <c r="D38" i="11" s="1"/>
  <c r="C39" i="11"/>
  <c r="J38" i="11"/>
  <c r="B33" i="11"/>
  <c r="B32" i="11"/>
  <c r="B31" i="11"/>
  <c r="C30" i="11"/>
  <c r="B30" i="11"/>
  <c r="E29" i="11"/>
  <c r="B29" i="11" s="1"/>
  <c r="D29" i="11"/>
  <c r="D27" i="11" s="1"/>
  <c r="C29" i="11"/>
  <c r="C28" i="11"/>
  <c r="B28" i="11" s="1"/>
  <c r="N27" i="11"/>
  <c r="M27" i="11"/>
  <c r="L27" i="11"/>
  <c r="K27" i="11"/>
  <c r="J27" i="11"/>
  <c r="I27" i="11"/>
  <c r="H27" i="11"/>
  <c r="G27" i="11"/>
  <c r="F27" i="11"/>
  <c r="C27" i="11"/>
  <c r="B26" i="11"/>
  <c r="B25" i="11"/>
  <c r="B24" i="11"/>
  <c r="B23" i="11"/>
  <c r="N22" i="11"/>
  <c r="M22" i="11"/>
  <c r="L22" i="11"/>
  <c r="K22" i="11"/>
  <c r="K19" i="11" s="1"/>
  <c r="J22" i="11"/>
  <c r="I22" i="11"/>
  <c r="H22" i="11"/>
  <c r="G22" i="11"/>
  <c r="F22" i="11"/>
  <c r="E22" i="11"/>
  <c r="D22" i="11"/>
  <c r="C22" i="11"/>
  <c r="B22" i="11" s="1"/>
  <c r="E21" i="11"/>
  <c r="E20" i="11" s="1"/>
  <c r="N20" i="11"/>
  <c r="N19" i="11" s="1"/>
  <c r="M20" i="11"/>
  <c r="L20" i="11"/>
  <c r="K20" i="11"/>
  <c r="J20" i="11"/>
  <c r="J19" i="11" s="1"/>
  <c r="I20" i="11"/>
  <c r="H20" i="11"/>
  <c r="G20" i="11"/>
  <c r="F20" i="11"/>
  <c r="F19" i="11" s="1"/>
  <c r="D20" i="11"/>
  <c r="D19" i="11" s="1"/>
  <c r="C20" i="11"/>
  <c r="B14" i="11"/>
  <c r="B12" i="11"/>
  <c r="B11" i="11"/>
  <c r="N10" i="11"/>
  <c r="M10" i="11"/>
  <c r="M8" i="11" s="1"/>
  <c r="L10" i="11"/>
  <c r="L8" i="11" s="1"/>
  <c r="K10" i="11"/>
  <c r="K8" i="11" s="1"/>
  <c r="J10" i="11"/>
  <c r="J8" i="11" s="1"/>
  <c r="I10" i="11"/>
  <c r="I8" i="11" s="1"/>
  <c r="H10" i="11"/>
  <c r="H8" i="11" s="1"/>
  <c r="G10" i="11"/>
  <c r="G8" i="11" s="1"/>
  <c r="F10" i="11"/>
  <c r="E10" i="11"/>
  <c r="E8" i="11" s="1"/>
  <c r="D10" i="11"/>
  <c r="C10" i="11"/>
  <c r="C8" i="11" s="1"/>
  <c r="B9" i="11"/>
  <c r="N8" i="11"/>
  <c r="F8" i="11"/>
  <c r="E27" i="11" l="1"/>
  <c r="M19" i="11"/>
  <c r="G19" i="11"/>
  <c r="K38" i="11"/>
  <c r="C19" i="11"/>
  <c r="I19" i="11"/>
  <c r="E46" i="11"/>
  <c r="B46" i="11" s="1"/>
  <c r="B10" i="11"/>
  <c r="B8" i="11" s="1"/>
  <c r="H19" i="11"/>
  <c r="L19" i="11"/>
  <c r="E41" i="11"/>
  <c r="B41" i="11" s="1"/>
  <c r="G38" i="11"/>
  <c r="B39" i="11"/>
  <c r="B27" i="11"/>
  <c r="E19" i="11"/>
  <c r="B19" i="11" s="1"/>
  <c r="B20" i="11"/>
  <c r="B21" i="11"/>
  <c r="D8" i="11"/>
  <c r="C38" i="11"/>
  <c r="E49" i="10"/>
  <c r="E48" i="10"/>
  <c r="E47" i="10"/>
  <c r="D46" i="10"/>
  <c r="E45" i="10"/>
  <c r="E43" i="10"/>
  <c r="E42" i="10"/>
  <c r="E38" i="11" l="1"/>
  <c r="E46" i="10"/>
  <c r="B38" i="11"/>
  <c r="B35" i="11" s="1"/>
  <c r="B16" i="11"/>
  <c r="E45" i="9"/>
  <c r="E49" i="9"/>
  <c r="E43" i="9"/>
  <c r="E48" i="9"/>
  <c r="E42" i="9"/>
  <c r="E47" i="9"/>
  <c r="F20" i="10" l="1"/>
  <c r="B52" i="10"/>
  <c r="B51" i="10"/>
  <c r="B50" i="10"/>
  <c r="B49" i="10"/>
  <c r="B48" i="10"/>
  <c r="B47" i="10"/>
  <c r="N46" i="10"/>
  <c r="M46" i="10"/>
  <c r="L46" i="10"/>
  <c r="K46" i="10"/>
  <c r="J46" i="10"/>
  <c r="I46" i="10"/>
  <c r="H46" i="10"/>
  <c r="G46" i="10"/>
  <c r="F46" i="10"/>
  <c r="C46" i="10"/>
  <c r="B45" i="10"/>
  <c r="B44" i="10"/>
  <c r="B43" i="10"/>
  <c r="B42" i="10"/>
  <c r="N41" i="10"/>
  <c r="M41" i="10"/>
  <c r="L41" i="10"/>
  <c r="K41" i="10"/>
  <c r="J41" i="10"/>
  <c r="I41" i="10"/>
  <c r="H41" i="10"/>
  <c r="G41" i="10"/>
  <c r="F41" i="10"/>
  <c r="E41" i="10"/>
  <c r="D41" i="10"/>
  <c r="C41" i="10"/>
  <c r="E40" i="10"/>
  <c r="B40" i="10" s="1"/>
  <c r="N39" i="10"/>
  <c r="N38" i="10" s="1"/>
  <c r="M39" i="10"/>
  <c r="M38" i="10" s="1"/>
  <c r="L39" i="10"/>
  <c r="K39" i="10"/>
  <c r="J39" i="10"/>
  <c r="J38" i="10" s="1"/>
  <c r="I39" i="10"/>
  <c r="I38" i="10" s="1"/>
  <c r="H39" i="10"/>
  <c r="G39" i="10"/>
  <c r="F39" i="10"/>
  <c r="D39" i="10"/>
  <c r="D38" i="10" s="1"/>
  <c r="C39" i="10"/>
  <c r="K38" i="10"/>
  <c r="G38" i="10"/>
  <c r="C38" i="10"/>
  <c r="B33" i="10"/>
  <c r="B32" i="10"/>
  <c r="B31" i="10"/>
  <c r="C30" i="10"/>
  <c r="B30" i="10" s="1"/>
  <c r="E29" i="10"/>
  <c r="D29" i="10"/>
  <c r="D27" i="10" s="1"/>
  <c r="C29" i="10"/>
  <c r="B29" i="10" s="1"/>
  <c r="C28" i="10"/>
  <c r="B28" i="10" s="1"/>
  <c r="N27" i="10"/>
  <c r="M27" i="10"/>
  <c r="L27" i="10"/>
  <c r="K27" i="10"/>
  <c r="J27" i="10"/>
  <c r="I27" i="10"/>
  <c r="H27" i="10"/>
  <c r="G27" i="10"/>
  <c r="F27" i="10"/>
  <c r="E27" i="10"/>
  <c r="B26" i="10"/>
  <c r="B25" i="10"/>
  <c r="B24" i="10"/>
  <c r="B23" i="10"/>
  <c r="N22" i="10"/>
  <c r="M22" i="10"/>
  <c r="L22" i="10"/>
  <c r="K22" i="10"/>
  <c r="J22" i="10"/>
  <c r="I22" i="10"/>
  <c r="H22" i="10"/>
  <c r="G22" i="10"/>
  <c r="F22" i="10"/>
  <c r="E22" i="10"/>
  <c r="D22" i="10"/>
  <c r="C22" i="10"/>
  <c r="E21" i="10"/>
  <c r="E20" i="10" s="1"/>
  <c r="E19" i="10" s="1"/>
  <c r="N20" i="10"/>
  <c r="M20" i="10"/>
  <c r="L20" i="10"/>
  <c r="L19" i="10" s="1"/>
  <c r="K20" i="10"/>
  <c r="K19" i="10" s="1"/>
  <c r="J20" i="10"/>
  <c r="I20" i="10"/>
  <c r="H20" i="10"/>
  <c r="G20" i="10"/>
  <c r="G19" i="10" s="1"/>
  <c r="D20" i="10"/>
  <c r="C20" i="10"/>
  <c r="M19" i="10"/>
  <c r="I19" i="10"/>
  <c r="H19" i="10"/>
  <c r="B14" i="10"/>
  <c r="B12" i="10"/>
  <c r="B11" i="10"/>
  <c r="N10" i="10"/>
  <c r="M10" i="10"/>
  <c r="M8" i="10" s="1"/>
  <c r="L10" i="10"/>
  <c r="L8" i="10" s="1"/>
  <c r="K10" i="10"/>
  <c r="J10" i="10"/>
  <c r="I10" i="10"/>
  <c r="I8" i="10" s="1"/>
  <c r="H10" i="10"/>
  <c r="H8" i="10" s="1"/>
  <c r="G10" i="10"/>
  <c r="F10" i="10"/>
  <c r="E10" i="10"/>
  <c r="E8" i="10" s="1"/>
  <c r="D10" i="10"/>
  <c r="B10" i="10" s="1"/>
  <c r="B8" i="10" s="1"/>
  <c r="C10" i="10"/>
  <c r="B9" i="10"/>
  <c r="N8" i="10"/>
  <c r="K8" i="10"/>
  <c r="J8" i="10"/>
  <c r="G8" i="10"/>
  <c r="F8" i="10"/>
  <c r="C8" i="10"/>
  <c r="D19" i="10" l="1"/>
  <c r="J19" i="10"/>
  <c r="N19" i="10"/>
  <c r="H38" i="10"/>
  <c r="L38" i="10"/>
  <c r="F38" i="10"/>
  <c r="B41" i="10"/>
  <c r="B22" i="10"/>
  <c r="F19" i="10"/>
  <c r="B20" i="10"/>
  <c r="B21" i="10"/>
  <c r="E39" i="10"/>
  <c r="B39" i="10" s="1"/>
  <c r="B46" i="10"/>
  <c r="D8" i="10"/>
  <c r="C27" i="10"/>
  <c r="E40" i="9"/>
  <c r="E21" i="9"/>
  <c r="C30" i="9"/>
  <c r="E29" i="9"/>
  <c r="D29" i="9"/>
  <c r="C29" i="9"/>
  <c r="C28" i="9"/>
  <c r="B27" i="10" l="1"/>
  <c r="C19" i="10"/>
  <c r="B19" i="10" s="1"/>
  <c r="B16" i="10" s="1"/>
  <c r="E38" i="10"/>
  <c r="B38" i="10" s="1"/>
  <c r="B35" i="10" s="1"/>
  <c r="B52" i="9"/>
  <c r="B51" i="9"/>
  <c r="B50" i="9"/>
  <c r="B49" i="9"/>
  <c r="B48" i="9"/>
  <c r="B47" i="9"/>
  <c r="N46" i="9"/>
  <c r="M46" i="9"/>
  <c r="L46" i="9"/>
  <c r="K46" i="9"/>
  <c r="J46" i="9"/>
  <c r="I46" i="9"/>
  <c r="H46" i="9"/>
  <c r="G46" i="9"/>
  <c r="F46" i="9"/>
  <c r="E46" i="9"/>
  <c r="D46" i="9"/>
  <c r="C46" i="9"/>
  <c r="B45" i="9"/>
  <c r="B44" i="9"/>
  <c r="B43" i="9"/>
  <c r="B42" i="9"/>
  <c r="N41" i="9"/>
  <c r="M41" i="9"/>
  <c r="L41" i="9"/>
  <c r="L38" i="9" s="1"/>
  <c r="K41" i="9"/>
  <c r="J41" i="9"/>
  <c r="I41" i="9"/>
  <c r="H41" i="9"/>
  <c r="H38" i="9" s="1"/>
  <c r="G41" i="9"/>
  <c r="F41" i="9"/>
  <c r="E41" i="9"/>
  <c r="D41" i="9"/>
  <c r="B41" i="9" s="1"/>
  <c r="C41" i="9"/>
  <c r="B40" i="9"/>
  <c r="N39" i="9"/>
  <c r="N38" i="9" s="1"/>
  <c r="M39" i="9"/>
  <c r="L39" i="9"/>
  <c r="K39" i="9"/>
  <c r="J39" i="9"/>
  <c r="J38" i="9" s="1"/>
  <c r="I39" i="9"/>
  <c r="H39" i="9"/>
  <c r="G39" i="9"/>
  <c r="F39" i="9"/>
  <c r="F38" i="9" s="1"/>
  <c r="E39" i="9"/>
  <c r="B39" i="9" s="1"/>
  <c r="D39" i="9"/>
  <c r="C39" i="9"/>
  <c r="C38" i="9" s="1"/>
  <c r="K38" i="9"/>
  <c r="G38" i="9"/>
  <c r="B33" i="9"/>
  <c r="B32" i="9"/>
  <c r="B31" i="9"/>
  <c r="B30" i="9"/>
  <c r="B29" i="9"/>
  <c r="B28" i="9"/>
  <c r="N27" i="9"/>
  <c r="M27" i="9"/>
  <c r="L27" i="9"/>
  <c r="K27" i="9"/>
  <c r="J27" i="9"/>
  <c r="I27" i="9"/>
  <c r="H27" i="9"/>
  <c r="G27" i="9"/>
  <c r="F27" i="9"/>
  <c r="E27" i="9"/>
  <c r="D27" i="9"/>
  <c r="C27" i="9"/>
  <c r="B26" i="9"/>
  <c r="B25" i="9"/>
  <c r="B24" i="9"/>
  <c r="B23" i="9"/>
  <c r="N22" i="9"/>
  <c r="M22" i="9"/>
  <c r="L22" i="9"/>
  <c r="K22" i="9"/>
  <c r="J22" i="9"/>
  <c r="I22" i="9"/>
  <c r="H22" i="9"/>
  <c r="G22" i="9"/>
  <c r="F22" i="9"/>
  <c r="E22" i="9"/>
  <c r="D22" i="9"/>
  <c r="C22" i="9"/>
  <c r="B21" i="9"/>
  <c r="N20" i="9"/>
  <c r="M20" i="9"/>
  <c r="L20" i="9"/>
  <c r="K20" i="9"/>
  <c r="K19" i="9" s="1"/>
  <c r="J20" i="9"/>
  <c r="I20" i="9"/>
  <c r="H20" i="9"/>
  <c r="G20" i="9"/>
  <c r="G19" i="9" s="1"/>
  <c r="F20" i="9"/>
  <c r="E20" i="9"/>
  <c r="D20" i="9"/>
  <c r="C20" i="9"/>
  <c r="B14" i="9"/>
  <c r="B12" i="9"/>
  <c r="B11" i="9"/>
  <c r="N10" i="9"/>
  <c r="M10" i="9"/>
  <c r="M8" i="9" s="1"/>
  <c r="L10" i="9"/>
  <c r="L8" i="9" s="1"/>
  <c r="K10" i="9"/>
  <c r="J10" i="9"/>
  <c r="I10" i="9"/>
  <c r="I8" i="9" s="1"/>
  <c r="H10" i="9"/>
  <c r="H8" i="9" s="1"/>
  <c r="G10" i="9"/>
  <c r="F10" i="9"/>
  <c r="E10" i="9"/>
  <c r="E8" i="9" s="1"/>
  <c r="D10" i="9"/>
  <c r="B10" i="9" s="1"/>
  <c r="B8" i="9" s="1"/>
  <c r="C10" i="9"/>
  <c r="B9" i="9"/>
  <c r="N8" i="9"/>
  <c r="K8" i="9"/>
  <c r="J8" i="9"/>
  <c r="G8" i="9"/>
  <c r="F8" i="9"/>
  <c r="C8" i="9"/>
  <c r="I38" i="9" l="1"/>
  <c r="M38" i="9"/>
  <c r="B20" i="9"/>
  <c r="B22" i="9"/>
  <c r="H19" i="9"/>
  <c r="L19" i="9"/>
  <c r="B27" i="9"/>
  <c r="F19" i="9"/>
  <c r="J19" i="9"/>
  <c r="N19" i="9"/>
  <c r="I19" i="9"/>
  <c r="M19" i="9"/>
  <c r="E38" i="9"/>
  <c r="E19" i="9"/>
  <c r="B46" i="9"/>
  <c r="C19" i="9"/>
  <c r="D19" i="9"/>
  <c r="D38" i="9"/>
  <c r="B38" i="9" s="1"/>
  <c r="D8" i="9"/>
  <c r="B52" i="8"/>
  <c r="B51" i="8"/>
  <c r="B50" i="8"/>
  <c r="B49" i="8"/>
  <c r="B48" i="8"/>
  <c r="B47" i="8"/>
  <c r="N46" i="8"/>
  <c r="M46" i="8"/>
  <c r="L46" i="8"/>
  <c r="K46" i="8"/>
  <c r="J46" i="8"/>
  <c r="I46" i="8"/>
  <c r="H46" i="8"/>
  <c r="G46" i="8"/>
  <c r="F46" i="8"/>
  <c r="E46" i="8"/>
  <c r="D46" i="8"/>
  <c r="C46" i="8"/>
  <c r="B45" i="8"/>
  <c r="B44" i="8"/>
  <c r="B43" i="8"/>
  <c r="B42" i="8"/>
  <c r="N41" i="8"/>
  <c r="M41" i="8"/>
  <c r="L41" i="8"/>
  <c r="K41" i="8"/>
  <c r="J41" i="8"/>
  <c r="I41" i="8"/>
  <c r="H41" i="8"/>
  <c r="G41" i="8"/>
  <c r="F41" i="8"/>
  <c r="E41" i="8"/>
  <c r="D41" i="8"/>
  <c r="C41" i="8"/>
  <c r="B40" i="8"/>
  <c r="N39" i="8"/>
  <c r="M39" i="8"/>
  <c r="L39" i="8"/>
  <c r="K39" i="8"/>
  <c r="J39" i="8"/>
  <c r="J38" i="8" s="1"/>
  <c r="I39" i="8"/>
  <c r="H39" i="8"/>
  <c r="G39" i="8"/>
  <c r="F39" i="8"/>
  <c r="F38" i="8" s="1"/>
  <c r="E39" i="8"/>
  <c r="D39" i="8"/>
  <c r="C39" i="8"/>
  <c r="N38" i="8"/>
  <c r="B33" i="8"/>
  <c r="B32" i="8"/>
  <c r="B31" i="8"/>
  <c r="B30" i="8"/>
  <c r="B29" i="8"/>
  <c r="B28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 s="1"/>
  <c r="B26" i="8"/>
  <c r="B25" i="8"/>
  <c r="B24" i="8"/>
  <c r="B23" i="8"/>
  <c r="N22" i="8"/>
  <c r="M22" i="8"/>
  <c r="L22" i="8"/>
  <c r="L19" i="8" s="1"/>
  <c r="K22" i="8"/>
  <c r="J22" i="8"/>
  <c r="I22" i="8"/>
  <c r="H22" i="8"/>
  <c r="H19" i="8" s="1"/>
  <c r="G22" i="8"/>
  <c r="F22" i="8"/>
  <c r="E22" i="8"/>
  <c r="D22" i="8"/>
  <c r="D19" i="8" s="1"/>
  <c r="C22" i="8"/>
  <c r="B21" i="8"/>
  <c r="N20" i="8"/>
  <c r="M20" i="8"/>
  <c r="M19" i="8" s="1"/>
  <c r="L20" i="8"/>
  <c r="K20" i="8"/>
  <c r="J20" i="8"/>
  <c r="I20" i="8"/>
  <c r="I19" i="8" s="1"/>
  <c r="H20" i="8"/>
  <c r="G20" i="8"/>
  <c r="F20" i="8"/>
  <c r="F19" i="8" s="1"/>
  <c r="E20" i="8"/>
  <c r="E19" i="8" s="1"/>
  <c r="D20" i="8"/>
  <c r="C20" i="8"/>
  <c r="N19" i="8"/>
  <c r="J19" i="8"/>
  <c r="B14" i="8"/>
  <c r="B12" i="8"/>
  <c r="B11" i="8"/>
  <c r="N10" i="8"/>
  <c r="M10" i="8"/>
  <c r="L10" i="8"/>
  <c r="L8" i="8" s="1"/>
  <c r="K10" i="8"/>
  <c r="K8" i="8" s="1"/>
  <c r="J10" i="8"/>
  <c r="I10" i="8"/>
  <c r="H10" i="8"/>
  <c r="H8" i="8" s="1"/>
  <c r="G10" i="8"/>
  <c r="G8" i="8" s="1"/>
  <c r="F10" i="8"/>
  <c r="F8" i="8" s="1"/>
  <c r="E10" i="8"/>
  <c r="D10" i="8"/>
  <c r="D8" i="8" s="1"/>
  <c r="C10" i="8"/>
  <c r="B10" i="8" s="1"/>
  <c r="B8" i="8" s="1"/>
  <c r="B9" i="8"/>
  <c r="N8" i="8"/>
  <c r="M8" i="8"/>
  <c r="J8" i="8"/>
  <c r="I8" i="8"/>
  <c r="E8" i="8"/>
  <c r="C38" i="8" l="1"/>
  <c r="G38" i="8"/>
  <c r="K38" i="8"/>
  <c r="B19" i="9"/>
  <c r="B16" i="9" s="1"/>
  <c r="C19" i="8"/>
  <c r="G19" i="8"/>
  <c r="K19" i="8"/>
  <c r="B39" i="8"/>
  <c r="I38" i="8"/>
  <c r="M38" i="8"/>
  <c r="H38" i="8"/>
  <c r="L38" i="8"/>
  <c r="B46" i="8"/>
  <c r="B35" i="9"/>
  <c r="D38" i="8"/>
  <c r="B20" i="8"/>
  <c r="C8" i="8"/>
  <c r="B22" i="8"/>
  <c r="E38" i="8"/>
  <c r="B41" i="8"/>
  <c r="B52" i="7"/>
  <c r="B51" i="7"/>
  <c r="B50" i="7"/>
  <c r="B49" i="7"/>
  <c r="B48" i="7"/>
  <c r="B47" i="7"/>
  <c r="N46" i="7"/>
  <c r="M46" i="7"/>
  <c r="L46" i="7"/>
  <c r="K46" i="7"/>
  <c r="J46" i="7"/>
  <c r="I46" i="7"/>
  <c r="H46" i="7"/>
  <c r="G46" i="7"/>
  <c r="F46" i="7"/>
  <c r="E46" i="7"/>
  <c r="D46" i="7"/>
  <c r="C46" i="7"/>
  <c r="B45" i="7"/>
  <c r="B44" i="7"/>
  <c r="B43" i="7"/>
  <c r="B42" i="7"/>
  <c r="N41" i="7"/>
  <c r="M41" i="7"/>
  <c r="L41" i="7"/>
  <c r="K41" i="7"/>
  <c r="J41" i="7"/>
  <c r="I41" i="7"/>
  <c r="H41" i="7"/>
  <c r="G41" i="7"/>
  <c r="F41" i="7"/>
  <c r="E41" i="7"/>
  <c r="D41" i="7"/>
  <c r="C41" i="7"/>
  <c r="B40" i="7"/>
  <c r="N39" i="7"/>
  <c r="M39" i="7"/>
  <c r="L39" i="7"/>
  <c r="L38" i="7" s="1"/>
  <c r="K39" i="7"/>
  <c r="J39" i="7"/>
  <c r="J38" i="7" s="1"/>
  <c r="I39" i="7"/>
  <c r="H39" i="7"/>
  <c r="H38" i="7" s="1"/>
  <c r="G39" i="7"/>
  <c r="F39" i="7"/>
  <c r="F38" i="7" s="1"/>
  <c r="E39" i="7"/>
  <c r="D39" i="7"/>
  <c r="D38" i="7" s="1"/>
  <c r="C39" i="7"/>
  <c r="N38" i="7"/>
  <c r="B33" i="7"/>
  <c r="B32" i="7"/>
  <c r="B31" i="7"/>
  <c r="B30" i="7"/>
  <c r="B29" i="7"/>
  <c r="B28" i="7"/>
  <c r="N27" i="7"/>
  <c r="M27" i="7"/>
  <c r="L27" i="7"/>
  <c r="K27" i="7"/>
  <c r="J27" i="7"/>
  <c r="I27" i="7"/>
  <c r="H27" i="7"/>
  <c r="G27" i="7"/>
  <c r="F27" i="7"/>
  <c r="E27" i="7"/>
  <c r="D27" i="7"/>
  <c r="C27" i="7"/>
  <c r="B27" i="7" s="1"/>
  <c r="B26" i="7"/>
  <c r="B25" i="7"/>
  <c r="B24" i="7"/>
  <c r="B23" i="7"/>
  <c r="N22" i="7"/>
  <c r="M22" i="7"/>
  <c r="L22" i="7"/>
  <c r="K22" i="7"/>
  <c r="J22" i="7"/>
  <c r="I22" i="7"/>
  <c r="H22" i="7"/>
  <c r="G22" i="7"/>
  <c r="F22" i="7"/>
  <c r="E22" i="7"/>
  <c r="D22" i="7"/>
  <c r="C22" i="7"/>
  <c r="B21" i="7"/>
  <c r="N20" i="7"/>
  <c r="M20" i="7"/>
  <c r="M19" i="7" s="1"/>
  <c r="L20" i="7"/>
  <c r="K20" i="7"/>
  <c r="J20" i="7"/>
  <c r="I20" i="7"/>
  <c r="I19" i="7" s="1"/>
  <c r="H20" i="7"/>
  <c r="G20" i="7"/>
  <c r="F20" i="7"/>
  <c r="F19" i="7" s="1"/>
  <c r="E20" i="7"/>
  <c r="E19" i="7" s="1"/>
  <c r="D20" i="7"/>
  <c r="C20" i="7"/>
  <c r="N19" i="7"/>
  <c r="J19" i="7"/>
  <c r="B14" i="7"/>
  <c r="B12" i="7"/>
  <c r="B11" i="7"/>
  <c r="N10" i="7"/>
  <c r="N8" i="7" s="1"/>
  <c r="M10" i="7"/>
  <c r="L10" i="7"/>
  <c r="K10" i="7"/>
  <c r="K8" i="7" s="1"/>
  <c r="J10" i="7"/>
  <c r="J8" i="7" s="1"/>
  <c r="I10" i="7"/>
  <c r="H10" i="7"/>
  <c r="H8" i="7" s="1"/>
  <c r="G10" i="7"/>
  <c r="G8" i="7" s="1"/>
  <c r="F10" i="7"/>
  <c r="F8" i="7" s="1"/>
  <c r="E10" i="7"/>
  <c r="D10" i="7"/>
  <c r="C10" i="7"/>
  <c r="C8" i="7" s="1"/>
  <c r="B9" i="7"/>
  <c r="M8" i="7"/>
  <c r="L8" i="7"/>
  <c r="I8" i="7"/>
  <c r="E8" i="7"/>
  <c r="D8" i="7"/>
  <c r="C38" i="7" l="1"/>
  <c r="G38" i="7"/>
  <c r="K38" i="7"/>
  <c r="B46" i="7"/>
  <c r="B38" i="8"/>
  <c r="B35" i="8" s="1"/>
  <c r="D19" i="7"/>
  <c r="B19" i="7" s="1"/>
  <c r="B16" i="7" s="1"/>
  <c r="H19" i="7"/>
  <c r="L19" i="7"/>
  <c r="C19" i="7"/>
  <c r="G19" i="7"/>
  <c r="K19" i="7"/>
  <c r="E38" i="7"/>
  <c r="I38" i="7"/>
  <c r="M38" i="7"/>
  <c r="B19" i="8"/>
  <c r="B16" i="8" s="1"/>
  <c r="B38" i="7"/>
  <c r="B35" i="7" s="1"/>
  <c r="B10" i="7"/>
  <c r="B8" i="7" s="1"/>
  <c r="B22" i="7"/>
  <c r="B41" i="7"/>
  <c r="B20" i="7"/>
  <c r="B39" i="7"/>
</calcChain>
</file>

<file path=xl/sharedStrings.xml><?xml version="1.0" encoding="utf-8"?>
<sst xmlns="http://schemas.openxmlformats.org/spreadsheetml/2006/main" count="794" uniqueCount="50">
  <si>
    <t>2) TRANSFERENCIAS, ASIGNACIONES, SUBSIDIOS Y OTRAS AYUDAS</t>
  </si>
  <si>
    <t>2.1) MATERIALES Y SUMINISTROS</t>
  </si>
  <si>
    <t>2.2) SERVICIOS GENERALES</t>
  </si>
  <si>
    <t>TRANSFERENCIAS ESTATALES, FEDERALES Y OTROS</t>
  </si>
  <si>
    <t>a) CONCEPTO DE APORTACIONES, TRANSFERENCIAS Y CONTRIBUCIONES</t>
  </si>
  <si>
    <t>c) MONTO ANUAL ACUMULADO</t>
  </si>
  <si>
    <t>b) MONTO MENSUAL PRESUPUESTADO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</si>
  <si>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</si>
  <si>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</si>
  <si>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</si>
  <si>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</si>
  <si>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</si>
  <si>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</si>
  <si>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</si>
  <si>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</si>
  <si>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</si>
  <si>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</si>
  <si>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</si>
  <si>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</si>
  <si>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b) MONTO MENSUAL MODIFICADO</t>
  </si>
  <si>
    <t>b) MONTO MENSUAL RECIBIDO</t>
  </si>
  <si>
    <t>Para sacar el monto devengado por mes se revisan los recibos entregados a Finanzas.</t>
  </si>
  <si>
    <t>Se cotejan los datos capturados con el Estado de Situación Financiera</t>
  </si>
  <si>
    <t>3.1) MATERIALES Y SUMINISTROS</t>
  </si>
  <si>
    <t>3.2) SERVICIOS GENERALES</t>
  </si>
  <si>
    <t>3.3) BIENES MUEBLES E INMUEBLES</t>
  </si>
  <si>
    <t>4) PROYECTOS Y ACCIONES PARA L BUEN GOBIERNO Y DESARROLLO INSTITUCIONAL</t>
  </si>
  <si>
    <t>6) OTROS INGRESOS - CONSEJO POTOSINO DE CIENCIA Y TECNOLOGIA</t>
  </si>
  <si>
    <t>EL MODIFICADO: Reportes / Otros Reportes / Presupuestales / Analítico Mensual del Presupuesto de Egresos</t>
  </si>
  <si>
    <t>Formato: LTAIPSLP84IVA</t>
  </si>
  <si>
    <t>2.3) TRANSFERENCIAS, ASIGANCIONES, SUBSIDIOS Y OTRAS AYUDAS</t>
  </si>
  <si>
    <t>2.4) BIENES MUEBLES E INMUEBLES</t>
  </si>
  <si>
    <t>1) SERVICIOS PERSONALES</t>
  </si>
  <si>
    <t>1.2) SERVICIOS GENERALES</t>
  </si>
  <si>
    <t>3) TRANSFERENCIAS EJERCICIOS ANTERIORES</t>
  </si>
  <si>
    <t>5) TRANSFERENCIAS INTERNACIONALES -RECURSO FONDO DE POBLACION DE LAS NACIONES UNIDAS- (UNFPA)</t>
  </si>
  <si>
    <t>Nombre de la Entidad Pública: Consejo Estatal de Población.  Período: 01 Enero - 31 de Enero de 2019</t>
  </si>
  <si>
    <t>AUTORIZADO 2019</t>
  </si>
  <si>
    <t>MODIFICADO 2019</t>
  </si>
  <si>
    <t>RECIBIDOS 2019</t>
  </si>
  <si>
    <t>Nombre de la Entidad Pública: Consejo Estatal de Población.  Período: 01 Enero - 28 de Febrero de 2019</t>
  </si>
  <si>
    <t>Nombre de la Entidad Pública: Consejo Estatal de Población.  Período: 01 Enero - 31 de Marzo de 2019</t>
  </si>
  <si>
    <t>Nombre de la Entidad Pública: Consejo Estatal de Población.  Período: 01 Enero - 30 de Abril de 2019</t>
  </si>
  <si>
    <t>Nombre de la Entidad Pública: Consejo Estatal de Población.  Período: 01 Enero - 31 de Mayo de 2019</t>
  </si>
  <si>
    <t>Nombre de la Entidad Pública: Consejo Estatal de Población.  Período: 01 Enero - 30 de Junio de 2019</t>
  </si>
  <si>
    <t>4) PROYECTOS Y ACCIONES PARA EL BUEN GOBIERNO Y DESARROLLO INSTITUCIONAL</t>
  </si>
  <si>
    <t>7) OTROS INGRESOS - CONVENIO COLABORACION COLSAN</t>
  </si>
  <si>
    <t>Nombre de la Entidad Pública: Consejo Estatal de Población.  Período: 01 Enero - 31 de Julio de 2019</t>
  </si>
  <si>
    <t>Nombre de la Entidad Pública: Consejo Estatal de Población.  Período: 01 Enero - 31 de Agosto de 2019</t>
  </si>
  <si>
    <t>Nombre de la Entidad Pública: Consejo Estatal de Población.  Período: 01 Enero - 30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</si>
</sst>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0"/>
      <color indexed="8"/>
      <name val="ARIAL"/>
      <charset val="1"/>
    </font>
    <font>
      <b/>
      <i/>
      <sz val="10"/>
      <color indexed="8"/>
      <name val="Arial"/>
      <family val="2"/>
    </font>
    <font>
      <b/>
      <sz val="12"/>
      <color indexed="8"/>
      <name val="Tahoma"/>
      <family val="2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b/>
      <sz val="6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rgb="FFFF0000"/>
      <name val="Calibri"/>
      <family val="2"/>
    </font>
    <font>
      <b/>
      <sz val="10"/>
      <color rgb="FFFF0000"/>
      <name val="ARIAL"/>
      <family val="2"/>
    </font>
    <font>
      <b/>
      <sz val="7"/>
      <name val="Calibri"/>
      <family val="2"/>
    </font>
    <font>
      <sz val="7"/>
      <name val="Calibri"/>
      <family val="2"/>
    </font>
    <font>
      <b/>
      <sz val="10"/>
      <name val="Calibri"/>
      <family val="2"/>
    </font>
    <font>
      <b/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Segoe UI"/>
      <family val="2"/>
    </font>
    <font>
      <b/>
      <sz val="11"/>
      <color rgb="FFFF0000"/>
      <name val="Tahoma"/>
      <family val="2"/>
    </font>
    <font>
      <sz val="10"/>
      <color rgb="FFFF0000"/>
      <name val="Arial"/>
      <family val="2"/>
    </font>
    <font>
      <sz val="7"/>
      <color rgb="FFFF0000"/>
      <name val="Calibri"/>
      <family val="2"/>
    </font>
    <font>
      <sz val="7"/>
      <color theme="0" tint="-0.3499862666707357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>
      <alignment vertical="top"/>
    </xf>
    <xf numFmtId="43" fontId="18" fillId="0" borderId="0" applyFont="0" applyFill="0" applyBorder="0" applyAlignment="0" applyProtection="0"/>
    <xf numFmtId="0" fontId="18" fillId="0" borderId="0">
      <alignment vertical="top"/>
    </xf>
  </cellStyleXfs>
  <cellXfs count="103">
    <xf numFmtId="0" fontId="0" fillId="0" borderId="0" xfId="0">
      <alignment vertical="top"/>
    </xf>
    <xf numFmtId="43" fontId="7" fillId="0" borderId="0" xfId="1" applyFont="1" applyAlignment="1">
      <alignment vertical="top"/>
    </xf>
    <xf numFmtId="43" fontId="4" fillId="0" borderId="0" xfId="1" applyFont="1" applyAlignment="1">
      <alignment vertical="top"/>
    </xf>
    <xf numFmtId="0" fontId="18" fillId="0" borderId="0" xfId="2">
      <alignment vertical="top"/>
    </xf>
    <xf numFmtId="0" fontId="2" fillId="0" borderId="0" xfId="2" applyFont="1" applyAlignment="1"/>
    <xf numFmtId="0" fontId="1" fillId="0" borderId="0" xfId="2" applyFont="1" applyAlignment="1">
      <alignment horizontal="right"/>
    </xf>
    <xf numFmtId="0" fontId="21" fillId="0" borderId="0" xfId="2" applyFont="1">
      <alignment vertical="top"/>
    </xf>
    <xf numFmtId="0" fontId="3" fillId="0" borderId="0" xfId="2" applyFont="1" applyAlignment="1"/>
    <xf numFmtId="0" fontId="5" fillId="0" borderId="0" xfId="2" applyFont="1">
      <alignment vertical="top"/>
    </xf>
    <xf numFmtId="0" fontId="3" fillId="0" borderId="8" xfId="2" applyFont="1" applyBorder="1" applyAlignment="1">
      <alignment horizontal="center" vertical="center" wrapText="1" readingOrder="1"/>
    </xf>
    <xf numFmtId="0" fontId="3" fillId="0" borderId="8" xfId="2" applyFont="1" applyBorder="1" applyAlignment="1">
      <alignment horizontal="center" vertical="center" readingOrder="1"/>
    </xf>
    <xf numFmtId="0" fontId="3" fillId="0" borderId="9" xfId="2" applyFont="1" applyBorder="1" applyAlignment="1">
      <alignment horizontal="center" vertical="center" wrapText="1" readingOrder="1"/>
    </xf>
    <xf numFmtId="0" fontId="3" fillId="0" borderId="15" xfId="2" applyFont="1" applyBorder="1" applyAlignment="1">
      <alignment vertical="center" wrapText="1"/>
    </xf>
    <xf numFmtId="4" fontId="6" fillId="0" borderId="1" xfId="2" applyNumberFormat="1" applyFont="1" applyBorder="1" applyAlignment="1">
      <alignment vertical="center"/>
    </xf>
    <xf numFmtId="4" fontId="6" fillId="0" borderId="1" xfId="2" applyNumberFormat="1" applyFont="1" applyBorder="1" applyAlignment="1">
      <alignment horizontal="right" vertical="center" wrapText="1"/>
    </xf>
    <xf numFmtId="4" fontId="6" fillId="0" borderId="16" xfId="2" applyNumberFormat="1" applyFont="1" applyBorder="1" applyAlignment="1">
      <alignment horizontal="right" vertical="center" wrapText="1"/>
    </xf>
    <xf numFmtId="0" fontId="5" fillId="0" borderId="0" xfId="2" applyFont="1" applyAlignment="1">
      <alignment vertical="center"/>
    </xf>
    <xf numFmtId="0" fontId="18" fillId="0" borderId="0" xfId="2" applyAlignment="1">
      <alignment vertical="center"/>
    </xf>
    <xf numFmtId="0" fontId="12" fillId="0" borderId="15" xfId="2" applyFont="1" applyBorder="1" applyAlignment="1">
      <alignment vertical="center" wrapText="1"/>
    </xf>
    <xf numFmtId="4" fontId="3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vertical="center"/>
    </xf>
    <xf numFmtId="4" fontId="4" fillId="0" borderId="16" xfId="2" applyNumberFormat="1" applyFont="1" applyBorder="1" applyAlignment="1">
      <alignment vertical="center"/>
    </xf>
    <xf numFmtId="0" fontId="10" fillId="0" borderId="0" xfId="2" applyFont="1" applyAlignment="1">
      <alignment vertical="center"/>
    </xf>
    <xf numFmtId="0" fontId="11" fillId="0" borderId="0" xfId="2" applyFont="1" applyAlignment="1">
      <alignment vertical="center"/>
    </xf>
    <xf numFmtId="0" fontId="3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/>
    </xf>
    <xf numFmtId="4" fontId="12" fillId="0" borderId="16" xfId="2" applyNumberFormat="1" applyFont="1" applyBorder="1" applyAlignment="1">
      <alignment horizontal="right" vertical="center" wrapText="1"/>
    </xf>
    <xf numFmtId="0" fontId="9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0" borderId="15" xfId="2" applyFont="1" applyBorder="1" applyAlignment="1">
      <alignment vertical="center" wrapText="1" readingOrder="1"/>
    </xf>
    <xf numFmtId="4" fontId="4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horizontal="right" vertical="center" wrapText="1" readingOrder="1"/>
    </xf>
    <xf numFmtId="4" fontId="4" fillId="0" borderId="16" xfId="2" applyNumberFormat="1" applyFont="1" applyBorder="1" applyAlignment="1">
      <alignment horizontal="right" vertical="center" wrapText="1" readingOrder="1"/>
    </xf>
    <xf numFmtId="0" fontId="13" fillId="0" borderId="15" xfId="2" applyFont="1" applyBorder="1" applyAlignment="1">
      <alignment vertical="center" wrapText="1" readingOrder="1"/>
    </xf>
    <xf numFmtId="4" fontId="4" fillId="0" borderId="19" xfId="2" applyNumberFormat="1" applyFont="1" applyBorder="1" applyAlignment="1">
      <alignment vertical="center"/>
    </xf>
    <xf numFmtId="4" fontId="13" fillId="0" borderId="19" xfId="2" applyNumberFormat="1" applyFont="1" applyBorder="1" applyAlignment="1">
      <alignment horizontal="right" vertical="center" wrapText="1" readingOrder="1"/>
    </xf>
    <xf numFmtId="4" fontId="4" fillId="0" borderId="20" xfId="2" applyNumberFormat="1" applyFont="1" applyBorder="1" applyAlignment="1">
      <alignment horizontal="right" vertical="center" wrapText="1" readingOrder="1"/>
    </xf>
    <xf numFmtId="0" fontId="4" fillId="0" borderId="6" xfId="2" applyFont="1" applyBorder="1" applyAlignment="1">
      <alignment vertical="center" wrapText="1" readingOrder="1"/>
    </xf>
    <xf numFmtId="4" fontId="4" fillId="0" borderId="8" xfId="2" applyNumberFormat="1" applyFont="1" applyBorder="1" applyAlignment="1">
      <alignment vertical="center"/>
    </xf>
    <xf numFmtId="4" fontId="4" fillId="0" borderId="8" xfId="2" applyNumberFormat="1" applyFont="1" applyBorder="1" applyAlignment="1">
      <alignment horizontal="right" vertical="center" wrapText="1" readingOrder="1"/>
    </xf>
    <xf numFmtId="4" fontId="4" fillId="0" borderId="9" xfId="2" applyNumberFormat="1" applyFont="1" applyBorder="1" applyAlignment="1">
      <alignment horizontal="right" vertical="center" wrapText="1" readingOrder="1"/>
    </xf>
    <xf numFmtId="0" fontId="4" fillId="0" borderId="0" xfId="2" applyFont="1" applyAlignment="1">
      <alignment vertical="top" wrapText="1" readingOrder="1"/>
    </xf>
    <xf numFmtId="4" fontId="4" fillId="0" borderId="0" xfId="2" applyNumberFormat="1" applyFont="1" applyAlignment="1">
      <alignment horizontal="right" vertical="top" wrapText="1"/>
    </xf>
    <xf numFmtId="0" fontId="3" fillId="0" borderId="0" xfId="2" applyFont="1" applyAlignment="1">
      <alignment wrapText="1" readingOrder="1"/>
    </xf>
    <xf numFmtId="4" fontId="22" fillId="0" borderId="0" xfId="2" applyNumberFormat="1" applyFont="1" applyAlignment="1"/>
    <xf numFmtId="4" fontId="4" fillId="0" borderId="0" xfId="2" applyNumberFormat="1" applyFont="1" applyAlignment="1"/>
    <xf numFmtId="0" fontId="4" fillId="0" borderId="0" xfId="2" applyFont="1" applyAlignment="1"/>
    <xf numFmtId="0" fontId="18" fillId="0" borderId="0" xfId="2" applyAlignment="1"/>
    <xf numFmtId="4" fontId="12" fillId="0" borderId="17" xfId="2" applyNumberFormat="1" applyFont="1" applyBorder="1" applyAlignment="1">
      <alignment horizontal="right" vertical="center" wrapText="1" readingOrder="1"/>
    </xf>
    <xf numFmtId="4" fontId="12" fillId="0" borderId="18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horizontal="right" vertical="center" wrapText="1"/>
    </xf>
    <xf numFmtId="4" fontId="12" fillId="0" borderId="1" xfId="2" applyNumberFormat="1" applyFont="1" applyBorder="1" applyAlignment="1">
      <alignment vertical="center"/>
    </xf>
    <xf numFmtId="4" fontId="3" fillId="0" borderId="16" xfId="2" applyNumberFormat="1" applyFont="1" applyBorder="1" applyAlignment="1">
      <alignment vertical="center"/>
    </xf>
    <xf numFmtId="0" fontId="14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0" fontId="4" fillId="2" borderId="15" xfId="2" applyFont="1" applyFill="1" applyBorder="1" applyAlignment="1">
      <alignment vertical="center" wrapText="1" readingOrder="1"/>
    </xf>
    <xf numFmtId="4" fontId="13" fillId="2" borderId="1" xfId="2" applyNumberFormat="1" applyFont="1" applyFill="1" applyBorder="1" applyAlignment="1">
      <alignment horizontal="right" vertical="center" wrapText="1"/>
    </xf>
    <xf numFmtId="0" fontId="5" fillId="2" borderId="0" xfId="2" applyFont="1" applyFill="1" applyAlignment="1">
      <alignment vertical="center"/>
    </xf>
    <xf numFmtId="0" fontId="18" fillId="2" borderId="0" xfId="2" applyFill="1" applyAlignment="1">
      <alignment vertical="center"/>
    </xf>
    <xf numFmtId="0" fontId="12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 readingOrder="1"/>
    </xf>
    <xf numFmtId="4" fontId="12" fillId="0" borderId="16" xfId="2" applyNumberFormat="1" applyFont="1" applyBorder="1" applyAlignment="1">
      <alignment horizontal="right" vertical="center" wrapText="1" readingOrder="1"/>
    </xf>
    <xf numFmtId="0" fontId="16" fillId="0" borderId="0" xfId="2" applyFont="1" applyAlignment="1">
      <alignment vertical="center"/>
    </xf>
    <xf numFmtId="0" fontId="17" fillId="0" borderId="0" xfId="2" applyFont="1" applyAlignment="1">
      <alignment vertical="center"/>
    </xf>
    <xf numFmtId="4" fontId="4" fillId="0" borderId="1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vertical="center" readingOrder="1"/>
    </xf>
    <xf numFmtId="0" fontId="12" fillId="2" borderId="15" xfId="2" applyFont="1" applyFill="1" applyBorder="1" applyAlignment="1">
      <alignment vertical="center" wrapText="1" readingOrder="1"/>
    </xf>
    <xf numFmtId="4" fontId="12" fillId="2" borderId="17" xfId="2" applyNumberFormat="1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1" fillId="2" borderId="0" xfId="2" applyFont="1" applyFill="1" applyAlignment="1">
      <alignment vertical="center"/>
    </xf>
    <xf numFmtId="0" fontId="3" fillId="2" borderId="15" xfId="2" applyFont="1" applyFill="1" applyBorder="1" applyAlignment="1">
      <alignment horizontal="left" vertical="center" wrapText="1" readingOrder="1"/>
    </xf>
    <xf numFmtId="4" fontId="12" fillId="2" borderId="1" xfId="2" applyNumberFormat="1" applyFont="1" applyFill="1" applyBorder="1" applyAlignment="1">
      <alignment vertical="center"/>
    </xf>
    <xf numFmtId="0" fontId="3" fillId="2" borderId="6" xfId="2" applyFont="1" applyFill="1" applyBorder="1" applyAlignment="1">
      <alignment horizontal="left" vertical="center" wrapText="1" readingOrder="1"/>
    </xf>
    <xf numFmtId="4" fontId="12" fillId="2" borderId="8" xfId="2" applyNumberFormat="1" applyFont="1" applyFill="1" applyBorder="1" applyAlignment="1">
      <alignment vertical="center"/>
    </xf>
    <xf numFmtId="4" fontId="12" fillId="0" borderId="8" xfId="2" applyNumberFormat="1" applyFont="1" applyBorder="1" applyAlignment="1">
      <alignment horizontal="right" vertical="center" wrapText="1" readingOrder="1"/>
    </xf>
    <xf numFmtId="4" fontId="12" fillId="0" borderId="9" xfId="2" applyNumberFormat="1" applyFont="1" applyBorder="1" applyAlignment="1">
      <alignment horizontal="right" vertical="center" wrapText="1" readingOrder="1"/>
    </xf>
    <xf numFmtId="0" fontId="3" fillId="2" borderId="0" xfId="2" applyFont="1" applyFill="1" applyAlignment="1">
      <alignment horizontal="left" vertical="center" wrapText="1" readingOrder="1"/>
    </xf>
    <xf numFmtId="4" fontId="12" fillId="2" borderId="0" xfId="2" applyNumberFormat="1" applyFont="1" applyFill="1" applyAlignment="1">
      <alignment vertical="center"/>
    </xf>
    <xf numFmtId="4" fontId="12" fillId="2" borderId="0" xfId="2" applyNumberFormat="1" applyFont="1" applyFill="1" applyAlignment="1">
      <alignment horizontal="right" vertical="center" wrapText="1"/>
    </xf>
    <xf numFmtId="4" fontId="23" fillId="0" borderId="0" xfId="2" applyNumberFormat="1" applyFont="1">
      <alignment vertical="top"/>
    </xf>
    <xf numFmtId="0" fontId="4" fillId="0" borderId="0" xfId="2" applyFont="1">
      <alignment vertical="top"/>
    </xf>
    <xf numFmtId="0" fontId="9" fillId="2" borderId="0" xfId="2" applyFont="1" applyFill="1" applyAlignment="1">
      <alignment vertical="center"/>
    </xf>
    <xf numFmtId="0" fontId="8" fillId="2" borderId="0" xfId="2" applyFont="1" applyFill="1" applyAlignment="1">
      <alignment vertical="center"/>
    </xf>
    <xf numFmtId="4" fontId="13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vertical="center" readingOrder="1"/>
    </xf>
    <xf numFmtId="4" fontId="12" fillId="0" borderId="8" xfId="2" applyNumberFormat="1" applyFont="1" applyBorder="1" applyAlignment="1">
      <alignment vertical="center"/>
    </xf>
    <xf numFmtId="0" fontId="7" fillId="0" borderId="0" xfId="2" applyFont="1">
      <alignment vertical="top"/>
    </xf>
    <xf numFmtId="4" fontId="19" fillId="0" borderId="0" xfId="2" applyNumberFormat="1" applyFont="1">
      <alignment vertical="top"/>
    </xf>
    <xf numFmtId="2" fontId="18" fillId="0" borderId="0" xfId="2" applyNumberFormat="1">
      <alignment vertical="top"/>
    </xf>
    <xf numFmtId="0" fontId="3" fillId="2" borderId="14" xfId="2" applyFont="1" applyFill="1" applyBorder="1" applyAlignment="1">
      <alignment horizontal="left" vertical="center" wrapText="1" readingOrder="1"/>
    </xf>
    <xf numFmtId="0" fontId="3" fillId="0" borderId="2" xfId="2" applyFont="1" applyBorder="1" applyAlignment="1">
      <alignment horizontal="left" vertical="center" wrapText="1"/>
    </xf>
    <xf numFmtId="0" fontId="3" fillId="0" borderId="6" xfId="2" applyFont="1" applyBorder="1" applyAlignment="1">
      <alignment horizontal="left" vertical="center" wrapText="1"/>
    </xf>
    <xf numFmtId="0" fontId="3" fillId="0" borderId="3" xfId="2" applyFont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20" fillId="0" borderId="0" xfId="2" applyFont="1" applyAlignment="1">
      <alignment horizontal="left"/>
    </xf>
    <xf numFmtId="0" fontId="3" fillId="0" borderId="13" xfId="2" applyFont="1" applyBorder="1" applyAlignment="1">
      <alignment horizontal="left" vertical="center" wrapText="1"/>
    </xf>
    <xf numFmtId="0" fontId="3" fillId="0" borderId="14" xfId="2" applyFont="1" applyBorder="1" applyAlignment="1">
      <alignment horizontal="left" vertical="center" wrapText="1"/>
    </xf>
    <xf numFmtId="0" fontId="3" fillId="0" borderId="10" xfId="2" applyFont="1" applyBorder="1" applyAlignment="1">
      <alignment horizontal="center" vertical="center"/>
    </xf>
    <xf numFmtId="0" fontId="3" fillId="0" borderId="11" xfId="2" applyFont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</cellXfs>
  <cellStyles count="3">
    <cellStyle name="Millares" xfId="1" builtinId="3"/>
    <cellStyle name="Normal" xfId="0" builtinId="0"/>
    <cellStyle name="Normal 2" xfId="2" xr:uid="{358C4540-5961-4190-8CBF-F737B861CA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79AB6AD1-6004-4CDB-9176-2A10255427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3F8E505-810A-48D2-BC79-7D8671DCCA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66E4FD8-D00A-4A45-8820-AFE8D40E3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8B4B3620-77AF-4B70-87E9-804CF9D98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D9FE66B-AA43-402C-9A2E-9D182EDE6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B754D1C-31D3-4240-A2F6-F530BE3B5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C155E616-CF4E-4492-B8C3-657B40373C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0745FA61-A7E1-4809-8546-1159DCF4B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DF68C7FA-033B-470E-B9DA-6CB3D3CBC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6D83C-8D29-47E9-AAEC-5AB4231AA3B3}">
  <sheetPr>
    <tabColor indexed="11"/>
    <pageSetUpPr fitToPage="1"/>
  </sheetPr>
  <dimension ref="A1:O62"/>
  <sheetViews>
    <sheetView showGridLines="0" tabSelected="1" showRuler="0" showOutlineSymbols="0" zoomScale="130" zoomScaleNormal="130" zoomScalePageLayoutView="130" workbookViewId="0"/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49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1689149.63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1689149.63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66596.639999999999</v>
      </c>
      <c r="K19" s="48">
        <f t="shared" si="3"/>
        <v>58596.639999999999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521514.5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58596.639999999999</v>
      </c>
      <c r="K20" s="51">
        <f t="shared" si="5"/>
        <v>58596.639999999999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521514.5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f>32832.64+12882+12882</f>
        <v>58596.639999999999</v>
      </c>
      <c r="K21" s="20">
        <f>12882+32832.64+12882</f>
        <v>58596.639999999999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127635.13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8000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44000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8000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1349447.63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1349447.63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58596.639999999999</v>
      </c>
      <c r="K39" s="48">
        <f t="shared" si="10"/>
        <v>58596.639999999999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521514.5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58596.639999999999</v>
      </c>
      <c r="K40" s="51">
        <f t="shared" si="12"/>
        <v>58596.639999999999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521514.5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f>12882+12882+32832.64</f>
        <v>58596.639999999999</v>
      </c>
      <c r="K41" s="20">
        <f>12882+12882+32832.64</f>
        <v>58596.639999999999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D6C28-8309-4C47-A050-D0BB0670ED7B}">
  <sheetPr>
    <tabColor indexed="11"/>
    <pageSetUpPr fitToPage="1"/>
  </sheetPr>
  <dimension ref="A1:O62"/>
  <sheetViews>
    <sheetView showGridLines="0" showRuler="0" showOutlineSymbols="0" zoomScale="130" zoomScaleNormal="130" zoomScalePageLayoutView="130" workbookViewId="0">
      <selection activeCell="A3" sqref="A3:N3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48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1630552.99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1630552.99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66596.639999999999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462917.86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58596.639999999999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462917.86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f>32832.64+12882+12882</f>
        <v>58596.639999999999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127635.13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8000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44000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8000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1290850.99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1290850.99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58596.639999999999</v>
      </c>
      <c r="K39" s="48">
        <f t="shared" si="10"/>
        <v>0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462917.86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58596.639999999999</v>
      </c>
      <c r="K40" s="51">
        <f t="shared" si="12"/>
        <v>0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462917.86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f>12882+12882+32832.64</f>
        <v>58596.639999999999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C413E-2E29-45F3-A035-9CBB183FC434}">
  <sheetPr>
    <tabColor indexed="11"/>
    <pageSetUpPr fitToPage="1"/>
  </sheetPr>
  <dimension ref="A1:O62"/>
  <sheetViews>
    <sheetView showGridLines="0" showRuler="0" showOutlineSymbols="0" zoomScale="130" zoomScaleNormal="130" zoomScalePageLayoutView="130" workbookViewId="0">
      <selection activeCell="A4" sqref="A4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47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1563956.35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1563956.35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404321.22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404321.22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1232254.3500000001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1232254.3500000001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0</v>
      </c>
      <c r="K39" s="48">
        <f t="shared" si="10"/>
        <v>0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404321.22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0</v>
      </c>
      <c r="K40" s="51">
        <f t="shared" si="12"/>
        <v>0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404321.22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83156-AC51-405D-A153-BE942727438D}">
  <sheetPr>
    <tabColor indexed="11"/>
    <pageSetUpPr fitToPage="1"/>
  </sheetPr>
  <dimension ref="A1:O62"/>
  <sheetViews>
    <sheetView showGridLines="0" showRuler="0" showOutlineSymbols="0" topLeftCell="A16" zoomScale="130" zoomScaleNormal="130" zoomScalePageLayoutView="130" workbookViewId="0">
      <selection activeCell="I55" sqref="I55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44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467313.13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467313.13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347678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347678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si="7"/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734987.13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734987.13</v>
      </c>
      <c r="C39" s="48">
        <f>+C40++C42+C51+C52+C54+C47</f>
        <v>119635.13</v>
      </c>
      <c r="D39" s="48">
        <f t="shared" ref="D39:M39" si="9">+D40++D42+D51+D52+D54+D47</f>
        <v>48276</v>
      </c>
      <c r="E39" s="48">
        <f t="shared" si="9"/>
        <v>182805.37</v>
      </c>
      <c r="F39" s="48">
        <f t="shared" si="9"/>
        <v>176278.35</v>
      </c>
      <c r="G39" s="48">
        <f t="shared" si="9"/>
        <v>103221.64</v>
      </c>
      <c r="H39" s="48">
        <f t="shared" si="9"/>
        <v>104770.64</v>
      </c>
      <c r="I39" s="48">
        <f>+I40++I42+I51+I52+I54+I47</f>
        <v>0</v>
      </c>
      <c r="J39" s="48">
        <f t="shared" si="9"/>
        <v>0</v>
      </c>
      <c r="K39" s="48">
        <f t="shared" si="9"/>
        <v>0</v>
      </c>
      <c r="L39" s="48">
        <f t="shared" si="9"/>
        <v>0</v>
      </c>
      <c r="M39" s="48">
        <f t="shared" si="9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0">SUM(C40:N40)</f>
        <v>347678</v>
      </c>
      <c r="C40" s="51">
        <f>+C41</f>
        <v>0</v>
      </c>
      <c r="D40" s="51">
        <f t="shared" ref="D40:M40" si="11">+D41</f>
        <v>0</v>
      </c>
      <c r="E40" s="51">
        <f t="shared" si="11"/>
        <v>173841.5</v>
      </c>
      <c r="F40" s="51">
        <f t="shared" si="11"/>
        <v>56643.22</v>
      </c>
      <c r="G40" s="51">
        <f t="shared" si="11"/>
        <v>58596.639999999999</v>
      </c>
      <c r="H40" s="51">
        <f t="shared" si="11"/>
        <v>58596.639999999999</v>
      </c>
      <c r="I40" s="51">
        <f t="shared" si="11"/>
        <v>0</v>
      </c>
      <c r="J40" s="51">
        <f t="shared" si="11"/>
        <v>0</v>
      </c>
      <c r="K40" s="51">
        <f t="shared" si="11"/>
        <v>0</v>
      </c>
      <c r="L40" s="51">
        <f t="shared" si="11"/>
        <v>0</v>
      </c>
      <c r="M40" s="51">
        <f t="shared" si="11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347678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v>0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2">SUM(C42:N42)</f>
        <v>387309.13</v>
      </c>
      <c r="C42" s="60">
        <f>SUM(C43:C46)</f>
        <v>0</v>
      </c>
      <c r="D42" s="60">
        <f>SUM(D43:D46)</f>
        <v>48276</v>
      </c>
      <c r="E42" s="60">
        <f t="shared" ref="E42:F42" si="13">SUM(E43:E46)</f>
        <v>128599</v>
      </c>
      <c r="F42" s="60">
        <f t="shared" si="13"/>
        <v>119635.13</v>
      </c>
      <c r="G42" s="60">
        <f>SUM(G43:G46)</f>
        <v>44625</v>
      </c>
      <c r="H42" s="60">
        <f t="shared" ref="H42:N42" si="14">SUM(H43:H46)</f>
        <v>46174</v>
      </c>
      <c r="I42" s="60">
        <f t="shared" si="14"/>
        <v>0</v>
      </c>
      <c r="J42" s="60">
        <f t="shared" si="14"/>
        <v>0</v>
      </c>
      <c r="K42" s="60">
        <f t="shared" si="14"/>
        <v>0</v>
      </c>
      <c r="L42" s="60">
        <f t="shared" si="14"/>
        <v>0</v>
      </c>
      <c r="M42" s="60">
        <f t="shared" si="14"/>
        <v>0</v>
      </c>
      <c r="N42" s="61">
        <f t="shared" si="14"/>
        <v>0</v>
      </c>
      <c r="O42" s="81"/>
    </row>
    <row r="43" spans="1:15" s="58" customFormat="1" ht="18" x14ac:dyDescent="0.2">
      <c r="A43" s="33" t="s">
        <v>1</v>
      </c>
      <c r="B43" s="84">
        <f t="shared" si="12"/>
        <v>141350.13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2"/>
        <v>227959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0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2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2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2"/>
        <v>0</v>
      </c>
      <c r="C47" s="60">
        <f>SUM(C48:C50)</f>
        <v>119635.13</v>
      </c>
      <c r="D47" s="60">
        <f>SUM(D48:D50)</f>
        <v>0</v>
      </c>
      <c r="E47" s="60">
        <f t="shared" ref="E47:N47" si="15">SUM(E48:E50)</f>
        <v>-119635.13</v>
      </c>
      <c r="F47" s="60">
        <f t="shared" si="15"/>
        <v>0</v>
      </c>
      <c r="G47" s="60">
        <f t="shared" si="15"/>
        <v>0</v>
      </c>
      <c r="H47" s="60">
        <f t="shared" si="15"/>
        <v>0</v>
      </c>
      <c r="I47" s="60">
        <f t="shared" si="15"/>
        <v>0</v>
      </c>
      <c r="J47" s="60">
        <f t="shared" si="15"/>
        <v>0</v>
      </c>
      <c r="K47" s="60">
        <f t="shared" si="15"/>
        <v>0</v>
      </c>
      <c r="L47" s="60">
        <f t="shared" si="15"/>
        <v>0</v>
      </c>
      <c r="M47" s="60">
        <f t="shared" si="15"/>
        <v>0</v>
      </c>
      <c r="N47" s="61">
        <f t="shared" si="15"/>
        <v>0</v>
      </c>
      <c r="O47" s="57"/>
    </row>
    <row r="48" spans="1:15" s="58" customFormat="1" ht="18" x14ac:dyDescent="0.2">
      <c r="A48" s="29" t="s">
        <v>23</v>
      </c>
      <c r="B48" s="85">
        <f t="shared" si="12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2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2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2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6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6"/>
        <v>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v>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9CE30-D850-4B99-8F23-C519F8886AD4}">
  <sheetPr>
    <tabColor indexed="11"/>
    <pageSetUpPr fitToPage="1"/>
  </sheetPr>
  <dimension ref="A1:O60"/>
  <sheetViews>
    <sheetView showGridLines="0" showRuler="0" showOutlineSymbols="0" topLeftCell="A16" zoomScale="130" zoomScaleNormal="130" zoomScalePageLayoutView="130" workbookViewId="0">
      <selection sqref="A1:N5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43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408716.49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408716.49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289081.36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289081.36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630216.49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630216.49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103221.64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289081.36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58596.639999999999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289081.36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f>12882+32832.64+12882</f>
        <v>58596.639999999999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341135.13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44625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129207.13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12143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193928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32482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2BEC-E34A-4C04-932E-176DCD044F56}">
  <sheetPr>
    <tabColor indexed="11"/>
    <pageSetUpPr fitToPage="1"/>
  </sheetPr>
  <dimension ref="A1:O60"/>
  <sheetViews>
    <sheetView showGridLines="0" showRuler="0" showOutlineSymbols="0" topLeftCell="A15" zoomScale="130" zoomScaleNormal="130" zoomScalePageLayoutView="130" workbookViewId="0">
      <selection activeCell="F22" sqref="F2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42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350119.85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350119.85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230484.72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230484.72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526994.85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526994.85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230484.72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230484.72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296510.13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117064.13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161446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" si="15">SUM(E47:E49)</f>
        <v>-119635.13</v>
      </c>
      <c r="F46" s="60">
        <f t="shared" ref="F46:N46" si="16">SUM(F47:F49)</f>
        <v>0</v>
      </c>
      <c r="G46" s="60">
        <f t="shared" si="16"/>
        <v>0</v>
      </c>
      <c r="H46" s="60">
        <f t="shared" si="16"/>
        <v>0</v>
      </c>
      <c r="I46" s="60">
        <f t="shared" si="16"/>
        <v>0</v>
      </c>
      <c r="J46" s="60">
        <f t="shared" si="16"/>
        <v>0</v>
      </c>
      <c r="K46" s="60">
        <f t="shared" si="16"/>
        <v>0</v>
      </c>
      <c r="L46" s="60">
        <f t="shared" si="16"/>
        <v>0</v>
      </c>
      <c r="M46" s="60">
        <f t="shared" si="16"/>
        <v>0</v>
      </c>
      <c r="N46" s="61">
        <f t="shared" si="16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C021D-0AE1-4E16-A0BD-283D8A4B87CC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2" sqref="D42:E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41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173841.5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173841.5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173841.5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173841.5</v>
      </c>
      <c r="C21" s="20">
        <v>0</v>
      </c>
      <c r="D21" s="20">
        <v>0</v>
      </c>
      <c r="E21" s="20">
        <f>97403.5+63556+12882</f>
        <v>173841.5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350716.5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350716.5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173841.5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173841.5</v>
      </c>
      <c r="C40" s="20">
        <v>0</v>
      </c>
      <c r="D40" s="20">
        <v>0</v>
      </c>
      <c r="E40" s="20">
        <f>97403.5+63556+12882</f>
        <v>173841.5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176875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36429</v>
      </c>
      <c r="C42" s="20">
        <v>0</v>
      </c>
      <c r="D42" s="31">
        <v>12143</v>
      </c>
      <c r="E42" s="20">
        <f>12143+12143</f>
        <v>24286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125446</v>
      </c>
      <c r="C43" s="20">
        <v>0</v>
      </c>
      <c r="D43" s="31">
        <v>36133</v>
      </c>
      <c r="E43" s="20">
        <f>51381+37932</f>
        <v>89313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15000</v>
      </c>
      <c r="C45" s="20">
        <v>0</v>
      </c>
      <c r="D45" s="20">
        <v>0</v>
      </c>
      <c r="E45" s="20">
        <f>5000+10000</f>
        <v>15000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35F02-CC19-48D1-B6B3-DB79866786DB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9" sqref="D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40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48276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167911.13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48276</v>
      </c>
      <c r="C41" s="60">
        <f>SUM(C42:C45)</f>
        <v>0</v>
      </c>
      <c r="D41" s="60">
        <f>SUM(D42:D45)</f>
        <v>48276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12143</v>
      </c>
      <c r="C42" s="20">
        <v>0</v>
      </c>
      <c r="D42" s="31">
        <v>12143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36133</v>
      </c>
      <c r="C43" s="20">
        <v>0</v>
      </c>
      <c r="D43" s="31">
        <v>36133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119635.13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0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5ADB8-8CFE-43B2-BB04-32465ADE3C5F}">
  <sheetPr>
    <tabColor indexed="11"/>
    <pageSetUpPr fitToPage="1"/>
  </sheetPr>
  <dimension ref="A1:O60"/>
  <sheetViews>
    <sheetView showGridLines="0" showRuler="0" showOutlineSymbols="0" topLeftCell="A43" zoomScale="130" zoomScaleNormal="130" zoomScalePageLayoutView="130" workbookViewId="0">
      <selection activeCell="C48" sqref="C48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36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0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119635.13</v>
      </c>
      <c r="C38" s="48">
        <f>+C39++C41+C50+C51+C52+C46</f>
        <v>119635.13</v>
      </c>
      <c r="D38" s="48">
        <f t="shared" ref="D38:M38" si="9">+D39++D41+D50+D51+D52+D46</f>
        <v>0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45" si="12">SUM(C41:N41)</f>
        <v>0</v>
      </c>
      <c r="C41" s="60">
        <f>SUM(C42:C45)</f>
        <v>0</v>
      </c>
      <c r="D41" s="60">
        <f>SUM(D42:D45)</f>
        <v>0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0</v>
      </c>
      <c r="C42" s="20">
        <v>0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0</v>
      </c>
      <c r="C43" s="20">
        <v>0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ref="B44" si="15">SUM(C44:N44)</f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ref="B46:B52" si="16">SUM(C46:N46)</f>
        <v>119635.13</v>
      </c>
      <c r="C46" s="60">
        <f>SUM(C47:C49)</f>
        <v>119635.13</v>
      </c>
      <c r="D46" s="60">
        <f>SUM(D47:D49)</f>
        <v>0</v>
      </c>
      <c r="E46" s="60">
        <f t="shared" ref="E46:N46" si="17">SUM(E47:E49)</f>
        <v>0</v>
      </c>
      <c r="F46" s="60">
        <f t="shared" si="17"/>
        <v>0</v>
      </c>
      <c r="G46" s="60">
        <f t="shared" si="17"/>
        <v>0</v>
      </c>
      <c r="H46" s="60">
        <f t="shared" si="17"/>
        <v>0</v>
      </c>
      <c r="I46" s="60">
        <f t="shared" si="17"/>
        <v>0</v>
      </c>
      <c r="J46" s="60">
        <f t="shared" si="17"/>
        <v>0</v>
      </c>
      <c r="K46" s="60">
        <f t="shared" si="17"/>
        <v>0</v>
      </c>
      <c r="L46" s="60">
        <f t="shared" si="17"/>
        <v>0</v>
      </c>
      <c r="M46" s="60">
        <f t="shared" si="17"/>
        <v>0</v>
      </c>
      <c r="N46" s="61">
        <f t="shared" si="17"/>
        <v>0</v>
      </c>
      <c r="O46" s="57"/>
    </row>
    <row r="47" spans="1:15" s="58" customFormat="1" ht="18" x14ac:dyDescent="0.2">
      <c r="A47" s="29" t="s">
        <v>23</v>
      </c>
      <c r="B47" s="85">
        <f t="shared" si="16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6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6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6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6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6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B15"/>
  <sheetViews>
    <sheetView workbookViewId="0">
      <selection activeCell="B16" sqref="B16"/>
    </sheetView>
  </sheetViews>
  <sheetFormatPr baseColWidth="10" defaultRowHeight="12.75" x14ac:dyDescent="0.2"/>
  <sheetData>
    <row r="6" spans="2:2" x14ac:dyDescent="0.2">
      <c r="B6" t="s">
        <v>21</v>
      </c>
    </row>
    <row r="8" spans="2:2" x14ac:dyDescent="0.2">
      <c r="B8" t="s">
        <v>22</v>
      </c>
    </row>
    <row r="15" spans="2:2" x14ac:dyDescent="0.2">
      <c r="B1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SEPTIEMBRE</vt:lpstr>
      <vt:lpstr>AGOSTO</vt:lpstr>
      <vt:lpstr>JULIO</vt:lpstr>
      <vt:lpstr>JUNIO</vt:lpstr>
      <vt:lpstr>MAYO</vt:lpstr>
      <vt:lpstr>ABRIL</vt:lpstr>
      <vt:lpstr>MARZO</vt:lpstr>
      <vt:lpstr>FEBRERO</vt:lpstr>
      <vt:lpstr>ENERO</vt:lpstr>
      <vt:lpstr>Hoja1</vt:lpstr>
      <vt:lpstr>ABRIL!Área_de_impresión</vt:lpstr>
      <vt:lpstr>AGOSTO!Área_de_impresión</vt:lpstr>
      <vt:lpstr>ENERO!Área_de_impresión</vt:lpstr>
      <vt:lpstr>FEBRERO!Área_de_impresión</vt:lpstr>
      <vt:lpstr>JULIO!Área_de_impresión</vt:lpstr>
      <vt:lpstr>JUNIO!Área_de_impresión</vt:lpstr>
      <vt:lpstr>MARZO!Área_de_impresión</vt:lpstr>
      <vt:lpstr>MAYO!Área_de_impresión</vt:lpstr>
      <vt:lpstr>SEPTIEMBRE!Área_de_impresión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Hp</cp:lastModifiedBy>
  <cp:lastPrinted>2017-02-01T16:47:23Z</cp:lastPrinted>
  <dcterms:created xsi:type="dcterms:W3CDTF">2012-11-13T19:32:32Z</dcterms:created>
  <dcterms:modified xsi:type="dcterms:W3CDTF">2021-08-29T06:15:20Z</dcterms:modified>
</cp:coreProperties>
</file>