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240" yWindow="105" windowWidth="14805" windowHeight="8010"/>
  </bookViews>
  <sheets>
    <sheet name="Ene" sheetId="34" r:id="rId1"/>
    <sheet name="3er Reporte Trimestral " sheetId="12" state="hidden" r:id="rId2"/>
    <sheet name="Agenda 2021" sheetId="18" r:id="rId3"/>
    <sheet name="1er trimestre Desempeño" sheetId="25" r:id="rId4"/>
    <sheet name="2do trimestre Desempeño " sheetId="28" r:id="rId5"/>
    <sheet name="3er  trimestre Desempeño" sheetId="33" r:id="rId6"/>
    <sheet name="4to trimestre Desempeño " sheetId="21" r:id="rId7"/>
  </sheets>
  <calcPr calcId="152511" concurrentCalc="0"/>
</workbook>
</file>

<file path=xl/calcChain.xml><?xml version="1.0" encoding="utf-8"?>
<calcChain xmlns="http://schemas.openxmlformats.org/spreadsheetml/2006/main">
  <c r="F11" i="34" l="1"/>
  <c r="G11" i="34"/>
  <c r="C11" i="34"/>
  <c r="D11" i="34"/>
  <c r="E11" i="34"/>
  <c r="B11" i="34"/>
  <c r="H20" i="34"/>
  <c r="H29" i="34"/>
  <c r="H17" i="34"/>
  <c r="H13" i="34"/>
  <c r="H47" i="34"/>
  <c r="H19" i="34"/>
  <c r="H6" i="34"/>
  <c r="B5" i="34"/>
  <c r="H46" i="34"/>
  <c r="G46" i="34"/>
  <c r="F46" i="34"/>
  <c r="E46" i="34"/>
  <c r="D46" i="34"/>
  <c r="C46" i="34"/>
  <c r="B46" i="34"/>
  <c r="H45" i="34"/>
  <c r="H38" i="34"/>
  <c r="H37" i="34"/>
  <c r="H36" i="34"/>
  <c r="H35" i="34"/>
  <c r="B35" i="34"/>
  <c r="H34" i="34"/>
  <c r="B33" i="34"/>
  <c r="C33" i="34"/>
  <c r="D33" i="34"/>
  <c r="E33" i="34"/>
  <c r="H33" i="34"/>
  <c r="G33" i="34"/>
  <c r="F33" i="34"/>
  <c r="H27" i="34"/>
  <c r="H26" i="34"/>
  <c r="B25" i="34"/>
  <c r="C25" i="34"/>
  <c r="E25" i="34"/>
  <c r="H25" i="34"/>
  <c r="G25" i="34"/>
  <c r="B16" i="34"/>
  <c r="C16" i="34"/>
  <c r="D16" i="34"/>
  <c r="E16" i="34"/>
  <c r="H16" i="34"/>
  <c r="G16" i="34"/>
  <c r="F16" i="34"/>
  <c r="H15" i="34"/>
  <c r="H14" i="34"/>
  <c r="B12" i="34"/>
  <c r="C12" i="34"/>
  <c r="D12" i="34"/>
  <c r="E12" i="34"/>
  <c r="H12" i="34"/>
  <c r="G12" i="34"/>
  <c r="F12" i="34"/>
  <c r="H11" i="34"/>
  <c r="H10" i="34"/>
  <c r="H9" i="34"/>
  <c r="H8" i="34"/>
  <c r="H7" i="34"/>
  <c r="C5" i="34"/>
  <c r="D5" i="34"/>
  <c r="E5" i="34"/>
  <c r="H5" i="34"/>
  <c r="G5" i="34"/>
  <c r="F5" i="34"/>
  <c r="M3" i="21"/>
  <c r="M4" i="21"/>
  <c r="M5" i="21"/>
  <c r="M6" i="21"/>
  <c r="M7" i="21"/>
  <c r="M8" i="21"/>
  <c r="M9" i="21"/>
  <c r="M10" i="21"/>
  <c r="M11" i="21"/>
  <c r="M12" i="21"/>
  <c r="M13" i="21"/>
  <c r="M14" i="21"/>
  <c r="M2" i="21"/>
  <c r="T41" i="21"/>
  <c r="T40" i="21"/>
  <c r="F3" i="21"/>
  <c r="F4" i="21"/>
  <c r="F5" i="21"/>
  <c r="F6" i="21"/>
  <c r="F7" i="21"/>
  <c r="F8" i="21"/>
  <c r="F9" i="21"/>
  <c r="F10" i="21"/>
  <c r="F11" i="21"/>
  <c r="F12" i="21"/>
  <c r="F13" i="21"/>
  <c r="F14" i="21"/>
  <c r="F2" i="21"/>
  <c r="J3" i="21"/>
  <c r="J4" i="21"/>
  <c r="J5" i="21"/>
  <c r="J6" i="21"/>
  <c r="J7" i="21"/>
  <c r="J8" i="21"/>
  <c r="J9" i="21"/>
  <c r="J10" i="21"/>
  <c r="J11" i="21"/>
  <c r="J12" i="21"/>
  <c r="J13" i="21"/>
  <c r="J14" i="21"/>
  <c r="J2" i="21"/>
  <c r="Q71" i="33"/>
  <c r="Q72" i="33"/>
  <c r="Q73" i="33"/>
  <c r="Q74" i="33"/>
  <c r="P74" i="33"/>
  <c r="O74" i="33"/>
  <c r="Q63" i="33"/>
  <c r="Q64" i="33"/>
  <c r="Q65" i="33"/>
  <c r="Q66" i="33"/>
  <c r="P66" i="33"/>
  <c r="O66" i="33"/>
  <c r="Q55" i="33"/>
  <c r="Q56" i="33"/>
  <c r="Q57" i="33"/>
  <c r="Q58" i="33"/>
  <c r="P58" i="33"/>
  <c r="O58" i="33"/>
  <c r="Q47" i="33"/>
  <c r="Q50" i="33"/>
  <c r="P50" i="33"/>
  <c r="O50" i="33"/>
  <c r="Q42" i="33"/>
  <c r="Q29" i="33"/>
  <c r="Q30" i="33"/>
  <c r="Q31" i="33"/>
  <c r="Q32" i="33"/>
  <c r="P32" i="33"/>
  <c r="O32" i="33"/>
  <c r="Q25" i="33"/>
  <c r="Q14" i="33"/>
  <c r="Q15" i="33"/>
  <c r="Q16" i="33"/>
  <c r="Q17" i="33"/>
  <c r="P17" i="33"/>
  <c r="O17" i="33"/>
  <c r="F14" i="33"/>
  <c r="L14" i="33"/>
  <c r="I14" i="33"/>
  <c r="F13" i="33"/>
  <c r="L13" i="33"/>
  <c r="I13" i="33"/>
  <c r="F12" i="33"/>
  <c r="L12" i="33"/>
  <c r="I12" i="33"/>
  <c r="F11" i="33"/>
  <c r="L11" i="33"/>
  <c r="I11" i="33"/>
  <c r="F10" i="33"/>
  <c r="L10" i="33"/>
  <c r="I10" i="33"/>
  <c r="Q3" i="33"/>
  <c r="Q4" i="33"/>
  <c r="Q5" i="33"/>
  <c r="Q9" i="33"/>
  <c r="P9" i="33"/>
  <c r="O9" i="33"/>
  <c r="L9" i="33"/>
  <c r="I9" i="33"/>
  <c r="Q8" i="33"/>
  <c r="L8" i="33"/>
  <c r="G8" i="33"/>
  <c r="I8" i="33"/>
  <c r="Q7" i="33"/>
  <c r="L7" i="33"/>
  <c r="G7" i="33"/>
  <c r="I7" i="33"/>
  <c r="Q6" i="33"/>
  <c r="L6" i="33"/>
  <c r="G6" i="33"/>
  <c r="I6" i="33"/>
  <c r="F5" i="33"/>
  <c r="L5" i="33"/>
  <c r="I5" i="33"/>
  <c r="L4" i="33"/>
  <c r="I4" i="33"/>
  <c r="F3" i="33"/>
  <c r="L3" i="33"/>
  <c r="I3" i="33"/>
  <c r="F2" i="33"/>
  <c r="L2" i="33"/>
  <c r="I2" i="33"/>
  <c r="G45" i="18"/>
  <c r="H45" i="18"/>
  <c r="F45" i="18"/>
  <c r="G41" i="18"/>
  <c r="H41" i="18"/>
  <c r="F41" i="18"/>
  <c r="F37" i="18"/>
  <c r="G37" i="18"/>
  <c r="H37" i="18"/>
  <c r="T39" i="21"/>
  <c r="N4" i="21"/>
  <c r="N6" i="21"/>
  <c r="N7" i="21"/>
  <c r="N8" i="21"/>
  <c r="N9" i="21"/>
  <c r="N14" i="21"/>
  <c r="N11" i="21"/>
  <c r="N10" i="21"/>
  <c r="N12" i="21"/>
  <c r="O71" i="28"/>
  <c r="O72" i="28"/>
  <c r="O73" i="28"/>
  <c r="O74" i="28"/>
  <c r="N74" i="28"/>
  <c r="M74" i="28"/>
  <c r="O63" i="28"/>
  <c r="O64" i="28"/>
  <c r="O65" i="28"/>
  <c r="O66" i="28"/>
  <c r="N66" i="28"/>
  <c r="M66" i="28"/>
  <c r="O55" i="28"/>
  <c r="O56" i="28"/>
  <c r="O57" i="28"/>
  <c r="O58" i="28"/>
  <c r="N58" i="28"/>
  <c r="M58" i="28"/>
  <c r="O50" i="28"/>
  <c r="N50" i="28"/>
  <c r="M50" i="28"/>
  <c r="O42" i="28"/>
  <c r="O29" i="28"/>
  <c r="O30" i="28"/>
  <c r="O31" i="28"/>
  <c r="O32" i="28"/>
  <c r="N32" i="28"/>
  <c r="M32" i="28"/>
  <c r="O25" i="28"/>
  <c r="O14" i="28"/>
  <c r="O15" i="28"/>
  <c r="O16" i="28"/>
  <c r="O17" i="28"/>
  <c r="N17" i="28"/>
  <c r="M17" i="28"/>
  <c r="J14" i="28"/>
  <c r="F14" i="28"/>
  <c r="H14" i="28"/>
  <c r="J13" i="28"/>
  <c r="F13" i="28"/>
  <c r="H13" i="28"/>
  <c r="J12" i="28"/>
  <c r="H12" i="28"/>
  <c r="J11" i="28"/>
  <c r="H11" i="28"/>
  <c r="J10" i="28"/>
  <c r="H10" i="28"/>
  <c r="O3" i="28"/>
  <c r="O4" i="28"/>
  <c r="O5" i="28"/>
  <c r="O9" i="28"/>
  <c r="N9" i="28"/>
  <c r="M9" i="28"/>
  <c r="J9" i="28"/>
  <c r="H9" i="28"/>
  <c r="O8" i="28"/>
  <c r="G8" i="28"/>
  <c r="J8" i="28"/>
  <c r="H8" i="28"/>
  <c r="O7" i="28"/>
  <c r="G7" i="28"/>
  <c r="J7" i="28"/>
  <c r="H7" i="28"/>
  <c r="O6" i="28"/>
  <c r="G6" i="28"/>
  <c r="J6" i="28"/>
  <c r="H6" i="28"/>
  <c r="J5" i="28"/>
  <c r="F5" i="28"/>
  <c r="H5" i="28"/>
  <c r="J4" i="28"/>
  <c r="H4" i="28"/>
  <c r="J3" i="28"/>
  <c r="F3" i="28"/>
  <c r="H3" i="28"/>
  <c r="J2" i="28"/>
  <c r="F2" i="28"/>
  <c r="H2" i="28"/>
  <c r="G23" i="18"/>
  <c r="H23" i="18"/>
  <c r="F23" i="18"/>
  <c r="G6" i="21"/>
  <c r="G7" i="21"/>
  <c r="G8" i="21"/>
  <c r="L74" i="25"/>
  <c r="K74" i="25"/>
  <c r="M73" i="25"/>
  <c r="M72" i="25"/>
  <c r="M71" i="25"/>
  <c r="M74" i="25"/>
  <c r="L66" i="25"/>
  <c r="K66" i="25"/>
  <c r="M65" i="25"/>
  <c r="M64" i="25"/>
  <c r="M63" i="25"/>
  <c r="M66" i="25"/>
  <c r="L58" i="25"/>
  <c r="K58" i="25"/>
  <c r="M57" i="25"/>
  <c r="M56" i="25"/>
  <c r="M55" i="25"/>
  <c r="M58" i="25"/>
  <c r="L50" i="25"/>
  <c r="K50" i="25"/>
  <c r="M49" i="25"/>
  <c r="M48" i="25"/>
  <c r="M50" i="25"/>
  <c r="M47" i="25"/>
  <c r="M42" i="25"/>
  <c r="L32" i="25"/>
  <c r="K32" i="25"/>
  <c r="M31" i="25"/>
  <c r="M30" i="25"/>
  <c r="M32" i="25"/>
  <c r="M29" i="25"/>
  <c r="M25" i="25"/>
  <c r="L17" i="25"/>
  <c r="K17" i="25"/>
  <c r="M16" i="25"/>
  <c r="M15" i="25"/>
  <c r="M14" i="25"/>
  <c r="M17" i="25"/>
  <c r="H14" i="25"/>
  <c r="F14" i="25"/>
  <c r="F13" i="25"/>
  <c r="H13" i="25"/>
  <c r="H12" i="25"/>
  <c r="F12" i="25"/>
  <c r="F11" i="25"/>
  <c r="H11" i="25"/>
  <c r="H10" i="25"/>
  <c r="F10" i="25"/>
  <c r="L9" i="25"/>
  <c r="K9" i="25"/>
  <c r="F9" i="25"/>
  <c r="H9" i="25"/>
  <c r="M8" i="25"/>
  <c r="H8" i="25"/>
  <c r="F8" i="25"/>
  <c r="M7" i="25"/>
  <c r="H7" i="25"/>
  <c r="F7" i="25"/>
  <c r="M6" i="25"/>
  <c r="F6" i="25"/>
  <c r="H6" i="25"/>
  <c r="M5" i="25"/>
  <c r="F5" i="25"/>
  <c r="H5" i="25"/>
  <c r="M4" i="25"/>
  <c r="H4" i="25"/>
  <c r="F4" i="25"/>
  <c r="M3" i="25"/>
  <c r="M9" i="25"/>
  <c r="H3" i="25"/>
  <c r="F3" i="25"/>
  <c r="F2" i="25"/>
  <c r="H2" i="25"/>
  <c r="S60" i="21"/>
  <c r="R60" i="21"/>
  <c r="T59" i="21"/>
  <c r="T58" i="21"/>
  <c r="T57" i="21"/>
  <c r="S54" i="21"/>
  <c r="R54" i="21"/>
  <c r="T53" i="21"/>
  <c r="T52" i="21"/>
  <c r="T51" i="21"/>
  <c r="S48" i="21"/>
  <c r="R48" i="21"/>
  <c r="T47" i="21"/>
  <c r="T46" i="21"/>
  <c r="T45" i="21"/>
  <c r="S42" i="21"/>
  <c r="R42" i="21"/>
  <c r="S27" i="21"/>
  <c r="R27" i="21"/>
  <c r="T26" i="21"/>
  <c r="T25" i="21"/>
  <c r="T24" i="21"/>
  <c r="T21" i="21"/>
  <c r="S15" i="21"/>
  <c r="R15" i="21"/>
  <c r="T14" i="21"/>
  <c r="T13" i="21"/>
  <c r="T12" i="21"/>
  <c r="S9" i="21"/>
  <c r="R9" i="21"/>
  <c r="T8" i="21"/>
  <c r="T7" i="21"/>
  <c r="T6" i="21"/>
  <c r="T5" i="21"/>
  <c r="T4" i="21"/>
  <c r="T3" i="21"/>
  <c r="T42" i="21"/>
  <c r="T36" i="21"/>
  <c r="H9" i="18"/>
  <c r="G9" i="18"/>
  <c r="F9" i="18"/>
  <c r="G6" i="18"/>
  <c r="H6" i="18"/>
  <c r="F6" i="18"/>
  <c r="F4" i="18"/>
  <c r="G4" i="18"/>
  <c r="H4" i="18"/>
  <c r="H6" i="12"/>
  <c r="H7" i="12"/>
  <c r="H8" i="12"/>
  <c r="H9" i="12"/>
  <c r="F3" i="12"/>
  <c r="F4" i="12"/>
  <c r="F5" i="12"/>
  <c r="F6" i="12"/>
  <c r="F7" i="12"/>
  <c r="F8" i="12"/>
  <c r="F9" i="12"/>
  <c r="F10" i="12"/>
  <c r="F11" i="12"/>
  <c r="F12" i="12"/>
  <c r="F13" i="12"/>
  <c r="F14" i="12"/>
  <c r="F2" i="12"/>
  <c r="H3" i="12"/>
  <c r="H4" i="12"/>
  <c r="H5" i="12"/>
  <c r="H10" i="12"/>
  <c r="H11" i="12"/>
  <c r="H12" i="12"/>
  <c r="H13" i="12"/>
  <c r="H14" i="12"/>
  <c r="H2" i="12"/>
  <c r="T15" i="21"/>
  <c r="T27" i="21"/>
  <c r="T54" i="21"/>
  <c r="N13" i="21"/>
  <c r="N2" i="21"/>
  <c r="N5" i="21"/>
  <c r="N3" i="21"/>
  <c r="T60" i="21"/>
  <c r="T48" i="21"/>
  <c r="T9" i="21"/>
</calcChain>
</file>

<file path=xl/sharedStrings.xml><?xml version="1.0" encoding="utf-8"?>
<sst xmlns="http://schemas.openxmlformats.org/spreadsheetml/2006/main" count="519" uniqueCount="154">
  <si>
    <t xml:space="preserve">12 a 15 </t>
  </si>
  <si>
    <t>16 a 18</t>
  </si>
  <si>
    <t xml:space="preserve">19 a 23 </t>
  </si>
  <si>
    <t xml:space="preserve">24 a 29 </t>
  </si>
  <si>
    <t xml:space="preserve">Rangos de Edad </t>
  </si>
  <si>
    <t>M</t>
  </si>
  <si>
    <t>H</t>
  </si>
  <si>
    <t>Sexo</t>
  </si>
  <si>
    <t xml:space="preserve">Total de Jòvenes Atendidos </t>
  </si>
  <si>
    <t xml:space="preserve">Reporte Mensual </t>
  </si>
  <si>
    <t>#PREVENIRESTACHIDO</t>
  </si>
  <si>
    <t>SALUD</t>
  </si>
  <si>
    <t xml:space="preserve">C. Psicologia </t>
  </si>
  <si>
    <t>C. Nutricion</t>
  </si>
  <si>
    <t>C. Dental</t>
  </si>
  <si>
    <t>BECAS</t>
  </si>
  <si>
    <t xml:space="preserve">Nuevas </t>
  </si>
  <si>
    <t>Renovación</t>
  </si>
  <si>
    <t xml:space="preserve">Academicas </t>
  </si>
  <si>
    <t xml:space="preserve">Idiomas </t>
  </si>
  <si>
    <t xml:space="preserve">TARJETA JOVEN </t>
  </si>
  <si>
    <t xml:space="preserve">San Luis Potosí  </t>
  </si>
  <si>
    <t xml:space="preserve">Matehuala </t>
  </si>
  <si>
    <t xml:space="preserve">Convenios </t>
  </si>
  <si>
    <t xml:space="preserve">EMPLEO PERSONAS COLOCADAS </t>
  </si>
  <si>
    <t xml:space="preserve">Empresas Atendidas </t>
  </si>
  <si>
    <t xml:space="preserve">Plazas Ofertadas </t>
  </si>
  <si>
    <t xml:space="preserve">Personas Atendidas </t>
  </si>
  <si>
    <t xml:space="preserve">JOVENES AL VOLANTE </t>
  </si>
  <si>
    <t xml:space="preserve">CASA DEL EMPRENDEDOR </t>
  </si>
  <si>
    <t xml:space="preserve">Frances </t>
  </si>
  <si>
    <t xml:space="preserve">Talleres </t>
  </si>
  <si>
    <t xml:space="preserve">PROYECTO VIVE </t>
  </si>
  <si>
    <t>RED ESTATAL DE CPJ</t>
  </si>
  <si>
    <t xml:space="preserve">Cibernet </t>
  </si>
  <si>
    <t xml:space="preserve">Prevencion y Orientación </t>
  </si>
  <si>
    <t xml:space="preserve">Información y Difusión </t>
  </si>
  <si>
    <t xml:space="preserve">Creatividad y Diversión </t>
  </si>
  <si>
    <t>Total de Servicios prestados CPJ</t>
  </si>
  <si>
    <t>Jovenes Beneficiados CPJ</t>
  </si>
  <si>
    <t>SLP</t>
  </si>
  <si>
    <t xml:space="preserve">Villa de Reyes </t>
  </si>
  <si>
    <t xml:space="preserve">Soledad </t>
  </si>
  <si>
    <t>-</t>
  </si>
  <si>
    <t xml:space="preserve">INDICADORES MENSUALES DE LA SUBDIRECCIÓN DE BIENESTAR Y SERVICIOS A LAS PERSONAS JÓVENES </t>
  </si>
  <si>
    <t xml:space="preserve">Salud </t>
  </si>
  <si>
    <t xml:space="preserve">Total </t>
  </si>
  <si>
    <t>No.</t>
  </si>
  <si>
    <t xml:space="preserve">Indicador </t>
  </si>
  <si>
    <t xml:space="preserve">Meta </t>
  </si>
  <si>
    <t>%</t>
  </si>
  <si>
    <t xml:space="preserve">Becas </t>
  </si>
  <si>
    <t xml:space="preserve">Empleo </t>
  </si>
  <si>
    <t xml:space="preserve">Vacantes </t>
  </si>
  <si>
    <t xml:space="preserve">Capacitaciones </t>
  </si>
  <si>
    <t>Casa Empre</t>
  </si>
  <si>
    <t xml:space="preserve">Vive </t>
  </si>
  <si>
    <t xml:space="preserve">Manejo </t>
  </si>
  <si>
    <t>Proyectos Vin</t>
  </si>
  <si>
    <t xml:space="preserve">Tarjeta Prospe </t>
  </si>
  <si>
    <t>Servicios CPJ</t>
  </si>
  <si>
    <t>Usuarios CPJ</t>
  </si>
  <si>
    <t>Prevenir Esta C</t>
  </si>
  <si>
    <t xml:space="preserve">Perla Judith Padrón Frías </t>
  </si>
  <si>
    <t xml:space="preserve">Elaboro: </t>
  </si>
  <si>
    <t xml:space="preserve">Vo. Bo. </t>
  </si>
  <si>
    <t xml:space="preserve">Responsable de la Integración de la Información de los programas  del Insituto Potosino de la Juventud </t>
  </si>
  <si>
    <t xml:space="preserve">Director General del Instituto Potosino de la Juventud </t>
  </si>
  <si>
    <t>CAPACITACIONES</t>
  </si>
  <si>
    <t xml:space="preserve">CD. VALLES </t>
  </si>
  <si>
    <t xml:space="preserve">San Luis Potosí </t>
  </si>
  <si>
    <t xml:space="preserve">Ciudad Valles </t>
  </si>
  <si>
    <t xml:space="preserve">Luis Fernando Alonso Molina </t>
  </si>
  <si>
    <t xml:space="preserve">Tamazunchale </t>
  </si>
  <si>
    <t xml:space="preserve">Julio </t>
  </si>
  <si>
    <t xml:space="preserve">Agosto </t>
  </si>
  <si>
    <t xml:space="preserve">Septiembre </t>
  </si>
  <si>
    <t xml:space="preserve">Rioverde </t>
  </si>
  <si>
    <t>FECHA</t>
  </si>
  <si>
    <t xml:space="preserve">Conferencia </t>
  </si>
  <si>
    <t xml:space="preserve">Coordinador o Responsable </t>
  </si>
  <si>
    <t xml:space="preserve">Escuela </t>
  </si>
  <si>
    <t xml:space="preserve">Localidad </t>
  </si>
  <si>
    <t>Jóvenes Atendidos</t>
  </si>
  <si>
    <t xml:space="preserve">Mujeres </t>
  </si>
  <si>
    <t>Hombres</t>
  </si>
  <si>
    <t>TOTAL ENERO</t>
  </si>
  <si>
    <t xml:space="preserve">TOTAL FEBRERO </t>
  </si>
  <si>
    <t xml:space="preserve">TOTAL MARZO </t>
  </si>
  <si>
    <t xml:space="preserve">Enero </t>
  </si>
  <si>
    <t xml:space="preserve">Febrero </t>
  </si>
  <si>
    <t xml:space="preserve">Marzo </t>
  </si>
  <si>
    <t>1.- Becas</t>
  </si>
  <si>
    <t>Mujeres</t>
  </si>
  <si>
    <t>Total</t>
  </si>
  <si>
    <t>Noviembre</t>
  </si>
  <si>
    <t>Diciembre</t>
  </si>
  <si>
    <t>TOTAL</t>
  </si>
  <si>
    <t>2.- Empleo personas colocadas</t>
  </si>
  <si>
    <t>3.- Empleo Vacantes</t>
  </si>
  <si>
    <t>4.- Capacitaciones en Hab y Des</t>
  </si>
  <si>
    <t xml:space="preserve">5.- Credito tasa 0 </t>
  </si>
  <si>
    <t>8.- Jovenes usuarios CPJ</t>
  </si>
  <si>
    <t xml:space="preserve">Tarjeta Prospera </t>
  </si>
  <si>
    <t>Febrero</t>
  </si>
  <si>
    <t>6.- Servicios CPJ</t>
  </si>
  <si>
    <t xml:space="preserve">7.- Prevenir Está Chido </t>
  </si>
  <si>
    <t xml:space="preserve">Hombres </t>
  </si>
  <si>
    <t xml:space="preserve">9.- Tarjeta </t>
  </si>
  <si>
    <t xml:space="preserve">10.- Salud </t>
  </si>
  <si>
    <t>TOTAL ABRIL</t>
  </si>
  <si>
    <t>TOTAL MAYO</t>
  </si>
  <si>
    <t>TOTAL JUNIO</t>
  </si>
  <si>
    <t xml:space="preserve">Abril </t>
  </si>
  <si>
    <t>Mayo</t>
  </si>
  <si>
    <t xml:space="preserve">Junio </t>
  </si>
  <si>
    <t xml:space="preserve">1er trimestre </t>
  </si>
  <si>
    <t xml:space="preserve">Acumulativo </t>
  </si>
  <si>
    <t>Abril</t>
  </si>
  <si>
    <t>Junio</t>
  </si>
  <si>
    <t xml:space="preserve">2do  Trimestre </t>
  </si>
  <si>
    <t>Julio</t>
  </si>
  <si>
    <t>TOTAL JULIO</t>
  </si>
  <si>
    <t>TOTAL AGOSTO</t>
  </si>
  <si>
    <t>TOTAL SEPTIEMBRE</t>
  </si>
  <si>
    <t>Meta anual</t>
  </si>
  <si>
    <t>julio</t>
  </si>
  <si>
    <t>agosto</t>
  </si>
  <si>
    <t>septiembre</t>
  </si>
  <si>
    <t>meta trimestre</t>
  </si>
  <si>
    <t xml:space="preserve"> 3er trimestre </t>
  </si>
  <si>
    <t>TOTAL OCTUBRE</t>
  </si>
  <si>
    <t xml:space="preserve">Cd Valles </t>
  </si>
  <si>
    <t xml:space="preserve"> </t>
  </si>
  <si>
    <t>TOTAL NOVIEMBRE</t>
  </si>
  <si>
    <t xml:space="preserve">Noviembre </t>
  </si>
  <si>
    <t xml:space="preserve">4to Trimestre </t>
  </si>
  <si>
    <t>Octubre</t>
  </si>
  <si>
    <t xml:space="preserve">Diciembre </t>
  </si>
  <si>
    <t xml:space="preserve">octubre </t>
  </si>
  <si>
    <t>noviembre</t>
  </si>
  <si>
    <t xml:space="preserve">diciembre </t>
  </si>
  <si>
    <t>3.- Vacantes</t>
  </si>
  <si>
    <t xml:space="preserve">% de meta anual alcanzada </t>
  </si>
  <si>
    <t xml:space="preserve">% de meta trimestral alcanzada </t>
  </si>
  <si>
    <t xml:space="preserve">E  N  E  R  O   2  0  2  1 </t>
  </si>
  <si>
    <t>PREVENIRESTÁCHIDO A ENERO 2021</t>
  </si>
  <si>
    <t>AL MES DE DICIEMBRE 2020 EN PREVENIRESTÁCHIDO SE TENIA UN TOTAL DE 352,875 JÓVENES BENEFICIADOS</t>
  </si>
  <si>
    <t xml:space="preserve">Prevención del embarazo en adolescentes </t>
  </si>
  <si>
    <t xml:space="preserve">Liliana Nataly Ramirez Chávez </t>
  </si>
  <si>
    <t xml:space="preserve">Secundaria Dusntano Gomez Castillo </t>
  </si>
  <si>
    <t xml:space="preserve">Gustavo Eduardo Martínez Guevara </t>
  </si>
  <si>
    <t xml:space="preserve">Webinar Duelo COVID 19 </t>
  </si>
  <si>
    <t xml:space="preserve">Webinar- Redes Sociales INPOJUVE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</si>
</sst>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1"/>
      <color rgb="FF000000"/>
      <name val="Arial Narrow"/>
      <family val="2"/>
    </font>
    <font>
      <sz val="10"/>
      <color theme="1"/>
      <name val="Arial Narrow"/>
      <family val="2"/>
    </font>
    <font>
      <b/>
      <i/>
      <sz val="11"/>
      <color theme="1"/>
      <name val="Arial Narrow"/>
      <family val="2"/>
    </font>
    <font>
      <sz val="10"/>
      <color theme="1"/>
      <name val="Century Gothic"/>
      <family val="2"/>
    </font>
  </fonts>
  <fills count="12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6" tint="0.59999389629810485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42">
    <xf numFmtId="0" fontId="0" fillId="0" borderId="0" xfId="0"/>
    <xf numFmtId="0" fontId="5" fillId="0" borderId="1" xfId="0" applyFont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/>
    </xf>
    <xf numFmtId="3" fontId="5" fillId="0" borderId="1" xfId="1" applyNumberFormat="1" applyFont="1" applyBorder="1" applyAlignment="1">
      <alignment horizontal="center"/>
    </xf>
    <xf numFmtId="3" fontId="3" fillId="3" borderId="1" xfId="0" applyNumberFormat="1" applyFont="1" applyFill="1" applyBorder="1" applyAlignment="1">
      <alignment horizontal="center"/>
    </xf>
    <xf numFmtId="0" fontId="5" fillId="3" borderId="1" xfId="0" applyFont="1" applyFill="1" applyBorder="1" applyAlignment="1"/>
    <xf numFmtId="0" fontId="0" fillId="3" borderId="1" xfId="0" applyFill="1" applyBorder="1" applyAlignment="1"/>
    <xf numFmtId="0" fontId="2" fillId="3" borderId="1" xfId="0" applyFont="1" applyFill="1" applyBorder="1" applyAlignment="1"/>
    <xf numFmtId="3" fontId="6" fillId="3" borderId="1" xfId="0" applyNumberFormat="1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0" fontId="0" fillId="5" borderId="0" xfId="0" applyFill="1"/>
    <xf numFmtId="0" fontId="3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/>
    </xf>
    <xf numFmtId="14" fontId="5" fillId="5" borderId="1" xfId="0" applyNumberFormat="1" applyFont="1" applyFill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 vertical="center" wrapText="1"/>
    </xf>
    <xf numFmtId="0" fontId="3" fillId="6" borderId="15" xfId="0" applyFont="1" applyFill="1" applyBorder="1" applyAlignment="1">
      <alignment horizontal="center"/>
    </xf>
    <xf numFmtId="0" fontId="3" fillId="6" borderId="14" xfId="0" applyFont="1" applyFill="1" applyBorder="1" applyAlignment="1">
      <alignment horizontal="center"/>
    </xf>
    <xf numFmtId="0" fontId="5" fillId="0" borderId="1" xfId="0" applyFont="1" applyBorder="1"/>
    <xf numFmtId="0" fontId="7" fillId="0" borderId="1" xfId="0" applyFont="1" applyBorder="1"/>
    <xf numFmtId="0" fontId="5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left"/>
    </xf>
    <xf numFmtId="0" fontId="9" fillId="0" borderId="1" xfId="0" applyFont="1" applyBorder="1" applyAlignment="1">
      <alignment horizontal="left" vertical="center"/>
    </xf>
    <xf numFmtId="0" fontId="3" fillId="7" borderId="1" xfId="0" applyFont="1" applyFill="1" applyBorder="1" applyAlignment="1">
      <alignment horizontal="center"/>
    </xf>
    <xf numFmtId="0" fontId="5" fillId="7" borderId="1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14" fontId="5" fillId="0" borderId="16" xfId="0" applyNumberFormat="1" applyFont="1" applyFill="1" applyBorder="1" applyAlignment="1">
      <alignment horizontal="center"/>
    </xf>
    <xf numFmtId="0" fontId="0" fillId="5" borderId="0" xfId="0" applyFont="1" applyFill="1" applyAlignment="1">
      <alignment horizontal="center"/>
    </xf>
    <xf numFmtId="14" fontId="8" fillId="0" borderId="0" xfId="0" applyNumberFormat="1" applyFont="1" applyAlignment="1">
      <alignment horizontal="left" vertical="center"/>
    </xf>
    <xf numFmtId="0" fontId="8" fillId="0" borderId="0" xfId="0" applyFont="1" applyAlignment="1">
      <alignment horizontal="center" vertical="center"/>
    </xf>
    <xf numFmtId="14" fontId="0" fillId="0" borderId="0" xfId="0" applyNumberFormat="1"/>
    <xf numFmtId="14" fontId="8" fillId="0" borderId="0" xfId="0" applyNumberFormat="1" applyFont="1" applyAlignment="1">
      <alignment vertical="center"/>
    </xf>
    <xf numFmtId="0" fontId="8" fillId="0" borderId="0" xfId="0" applyFont="1"/>
    <xf numFmtId="14" fontId="0" fillId="0" borderId="0" xfId="0" applyNumberFormat="1" applyFont="1" applyBorder="1" applyAlignment="1">
      <alignment horizontal="right"/>
    </xf>
    <xf numFmtId="0" fontId="10" fillId="0" borderId="1" xfId="0" applyFont="1" applyBorder="1" applyAlignment="1">
      <alignment horizontal="left"/>
    </xf>
    <xf numFmtId="0" fontId="10" fillId="0" borderId="1" xfId="0" applyFont="1" applyBorder="1" applyAlignment="1">
      <alignment horizontal="right"/>
    </xf>
    <xf numFmtId="0" fontId="0" fillId="5" borderId="0" xfId="0" applyFill="1" applyAlignment="1">
      <alignment horizontal="center"/>
    </xf>
    <xf numFmtId="1" fontId="0" fillId="0" borderId="0" xfId="0" applyNumberFormat="1"/>
    <xf numFmtId="0" fontId="0" fillId="5" borderId="0" xfId="0" applyFont="1" applyFill="1"/>
    <xf numFmtId="0" fontId="2" fillId="5" borderId="0" xfId="0" applyFont="1" applyFill="1"/>
    <xf numFmtId="0" fontId="0" fillId="5" borderId="0" xfId="0" applyFill="1" applyAlignment="1"/>
    <xf numFmtId="0" fontId="3" fillId="6" borderId="13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14" fontId="2" fillId="0" borderId="9" xfId="0" applyNumberFormat="1" applyFont="1" applyBorder="1" applyAlignment="1">
      <alignment horizontal="center" vertical="center"/>
    </xf>
    <xf numFmtId="0" fontId="3" fillId="6" borderId="13" xfId="0" applyFont="1" applyFill="1" applyBorder="1" applyAlignment="1">
      <alignment horizontal="center"/>
    </xf>
    <xf numFmtId="0" fontId="0" fillId="0" borderId="12" xfId="0" applyBorder="1"/>
    <xf numFmtId="0" fontId="0" fillId="0" borderId="17" xfId="0" applyBorder="1"/>
    <xf numFmtId="0" fontId="0" fillId="0" borderId="15" xfId="0" applyBorder="1"/>
    <xf numFmtId="1" fontId="0" fillId="0" borderId="17" xfId="0" applyNumberFormat="1" applyBorder="1"/>
    <xf numFmtId="0" fontId="0" fillId="0" borderId="0" xfId="0" applyBorder="1"/>
    <xf numFmtId="1" fontId="0" fillId="0" borderId="0" xfId="0" applyNumberFormat="1" applyBorder="1"/>
    <xf numFmtId="0" fontId="0" fillId="0" borderId="17" xfId="0" applyFill="1" applyBorder="1"/>
    <xf numFmtId="0" fontId="3" fillId="6" borderId="0" xfId="0" applyFont="1" applyFill="1" applyBorder="1" applyAlignment="1">
      <alignment horizontal="center"/>
    </xf>
    <xf numFmtId="14" fontId="5" fillId="0" borderId="1" xfId="0" applyNumberFormat="1" applyFont="1" applyBorder="1"/>
    <xf numFmtId="14" fontId="5" fillId="0" borderId="1" xfId="0" applyNumberFormat="1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5" fillId="5" borderId="1" xfId="0" applyFont="1" applyFill="1" applyBorder="1" applyAlignment="1">
      <alignment horizontal="left"/>
    </xf>
    <xf numFmtId="0" fontId="3" fillId="6" borderId="1" xfId="0" applyFont="1" applyFill="1" applyBorder="1" applyAlignment="1">
      <alignment horizontal="center"/>
    </xf>
    <xf numFmtId="0" fontId="5" fillId="0" borderId="0" xfId="0" applyFont="1" applyFill="1" applyBorder="1"/>
    <xf numFmtId="14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5" fillId="0" borderId="20" xfId="0" applyFont="1" applyFill="1" applyBorder="1"/>
    <xf numFmtId="0" fontId="0" fillId="0" borderId="15" xfId="0" applyFill="1" applyBorder="1"/>
    <xf numFmtId="0" fontId="0" fillId="8" borderId="12" xfId="0" applyFill="1" applyBorder="1"/>
    <xf numFmtId="0" fontId="0" fillId="8" borderId="17" xfId="0" applyFill="1" applyBorder="1"/>
    <xf numFmtId="0" fontId="0" fillId="8" borderId="15" xfId="0" applyFill="1" applyBorder="1"/>
    <xf numFmtId="0" fontId="0" fillId="0" borderId="12" xfId="0" applyFill="1" applyBorder="1"/>
    <xf numFmtId="0" fontId="0" fillId="9" borderId="12" xfId="0" applyFill="1" applyBorder="1"/>
    <xf numFmtId="0" fontId="0" fillId="9" borderId="17" xfId="0" applyFill="1" applyBorder="1"/>
    <xf numFmtId="0" fontId="0" fillId="9" borderId="15" xfId="0" applyFill="1" applyBorder="1"/>
    <xf numFmtId="0" fontId="0" fillId="5" borderId="18" xfId="0" applyFont="1" applyFill="1" applyBorder="1"/>
    <xf numFmtId="0" fontId="0" fillId="5" borderId="0" xfId="0" applyFont="1" applyFill="1" applyBorder="1" applyAlignment="1">
      <alignment horizontal="center"/>
    </xf>
    <xf numFmtId="0" fontId="0" fillId="5" borderId="19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5" borderId="0" xfId="0" applyFont="1" applyFill="1" applyAlignment="1">
      <alignment horizontal="left"/>
    </xf>
    <xf numFmtId="0" fontId="2" fillId="10" borderId="11" xfId="0" applyFont="1" applyFill="1" applyBorder="1"/>
    <xf numFmtId="0" fontId="0" fillId="10" borderId="13" xfId="0" applyFont="1" applyFill="1" applyBorder="1" applyAlignment="1">
      <alignment horizontal="center"/>
    </xf>
    <xf numFmtId="0" fontId="2" fillId="10" borderId="14" xfId="0" applyFont="1" applyFill="1" applyBorder="1" applyAlignment="1">
      <alignment horizontal="left"/>
    </xf>
    <xf numFmtId="0" fontId="0" fillId="10" borderId="11" xfId="0" applyFont="1" applyFill="1" applyBorder="1"/>
    <xf numFmtId="0" fontId="0" fillId="10" borderId="14" xfId="0" applyFont="1" applyFill="1" applyBorder="1" applyAlignment="1">
      <alignment horizontal="left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8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3" fillId="0" borderId="5" xfId="0" applyFont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0" fontId="0" fillId="5" borderId="22" xfId="0" applyFill="1" applyBorder="1" applyAlignment="1">
      <alignment horizontal="center"/>
    </xf>
    <xf numFmtId="0" fontId="0" fillId="5" borderId="23" xfId="0" applyFill="1" applyBorder="1" applyAlignment="1">
      <alignment horizontal="center"/>
    </xf>
    <xf numFmtId="0" fontId="0" fillId="5" borderId="24" xfId="0" applyFill="1" applyBorder="1" applyAlignment="1">
      <alignment horizontal="center"/>
    </xf>
    <xf numFmtId="0" fontId="0" fillId="5" borderId="22" xfId="0" applyFont="1" applyFill="1" applyBorder="1" applyAlignment="1">
      <alignment horizontal="center"/>
    </xf>
    <xf numFmtId="0" fontId="0" fillId="5" borderId="23" xfId="0" applyFont="1" applyFill="1" applyBorder="1" applyAlignment="1">
      <alignment horizontal="center"/>
    </xf>
    <xf numFmtId="0" fontId="0" fillId="5" borderId="24" xfId="0" applyFont="1" applyFill="1" applyBorder="1" applyAlignment="1">
      <alignment horizontal="center"/>
    </xf>
    <xf numFmtId="0" fontId="0" fillId="5" borderId="21" xfId="0" applyFill="1" applyBorder="1" applyAlignment="1">
      <alignment horizontal="center"/>
    </xf>
    <xf numFmtId="0" fontId="0" fillId="5" borderId="9" xfId="0" applyFill="1" applyBorder="1" applyAlignment="1">
      <alignment horizontal="center"/>
    </xf>
    <xf numFmtId="0" fontId="0" fillId="5" borderId="10" xfId="0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2" fillId="0" borderId="9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3" fillId="6" borderId="11" xfId="0" applyFont="1" applyFill="1" applyBorder="1" applyAlignment="1">
      <alignment horizontal="center"/>
    </xf>
    <xf numFmtId="0" fontId="3" fillId="6" borderId="13" xfId="0" applyFont="1" applyFill="1" applyBorder="1" applyAlignment="1">
      <alignment horizontal="center"/>
    </xf>
    <xf numFmtId="0" fontId="3" fillId="6" borderId="14" xfId="0" applyFont="1" applyFill="1" applyBorder="1" applyAlignment="1">
      <alignment horizontal="center"/>
    </xf>
    <xf numFmtId="17" fontId="2" fillId="0" borderId="9" xfId="0" applyNumberFormat="1" applyFont="1" applyBorder="1" applyAlignment="1">
      <alignment horizontal="center" vertical="center"/>
    </xf>
    <xf numFmtId="17" fontId="2" fillId="0" borderId="0" xfId="0" applyNumberFormat="1" applyFont="1" applyAlignment="1">
      <alignment horizontal="center" vertical="center"/>
    </xf>
    <xf numFmtId="0" fontId="3" fillId="6" borderId="18" xfId="0" applyFont="1" applyFill="1" applyBorder="1" applyAlignment="1">
      <alignment horizontal="center"/>
    </xf>
    <xf numFmtId="0" fontId="3" fillId="6" borderId="0" xfId="0" applyFont="1" applyFill="1" applyBorder="1" applyAlignment="1">
      <alignment horizontal="center"/>
    </xf>
    <xf numFmtId="0" fontId="3" fillId="6" borderId="19" xfId="0" applyFont="1" applyFill="1" applyBorder="1" applyAlignment="1">
      <alignment horizontal="center"/>
    </xf>
    <xf numFmtId="0" fontId="4" fillId="11" borderId="12" xfId="0" applyFont="1" applyFill="1" applyBorder="1" applyAlignment="1">
      <alignment horizontal="center" vertical="center" wrapText="1"/>
    </xf>
    <xf numFmtId="0" fontId="4" fillId="11" borderId="9" xfId="0" applyFont="1" applyFill="1" applyBorder="1" applyAlignment="1">
      <alignment horizontal="center" vertical="center" wrapText="1"/>
    </xf>
    <xf numFmtId="0" fontId="4" fillId="11" borderId="10" xfId="0" applyFont="1" applyFill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85726</xdr:rowOff>
    </xdr:from>
    <xdr:to>
      <xdr:col>2</xdr:col>
      <xdr:colOff>114301</xdr:colOff>
      <xdr:row>0</xdr:row>
      <xdr:rowOff>752476</xdr:rowOff>
    </xdr:to>
    <xdr:grpSp>
      <xdr:nvGrpSpPr>
        <xdr:cNvPr id="2" name="Group 3"/>
        <xdr:cNvGrpSpPr>
          <a:grpSpLocks/>
        </xdr:cNvGrpSpPr>
      </xdr:nvGrpSpPr>
      <xdr:grpSpPr bwMode="auto">
        <a:xfrm>
          <a:off x="1" y="85726"/>
          <a:ext cx="2819400" cy="666750"/>
          <a:chOff x="1151" y="608"/>
          <a:chExt cx="5212" cy="1295"/>
        </a:xfrm>
      </xdr:grpSpPr>
      <xdr:pic>
        <xdr:nvPicPr>
          <xdr:cNvPr id="3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" name="Imagen 3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5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xdr:twoCellAnchor>
    <xdr:from>
      <xdr:col>0</xdr:col>
      <xdr:colOff>1</xdr:colOff>
      <xdr:row>0</xdr:row>
      <xdr:rowOff>85726</xdr:rowOff>
    </xdr:from>
    <xdr:to>
      <xdr:col>2</xdr:col>
      <xdr:colOff>114301</xdr:colOff>
      <xdr:row>0</xdr:row>
      <xdr:rowOff>752476</xdr:rowOff>
    </xdr:to>
    <xdr:grpSp>
      <xdr:nvGrpSpPr>
        <xdr:cNvPr id="6" name="Group 3"/>
        <xdr:cNvGrpSpPr>
          <a:grpSpLocks/>
        </xdr:cNvGrpSpPr>
      </xdr:nvGrpSpPr>
      <xdr:grpSpPr bwMode="auto">
        <a:xfrm>
          <a:off x="1" y="85726"/>
          <a:ext cx="2819400" cy="666750"/>
          <a:chOff x="1151" y="608"/>
          <a:chExt cx="5212" cy="1295"/>
        </a:xfrm>
      </xdr:grpSpPr>
      <xdr:pic>
        <xdr:nvPicPr>
          <xdr:cNvPr id="7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8" name="Imagen 7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9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59"/>
  <sheetViews>
    <sheetView tabSelected="1" workbookViewId="0">
      <selection activeCell="G9" sqref="G9"/>
    </sheetView>
  </sheetViews>
  <sheetFormatPr baseColWidth="10" defaultColWidth="9.140625" defaultRowHeight="15" x14ac:dyDescent="0.25"/>
  <cols>
    <col min="1" max="1" width="31.85546875" style="17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17" customWidth="1"/>
    <col min="7" max="7" width="5.85546875" style="17" customWidth="1"/>
    <col min="8" max="8" width="20.5703125" customWidth="1"/>
  </cols>
  <sheetData>
    <row r="1" spans="1:11" ht="67.5" customHeight="1" x14ac:dyDescent="0.25">
      <c r="C1" s="107" t="s">
        <v>44</v>
      </c>
      <c r="D1" s="107"/>
      <c r="E1" s="107"/>
      <c r="F1" s="107"/>
      <c r="G1" s="107"/>
      <c r="H1" s="107"/>
    </row>
    <row r="2" spans="1:11" ht="24" customHeight="1" x14ac:dyDescent="0.25">
      <c r="A2" s="108" t="s">
        <v>9</v>
      </c>
      <c r="B2" s="109"/>
      <c r="C2" s="109"/>
      <c r="D2" s="109"/>
      <c r="E2" s="109"/>
      <c r="F2" s="109"/>
      <c r="G2" s="109"/>
      <c r="H2" s="110"/>
    </row>
    <row r="3" spans="1:11" ht="15.75" customHeight="1" x14ac:dyDescent="0.25">
      <c r="A3" s="111" t="s">
        <v>145</v>
      </c>
      <c r="B3" s="113" t="s">
        <v>4</v>
      </c>
      <c r="C3" s="114"/>
      <c r="D3" s="114"/>
      <c r="E3" s="115"/>
      <c r="F3" s="113" t="s">
        <v>7</v>
      </c>
      <c r="G3" s="115"/>
      <c r="H3" s="116" t="s">
        <v>8</v>
      </c>
    </row>
    <row r="4" spans="1:11" ht="15.75" x14ac:dyDescent="0.25">
      <c r="A4" s="112"/>
      <c r="B4" s="4" t="s">
        <v>0</v>
      </c>
      <c r="C4" s="4" t="s">
        <v>1</v>
      </c>
      <c r="D4" s="4" t="s">
        <v>2</v>
      </c>
      <c r="E4" s="4" t="s">
        <v>3</v>
      </c>
      <c r="F4" s="4" t="s">
        <v>5</v>
      </c>
      <c r="G4" s="4" t="s">
        <v>6</v>
      </c>
      <c r="H4" s="117"/>
    </row>
    <row r="5" spans="1:11" ht="16.5" x14ac:dyDescent="0.3">
      <c r="A5" s="3" t="s">
        <v>10</v>
      </c>
      <c r="B5" s="5">
        <f>SUM(B6:B10)</f>
        <v>1022</v>
      </c>
      <c r="C5" s="5">
        <f t="shared" ref="C5:G5" si="0">SUM(C6:C10)</f>
        <v>4</v>
      </c>
      <c r="D5" s="5">
        <f t="shared" si="0"/>
        <v>0</v>
      </c>
      <c r="E5" s="5">
        <f t="shared" si="0"/>
        <v>0</v>
      </c>
      <c r="F5" s="5">
        <f t="shared" si="0"/>
        <v>520</v>
      </c>
      <c r="G5" s="5">
        <f t="shared" si="0"/>
        <v>506</v>
      </c>
      <c r="H5" s="3">
        <f>SUM(B5:E5)</f>
        <v>1026</v>
      </c>
    </row>
    <row r="6" spans="1:11" s="15" customFormat="1" ht="16.5" x14ac:dyDescent="0.3">
      <c r="A6" s="22" t="s">
        <v>70</v>
      </c>
      <c r="B6" s="23">
        <v>993</v>
      </c>
      <c r="C6" s="23">
        <v>4</v>
      </c>
      <c r="D6" s="23">
        <v>0</v>
      </c>
      <c r="E6" s="23">
        <v>0</v>
      </c>
      <c r="F6" s="23">
        <v>500</v>
      </c>
      <c r="G6" s="23">
        <v>497</v>
      </c>
      <c r="H6" s="23">
        <f>SUM(B6:E6)</f>
        <v>997</v>
      </c>
    </row>
    <row r="7" spans="1:11" s="15" customFormat="1" ht="16.5" x14ac:dyDescent="0.3">
      <c r="A7" s="22" t="s">
        <v>73</v>
      </c>
      <c r="B7" s="23"/>
      <c r="C7" s="23"/>
      <c r="D7" s="23"/>
      <c r="E7" s="23"/>
      <c r="F7" s="23"/>
      <c r="G7" s="23"/>
      <c r="H7" s="23">
        <f t="shared" ref="H7:H16" si="1">SUM(B7:E7)</f>
        <v>0</v>
      </c>
    </row>
    <row r="8" spans="1:11" s="15" customFormat="1" ht="16.5" x14ac:dyDescent="0.3">
      <c r="A8" s="22" t="s">
        <v>77</v>
      </c>
      <c r="B8" s="23" t="s">
        <v>43</v>
      </c>
      <c r="C8" s="23" t="s">
        <v>43</v>
      </c>
      <c r="D8" s="23" t="s">
        <v>43</v>
      </c>
      <c r="E8" s="23" t="s">
        <v>43</v>
      </c>
      <c r="F8" s="23" t="s">
        <v>43</v>
      </c>
      <c r="G8" s="23" t="s">
        <v>43</v>
      </c>
      <c r="H8" s="23">
        <f t="shared" si="1"/>
        <v>0</v>
      </c>
    </row>
    <row r="9" spans="1:11" s="15" customFormat="1" ht="16.5" x14ac:dyDescent="0.3">
      <c r="A9" s="22" t="s">
        <v>22</v>
      </c>
      <c r="B9" s="23"/>
      <c r="C9" s="23"/>
      <c r="D9" s="23"/>
      <c r="E9" s="23"/>
      <c r="F9" s="23"/>
      <c r="G9" s="23"/>
      <c r="H9" s="23">
        <f t="shared" si="1"/>
        <v>0</v>
      </c>
    </row>
    <row r="10" spans="1:11" s="15" customFormat="1" ht="16.5" x14ac:dyDescent="0.3">
      <c r="A10" s="22" t="s">
        <v>71</v>
      </c>
      <c r="B10" s="23">
        <v>29</v>
      </c>
      <c r="C10" s="23"/>
      <c r="D10" s="23"/>
      <c r="E10" s="23"/>
      <c r="F10" s="23">
        <v>20</v>
      </c>
      <c r="G10" s="23">
        <v>9</v>
      </c>
      <c r="H10" s="23">
        <f>SUM(B10:E10)</f>
        <v>29</v>
      </c>
    </row>
    <row r="11" spans="1:11" ht="16.5" x14ac:dyDescent="0.3">
      <c r="A11" s="3" t="s">
        <v>11</v>
      </c>
      <c r="B11" s="3">
        <f>SUM(B19+B16+B12)</f>
        <v>19</v>
      </c>
      <c r="C11" s="3">
        <f t="shared" ref="C11:E11" si="2">SUM(C19+C16+C12)</f>
        <v>22</v>
      </c>
      <c r="D11" s="3">
        <f t="shared" si="2"/>
        <v>73</v>
      </c>
      <c r="E11" s="3">
        <f t="shared" si="2"/>
        <v>110</v>
      </c>
      <c r="F11" s="3">
        <f t="shared" ref="F11" si="3">SUM(F19+F16+F12)</f>
        <v>165</v>
      </c>
      <c r="G11" s="3">
        <f t="shared" ref="G11" si="4">SUM(G19+G16+G12)</f>
        <v>59</v>
      </c>
      <c r="H11" s="3">
        <f>SUM(B11:E11)</f>
        <v>224</v>
      </c>
    </row>
    <row r="12" spans="1:11" ht="16.5" x14ac:dyDescent="0.3">
      <c r="A12" s="34" t="s">
        <v>12</v>
      </c>
      <c r="B12" s="3">
        <f t="shared" ref="B12:G12" si="5">SUM(B13:B15)</f>
        <v>19</v>
      </c>
      <c r="C12" s="3">
        <f t="shared" si="5"/>
        <v>16</v>
      </c>
      <c r="D12" s="3">
        <f t="shared" si="5"/>
        <v>54</v>
      </c>
      <c r="E12" s="3">
        <f t="shared" si="5"/>
        <v>83</v>
      </c>
      <c r="F12" s="3">
        <f t="shared" si="5"/>
        <v>131</v>
      </c>
      <c r="G12" s="3">
        <f t="shared" si="5"/>
        <v>41</v>
      </c>
      <c r="H12" s="3">
        <f t="shared" si="1"/>
        <v>172</v>
      </c>
      <c r="K12" t="s">
        <v>133</v>
      </c>
    </row>
    <row r="13" spans="1:11" ht="16.5" x14ac:dyDescent="0.3">
      <c r="A13" s="1" t="s">
        <v>70</v>
      </c>
      <c r="B13" s="2">
        <v>9</v>
      </c>
      <c r="C13" s="2">
        <v>12</v>
      </c>
      <c r="D13" s="2">
        <v>47</v>
      </c>
      <c r="E13" s="2">
        <v>72</v>
      </c>
      <c r="F13" s="2">
        <v>109</v>
      </c>
      <c r="G13" s="2">
        <v>31</v>
      </c>
      <c r="H13" s="2">
        <f>SUM(B13:E13)</f>
        <v>140</v>
      </c>
    </row>
    <row r="14" spans="1:11" ht="16.5" x14ac:dyDescent="0.3">
      <c r="A14" s="1" t="s">
        <v>132</v>
      </c>
      <c r="B14" s="2"/>
      <c r="C14" s="2"/>
      <c r="D14" s="2"/>
      <c r="E14" s="2"/>
      <c r="F14" s="2"/>
      <c r="G14" s="2"/>
      <c r="H14" s="2">
        <f>SUM(B14:E14)</f>
        <v>0</v>
      </c>
    </row>
    <row r="15" spans="1:11" ht="16.5" x14ac:dyDescent="0.3">
      <c r="A15" s="1" t="s">
        <v>77</v>
      </c>
      <c r="B15" s="2">
        <v>10</v>
      </c>
      <c r="C15" s="2">
        <v>4</v>
      </c>
      <c r="D15" s="2">
        <v>7</v>
      </c>
      <c r="E15" s="2">
        <v>11</v>
      </c>
      <c r="F15" s="2">
        <v>22</v>
      </c>
      <c r="G15" s="2">
        <v>10</v>
      </c>
      <c r="H15" s="2">
        <f>SUM(F15:G15)</f>
        <v>32</v>
      </c>
    </row>
    <row r="16" spans="1:11" ht="16.5" x14ac:dyDescent="0.3">
      <c r="A16" s="33" t="s">
        <v>13</v>
      </c>
      <c r="B16" s="3">
        <f t="shared" ref="B16:G16" si="6">SUM(B17:B18)</f>
        <v>0</v>
      </c>
      <c r="C16" s="3">
        <f t="shared" si="6"/>
        <v>4</v>
      </c>
      <c r="D16" s="3">
        <f t="shared" si="6"/>
        <v>9</v>
      </c>
      <c r="E16" s="3">
        <f t="shared" si="6"/>
        <v>24</v>
      </c>
      <c r="F16" s="3">
        <f t="shared" si="6"/>
        <v>24</v>
      </c>
      <c r="G16" s="3">
        <f t="shared" si="6"/>
        <v>13</v>
      </c>
      <c r="H16" s="3">
        <f t="shared" si="1"/>
        <v>37</v>
      </c>
    </row>
    <row r="17" spans="1:8" ht="16.5" x14ac:dyDescent="0.3">
      <c r="A17" s="1" t="s">
        <v>70</v>
      </c>
      <c r="B17" s="2">
        <v>0</v>
      </c>
      <c r="C17" s="2">
        <v>4</v>
      </c>
      <c r="D17" s="2">
        <v>9</v>
      </c>
      <c r="E17" s="2">
        <v>24</v>
      </c>
      <c r="F17" s="2">
        <v>24</v>
      </c>
      <c r="G17" s="2">
        <v>13</v>
      </c>
      <c r="H17" s="2">
        <f>SUM(B17:E17)</f>
        <v>37</v>
      </c>
    </row>
    <row r="18" spans="1:8" ht="16.5" x14ac:dyDescent="0.3">
      <c r="A18" s="1" t="s">
        <v>22</v>
      </c>
      <c r="B18" s="2"/>
      <c r="C18" s="2"/>
      <c r="D18" s="2"/>
      <c r="E18" s="2"/>
      <c r="F18" s="2"/>
      <c r="G18" s="2"/>
      <c r="H18" s="2">
        <v>0</v>
      </c>
    </row>
    <row r="19" spans="1:8" ht="16.5" x14ac:dyDescent="0.3">
      <c r="A19" s="33" t="s">
        <v>14</v>
      </c>
      <c r="B19" s="3">
        <v>0</v>
      </c>
      <c r="C19" s="3">
        <v>2</v>
      </c>
      <c r="D19" s="3">
        <v>10</v>
      </c>
      <c r="E19" s="3">
        <v>3</v>
      </c>
      <c r="F19" s="3">
        <v>10</v>
      </c>
      <c r="G19" s="3">
        <v>5</v>
      </c>
      <c r="H19" s="3">
        <f>SUM(B19:E19)</f>
        <v>15</v>
      </c>
    </row>
    <row r="20" spans="1:8" ht="16.5" x14ac:dyDescent="0.3">
      <c r="A20" s="3" t="s">
        <v>15</v>
      </c>
      <c r="B20" s="5">
        <v>2</v>
      </c>
      <c r="C20" s="5">
        <v>155</v>
      </c>
      <c r="D20" s="5">
        <v>117</v>
      </c>
      <c r="E20" s="5">
        <v>23</v>
      </c>
      <c r="F20" s="5">
        <v>141</v>
      </c>
      <c r="G20" s="5">
        <v>156</v>
      </c>
      <c r="H20" s="3">
        <f>SUM(B20:E20)</f>
        <v>297</v>
      </c>
    </row>
    <row r="21" spans="1:8" ht="16.5" x14ac:dyDescent="0.3">
      <c r="A21" s="1" t="s">
        <v>17</v>
      </c>
      <c r="B21" s="95"/>
      <c r="C21" s="96"/>
      <c r="D21" s="96"/>
      <c r="E21" s="96"/>
      <c r="F21" s="96"/>
      <c r="G21" s="97"/>
      <c r="H21" s="2">
        <v>254</v>
      </c>
    </row>
    <row r="22" spans="1:8" ht="16.5" x14ac:dyDescent="0.3">
      <c r="A22" s="1" t="s">
        <v>16</v>
      </c>
      <c r="B22" s="95"/>
      <c r="C22" s="96"/>
      <c r="D22" s="96"/>
      <c r="E22" s="96"/>
      <c r="F22" s="96"/>
      <c r="G22" s="97"/>
      <c r="H22" s="2">
        <v>43</v>
      </c>
    </row>
    <row r="23" spans="1:8" ht="16.5" x14ac:dyDescent="0.3">
      <c r="A23" s="1" t="s">
        <v>18</v>
      </c>
      <c r="B23" s="95"/>
      <c r="C23" s="96"/>
      <c r="D23" s="96"/>
      <c r="E23" s="96"/>
      <c r="F23" s="96"/>
      <c r="G23" s="97"/>
      <c r="H23" s="2">
        <v>295</v>
      </c>
    </row>
    <row r="24" spans="1:8" ht="16.5" x14ac:dyDescent="0.3">
      <c r="A24" s="1" t="s">
        <v>19</v>
      </c>
      <c r="B24" s="95"/>
      <c r="C24" s="96"/>
      <c r="D24" s="96"/>
      <c r="E24" s="96"/>
      <c r="F24" s="96"/>
      <c r="G24" s="97"/>
      <c r="H24" s="2">
        <v>2</v>
      </c>
    </row>
    <row r="25" spans="1:8" ht="16.5" x14ac:dyDescent="0.3">
      <c r="A25" s="3" t="s">
        <v>20</v>
      </c>
      <c r="B25" s="5">
        <f t="shared" ref="B25:G25" si="7">SUM(B26:B27)</f>
        <v>0</v>
      </c>
      <c r="C25" s="5">
        <f t="shared" si="7"/>
        <v>0</v>
      </c>
      <c r="D25" s="5">
        <v>0</v>
      </c>
      <c r="E25" s="5">
        <f t="shared" si="7"/>
        <v>0</v>
      </c>
      <c r="F25" s="5">
        <v>0</v>
      </c>
      <c r="G25" s="5">
        <f t="shared" si="7"/>
        <v>0</v>
      </c>
      <c r="H25" s="3">
        <f>SUM(B25:E25)</f>
        <v>0</v>
      </c>
    </row>
    <row r="26" spans="1:8" ht="16.5" x14ac:dyDescent="0.3">
      <c r="A26" s="1" t="s">
        <v>21</v>
      </c>
      <c r="B26" s="2">
        <v>0</v>
      </c>
      <c r="C26" s="2">
        <v>0</v>
      </c>
      <c r="D26" s="2"/>
      <c r="E26" s="2">
        <v>0</v>
      </c>
      <c r="F26" s="2"/>
      <c r="G26" s="2">
        <v>0</v>
      </c>
      <c r="H26" s="2">
        <f>SUM(B26:E26)</f>
        <v>0</v>
      </c>
    </row>
    <row r="27" spans="1:8" ht="16.5" x14ac:dyDescent="0.3">
      <c r="A27" s="1" t="s">
        <v>22</v>
      </c>
      <c r="B27" s="2"/>
      <c r="C27" s="2"/>
      <c r="D27" s="2"/>
      <c r="E27" s="2"/>
      <c r="F27" s="2"/>
      <c r="G27" s="2"/>
      <c r="H27" s="2">
        <f>SUM(B27:E27)</f>
        <v>0</v>
      </c>
    </row>
    <row r="28" spans="1:8" ht="16.5" x14ac:dyDescent="0.3">
      <c r="A28" s="1" t="s">
        <v>23</v>
      </c>
      <c r="B28" s="2"/>
      <c r="C28" s="100"/>
      <c r="D28" s="101"/>
      <c r="E28" s="101"/>
      <c r="F28" s="101"/>
      <c r="G28" s="102"/>
      <c r="H28" s="2">
        <v>0</v>
      </c>
    </row>
    <row r="29" spans="1:8" ht="16.5" x14ac:dyDescent="0.3">
      <c r="A29" s="3" t="s">
        <v>24</v>
      </c>
      <c r="B29" s="5" t="s">
        <v>43</v>
      </c>
      <c r="C29" s="5">
        <v>3</v>
      </c>
      <c r="D29" s="5">
        <v>30</v>
      </c>
      <c r="E29" s="5">
        <v>42</v>
      </c>
      <c r="F29" s="5">
        <v>34</v>
      </c>
      <c r="G29" s="5">
        <v>41</v>
      </c>
      <c r="H29" s="3">
        <f>SUM(B29:E29)</f>
        <v>75</v>
      </c>
    </row>
    <row r="30" spans="1:8" ht="16.5" x14ac:dyDescent="0.3">
      <c r="A30" s="1" t="s">
        <v>25</v>
      </c>
      <c r="B30" s="95"/>
      <c r="C30" s="96"/>
      <c r="D30" s="96"/>
      <c r="E30" s="96"/>
      <c r="F30" s="96"/>
      <c r="G30" s="97"/>
      <c r="H30" s="16"/>
    </row>
    <row r="31" spans="1:8" ht="16.5" x14ac:dyDescent="0.3">
      <c r="A31" s="1" t="s">
        <v>26</v>
      </c>
      <c r="B31" s="95"/>
      <c r="C31" s="96"/>
      <c r="D31" s="96"/>
      <c r="E31" s="96"/>
      <c r="F31" s="96"/>
      <c r="G31" s="97"/>
      <c r="H31" s="16"/>
    </row>
    <row r="32" spans="1:8" ht="16.5" x14ac:dyDescent="0.3">
      <c r="A32" s="1" t="s">
        <v>27</v>
      </c>
      <c r="B32" s="95"/>
      <c r="C32" s="96"/>
      <c r="D32" s="96"/>
      <c r="E32" s="96"/>
      <c r="F32" s="96"/>
      <c r="G32" s="97"/>
      <c r="H32" s="16"/>
    </row>
    <row r="33" spans="1:8" s="15" customFormat="1" ht="16.5" x14ac:dyDescent="0.3">
      <c r="A33" s="35" t="s">
        <v>68</v>
      </c>
      <c r="B33" s="36">
        <f>SUM(B35+B34+B38)</f>
        <v>0</v>
      </c>
      <c r="C33" s="36">
        <f>SUM(C34:C35)</f>
        <v>0</v>
      </c>
      <c r="D33" s="36">
        <f>SUM(D35+D34+D38)</f>
        <v>0</v>
      </c>
      <c r="E33" s="36">
        <f>SUM(E35+E34+E38)</f>
        <v>0</v>
      </c>
      <c r="F33" s="36">
        <f>SUM(F35+F34+F38)</f>
        <v>0</v>
      </c>
      <c r="G33" s="36">
        <f>SUM(G35+G34+G38)</f>
        <v>0</v>
      </c>
      <c r="H33" s="36">
        <f>SUM(B33:E33)</f>
        <v>0</v>
      </c>
    </row>
    <row r="34" spans="1:8" ht="16.5" x14ac:dyDescent="0.3">
      <c r="A34" s="3" t="s">
        <v>28</v>
      </c>
      <c r="B34" s="5">
        <v>0</v>
      </c>
      <c r="C34" s="5"/>
      <c r="D34" s="5"/>
      <c r="E34" s="5"/>
      <c r="F34" s="5"/>
      <c r="G34" s="5"/>
      <c r="H34" s="3">
        <f>SUM(B34:G34)</f>
        <v>0</v>
      </c>
    </row>
    <row r="35" spans="1:8" ht="16.5" x14ac:dyDescent="0.3">
      <c r="A35" s="3" t="s">
        <v>29</v>
      </c>
      <c r="B35" s="5">
        <f>SUM(B36:B37)</f>
        <v>0</v>
      </c>
      <c r="C35" s="5"/>
      <c r="D35" s="5"/>
      <c r="E35" s="5"/>
      <c r="F35" s="5"/>
      <c r="G35" s="5"/>
      <c r="H35" s="3">
        <f>SUM(C35:E35)</f>
        <v>0</v>
      </c>
    </row>
    <row r="36" spans="1:8" ht="16.5" x14ac:dyDescent="0.3">
      <c r="A36" s="1" t="s">
        <v>30</v>
      </c>
      <c r="B36" s="2"/>
      <c r="C36" s="2"/>
      <c r="D36" s="2"/>
      <c r="E36" s="2"/>
      <c r="F36" s="2"/>
      <c r="G36" s="2"/>
      <c r="H36" s="2">
        <f>SUM(B36:E36)</f>
        <v>0</v>
      </c>
    </row>
    <row r="37" spans="1:8" ht="16.5" x14ac:dyDescent="0.3">
      <c r="A37" s="71" t="s">
        <v>31</v>
      </c>
      <c r="B37" s="23">
        <v>0</v>
      </c>
      <c r="C37" s="23"/>
      <c r="D37" s="23"/>
      <c r="E37" s="23"/>
      <c r="F37" s="23"/>
      <c r="G37" s="23"/>
      <c r="H37" s="23">
        <f>SUM(B37:E37)</f>
        <v>0</v>
      </c>
    </row>
    <row r="38" spans="1:8" ht="17.25" customHeight="1" x14ac:dyDescent="0.3">
      <c r="A38" s="3" t="s">
        <v>32</v>
      </c>
      <c r="B38" s="5">
        <v>0</v>
      </c>
      <c r="C38" s="5">
        <v>0</v>
      </c>
      <c r="D38" s="5">
        <v>0</v>
      </c>
      <c r="E38" s="5">
        <v>0</v>
      </c>
      <c r="F38" s="5">
        <v>0</v>
      </c>
      <c r="G38" s="5">
        <v>0</v>
      </c>
      <c r="H38" s="3">
        <f>SUM(D38:E38)</f>
        <v>0</v>
      </c>
    </row>
    <row r="39" spans="1:8" ht="16.5" x14ac:dyDescent="0.3">
      <c r="A39" s="3" t="s">
        <v>33</v>
      </c>
      <c r="B39" s="12"/>
      <c r="C39" s="13"/>
      <c r="D39" s="13"/>
      <c r="E39" s="13"/>
      <c r="F39" s="13"/>
      <c r="G39" s="13"/>
      <c r="H39" s="14"/>
    </row>
    <row r="40" spans="1:8" ht="16.5" x14ac:dyDescent="0.3">
      <c r="A40" s="1" t="s">
        <v>34</v>
      </c>
      <c r="B40" s="2"/>
      <c r="C40" s="2"/>
      <c r="D40" s="2"/>
      <c r="E40" s="2"/>
      <c r="F40" s="2"/>
      <c r="G40" s="2"/>
      <c r="H40" s="6"/>
    </row>
    <row r="41" spans="1:8" ht="16.5" x14ac:dyDescent="0.3">
      <c r="A41" s="1" t="s">
        <v>35</v>
      </c>
      <c r="B41" s="2"/>
      <c r="C41" s="2"/>
      <c r="D41" s="2"/>
      <c r="E41" s="2"/>
      <c r="F41" s="2"/>
      <c r="G41" s="2"/>
      <c r="H41" s="6"/>
    </row>
    <row r="42" spans="1:8" ht="16.5" x14ac:dyDescent="0.3">
      <c r="A42" s="1" t="s">
        <v>36</v>
      </c>
      <c r="B42" s="2"/>
      <c r="C42" s="2"/>
      <c r="D42" s="2"/>
      <c r="E42" s="2"/>
      <c r="F42" s="2"/>
      <c r="G42" s="2"/>
      <c r="H42" s="6"/>
    </row>
    <row r="43" spans="1:8" ht="16.5" x14ac:dyDescent="0.3">
      <c r="A43" s="1" t="s">
        <v>37</v>
      </c>
      <c r="B43" s="2"/>
      <c r="C43" s="2"/>
      <c r="D43" s="2"/>
      <c r="E43" s="2"/>
      <c r="F43" s="2"/>
      <c r="G43" s="2"/>
      <c r="H43" s="6">
        <v>2509</v>
      </c>
    </row>
    <row r="44" spans="1:8" ht="6" customHeight="1" x14ac:dyDescent="0.3">
      <c r="A44" s="2"/>
      <c r="B44" s="2"/>
      <c r="C44" s="2"/>
      <c r="D44" s="2"/>
      <c r="E44" s="2"/>
      <c r="F44" s="2"/>
      <c r="G44" s="2"/>
      <c r="H44" s="2"/>
    </row>
    <row r="45" spans="1:8" ht="16.5" x14ac:dyDescent="0.3">
      <c r="A45" s="3" t="s">
        <v>38</v>
      </c>
      <c r="B45" s="5"/>
      <c r="C45" s="5"/>
      <c r="D45" s="5"/>
      <c r="E45" s="5"/>
      <c r="F45" s="5"/>
      <c r="G45" s="5"/>
      <c r="H45" s="7">
        <f>SUM(H40:H43)</f>
        <v>2509</v>
      </c>
    </row>
    <row r="46" spans="1:8" ht="16.5" x14ac:dyDescent="0.3">
      <c r="A46" s="3" t="s">
        <v>39</v>
      </c>
      <c r="B46" s="3">
        <f t="shared" ref="B46:H46" si="8">SUM(B47:B51)</f>
        <v>136</v>
      </c>
      <c r="C46" s="3">
        <f t="shared" si="8"/>
        <v>210</v>
      </c>
      <c r="D46" s="3">
        <f t="shared" si="8"/>
        <v>179</v>
      </c>
      <c r="E46" s="3">
        <f t="shared" si="8"/>
        <v>649</v>
      </c>
      <c r="F46" s="3">
        <f t="shared" si="8"/>
        <v>313</v>
      </c>
      <c r="G46" s="3">
        <f t="shared" si="8"/>
        <v>861</v>
      </c>
      <c r="H46" s="7">
        <f t="shared" si="8"/>
        <v>1174</v>
      </c>
    </row>
    <row r="47" spans="1:8" ht="16.5" x14ac:dyDescent="0.3">
      <c r="A47" s="1" t="s">
        <v>40</v>
      </c>
      <c r="B47" s="2">
        <v>136</v>
      </c>
      <c r="C47" s="2">
        <v>210</v>
      </c>
      <c r="D47" s="2">
        <v>179</v>
      </c>
      <c r="E47" s="2">
        <v>649</v>
      </c>
      <c r="F47" s="2">
        <v>313</v>
      </c>
      <c r="G47" s="2">
        <v>861</v>
      </c>
      <c r="H47" s="2">
        <f>SUM(B47:E47)</f>
        <v>1174</v>
      </c>
    </row>
    <row r="48" spans="1:8" ht="16.5" x14ac:dyDescent="0.3">
      <c r="A48" s="1" t="s">
        <v>41</v>
      </c>
      <c r="B48" s="2"/>
      <c r="C48" s="2"/>
      <c r="D48" s="2"/>
      <c r="E48" s="2"/>
      <c r="F48" s="2"/>
      <c r="G48" s="2"/>
      <c r="H48" s="2"/>
    </row>
    <row r="49" spans="1:8" ht="16.5" x14ac:dyDescent="0.3">
      <c r="A49" s="1" t="s">
        <v>22</v>
      </c>
      <c r="B49" s="2"/>
      <c r="C49" s="2"/>
      <c r="D49" s="2"/>
      <c r="E49" s="2"/>
      <c r="F49" s="2"/>
      <c r="G49" s="2"/>
      <c r="H49" s="2"/>
    </row>
    <row r="50" spans="1:8" ht="16.5" x14ac:dyDescent="0.3">
      <c r="A50" s="1" t="s">
        <v>42</v>
      </c>
      <c r="B50" s="2"/>
      <c r="C50" s="2"/>
      <c r="D50" s="2"/>
      <c r="E50" s="2"/>
      <c r="F50" s="2"/>
      <c r="G50" s="2"/>
      <c r="H50" s="2"/>
    </row>
    <row r="51" spans="1:8" ht="16.5" x14ac:dyDescent="0.3">
      <c r="A51" s="18" t="s">
        <v>69</v>
      </c>
      <c r="B51" s="2"/>
      <c r="C51" s="2"/>
      <c r="D51" s="2"/>
      <c r="E51" s="2"/>
      <c r="F51" s="2"/>
      <c r="G51" s="2"/>
      <c r="H51" s="2"/>
    </row>
    <row r="52" spans="1:8" ht="16.5" x14ac:dyDescent="0.3">
      <c r="A52" s="8" t="s">
        <v>147</v>
      </c>
      <c r="B52" s="9"/>
      <c r="C52" s="10"/>
      <c r="D52" s="9"/>
      <c r="E52" s="9"/>
      <c r="F52" s="9"/>
      <c r="G52" s="9"/>
      <c r="H52" s="9"/>
    </row>
    <row r="53" spans="1:8" ht="18" x14ac:dyDescent="0.25">
      <c r="A53" s="103" t="s">
        <v>146</v>
      </c>
      <c r="B53" s="104"/>
      <c r="C53" s="104"/>
      <c r="D53" s="104"/>
      <c r="E53" s="104"/>
      <c r="F53" s="104"/>
      <c r="G53" s="105"/>
      <c r="H53" s="11">
        <v>353901</v>
      </c>
    </row>
    <row r="55" spans="1:8" x14ac:dyDescent="0.25">
      <c r="A55" s="106" t="s">
        <v>64</v>
      </c>
      <c r="B55" s="106"/>
      <c r="C55" s="106"/>
      <c r="E55" s="106" t="s">
        <v>65</v>
      </c>
      <c r="F55" s="106"/>
      <c r="G55" s="106"/>
      <c r="H55" s="106"/>
    </row>
    <row r="56" spans="1:8" ht="20.25" customHeight="1" x14ac:dyDescent="0.25"/>
    <row r="57" spans="1:8" x14ac:dyDescent="0.25">
      <c r="A57" s="106" t="s">
        <v>63</v>
      </c>
      <c r="B57" s="106"/>
      <c r="C57" s="106"/>
      <c r="E57" s="106" t="s">
        <v>72</v>
      </c>
      <c r="F57" s="106"/>
      <c r="G57" s="106"/>
      <c r="H57" s="106"/>
    </row>
    <row r="58" spans="1:8" ht="15" customHeight="1" x14ac:dyDescent="0.25">
      <c r="A58" s="98" t="s">
        <v>66</v>
      </c>
      <c r="B58" s="98"/>
      <c r="C58" s="98"/>
      <c r="E58" s="98" t="s">
        <v>67</v>
      </c>
      <c r="F58" s="98"/>
      <c r="G58" s="98"/>
      <c r="H58" s="98"/>
    </row>
    <row r="59" spans="1:8" x14ac:dyDescent="0.25">
      <c r="A59" s="99"/>
      <c r="B59" s="99"/>
      <c r="C59" s="99"/>
      <c r="E59" s="99"/>
      <c r="F59" s="99"/>
      <c r="G59" s="99"/>
      <c r="H59" s="99"/>
    </row>
  </sheetData>
  <mergeCells count="14">
    <mergeCell ref="C1:H1"/>
    <mergeCell ref="A2:H2"/>
    <mergeCell ref="A3:A4"/>
    <mergeCell ref="B3:E3"/>
    <mergeCell ref="F3:G3"/>
    <mergeCell ref="H3:H4"/>
    <mergeCell ref="A58:C59"/>
    <mergeCell ref="E58:H59"/>
    <mergeCell ref="C28:G28"/>
    <mergeCell ref="A53:G53"/>
    <mergeCell ref="A55:C55"/>
    <mergeCell ref="E55:H55"/>
    <mergeCell ref="A57:C57"/>
    <mergeCell ref="E57:H57"/>
  </mergeCells>
  <pageMargins left="0.7" right="0.7" top="0.75" bottom="0.75" header="0.3" footer="0.3"/>
  <pageSetup scale="70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4"/>
  <sheetViews>
    <sheetView workbookViewId="0">
      <selection sqref="A1:I14"/>
    </sheetView>
  </sheetViews>
  <sheetFormatPr baseColWidth="10" defaultRowHeight="15" x14ac:dyDescent="0.25"/>
  <cols>
    <col min="1" max="1" width="3.42578125" customWidth="1"/>
    <col min="2" max="2" width="14.5703125" bestFit="1" customWidth="1"/>
    <col min="3" max="8" width="11.42578125" style="17"/>
  </cols>
  <sheetData>
    <row r="1" spans="1:9" x14ac:dyDescent="0.25">
      <c r="A1" s="19" t="s">
        <v>47</v>
      </c>
      <c r="B1" s="19" t="s">
        <v>48</v>
      </c>
      <c r="C1" s="20" t="s">
        <v>74</v>
      </c>
      <c r="D1" s="20" t="s">
        <v>75</v>
      </c>
      <c r="E1" s="20" t="s">
        <v>76</v>
      </c>
      <c r="F1" s="20" t="s">
        <v>46</v>
      </c>
      <c r="G1" s="20" t="s">
        <v>49</v>
      </c>
      <c r="H1" s="20" t="s">
        <v>50</v>
      </c>
    </row>
    <row r="2" spans="1:9" x14ac:dyDescent="0.25">
      <c r="A2" s="19">
        <v>1</v>
      </c>
      <c r="B2" s="19" t="s">
        <v>51</v>
      </c>
      <c r="C2" s="20">
        <v>1081</v>
      </c>
      <c r="D2" s="20">
        <v>1248</v>
      </c>
      <c r="E2" s="20">
        <v>1283</v>
      </c>
      <c r="F2" s="20">
        <f>SUM(C2:E2)</f>
        <v>3612</v>
      </c>
      <c r="G2" s="21">
        <v>492</v>
      </c>
      <c r="H2" s="20">
        <f>F2*I2/G2</f>
        <v>734.14634146341461</v>
      </c>
      <c r="I2">
        <v>100</v>
      </c>
    </row>
    <row r="3" spans="1:9" x14ac:dyDescent="0.25">
      <c r="A3" s="19">
        <v>2</v>
      </c>
      <c r="B3" s="19" t="s">
        <v>52</v>
      </c>
      <c r="C3" s="20">
        <v>170</v>
      </c>
      <c r="D3" s="20">
        <v>168</v>
      </c>
      <c r="E3" s="20">
        <v>198</v>
      </c>
      <c r="F3" s="20">
        <f t="shared" ref="F3:F14" si="0">SUM(C3:E3)</f>
        <v>536</v>
      </c>
      <c r="G3" s="21">
        <v>700</v>
      </c>
      <c r="H3" s="20">
        <f t="shared" ref="H3:H14" si="1">F3*I3/G3</f>
        <v>76.571428571428569</v>
      </c>
      <c r="I3">
        <v>100</v>
      </c>
    </row>
    <row r="4" spans="1:9" x14ac:dyDescent="0.25">
      <c r="A4" s="19">
        <v>3</v>
      </c>
      <c r="B4" s="19" t="s">
        <v>53</v>
      </c>
      <c r="C4" s="20">
        <v>939</v>
      </c>
      <c r="D4" s="20">
        <v>1017</v>
      </c>
      <c r="E4" s="20">
        <v>834</v>
      </c>
      <c r="F4" s="20">
        <f t="shared" si="0"/>
        <v>2790</v>
      </c>
      <c r="G4" s="21">
        <v>2520</v>
      </c>
      <c r="H4" s="20">
        <f t="shared" si="1"/>
        <v>110.71428571428571</v>
      </c>
      <c r="I4">
        <v>100</v>
      </c>
    </row>
    <row r="5" spans="1:9" x14ac:dyDescent="0.25">
      <c r="A5" s="19">
        <v>4</v>
      </c>
      <c r="B5" s="19" t="s">
        <v>54</v>
      </c>
      <c r="C5" s="20">
        <v>187</v>
      </c>
      <c r="D5" s="20">
        <v>181</v>
      </c>
      <c r="E5" s="20">
        <v>154</v>
      </c>
      <c r="F5" s="20">
        <f t="shared" si="0"/>
        <v>522</v>
      </c>
      <c r="G5" s="21">
        <v>375</v>
      </c>
      <c r="H5" s="20">
        <f t="shared" si="1"/>
        <v>139.19999999999999</v>
      </c>
      <c r="I5">
        <v>100</v>
      </c>
    </row>
    <row r="6" spans="1:9" hidden="1" x14ac:dyDescent="0.25">
      <c r="A6" s="19"/>
      <c r="B6" s="19" t="s">
        <v>55</v>
      </c>
      <c r="C6" s="20"/>
      <c r="D6" s="20"/>
      <c r="E6" s="20"/>
      <c r="F6" s="20">
        <f t="shared" si="0"/>
        <v>0</v>
      </c>
      <c r="G6" s="20"/>
      <c r="H6" s="20" t="e">
        <f t="shared" si="1"/>
        <v>#DIV/0!</v>
      </c>
      <c r="I6">
        <v>100</v>
      </c>
    </row>
    <row r="7" spans="1:9" hidden="1" x14ac:dyDescent="0.25">
      <c r="A7" s="19"/>
      <c r="B7" s="19" t="s">
        <v>56</v>
      </c>
      <c r="C7" s="20"/>
      <c r="D7" s="20"/>
      <c r="E7" s="20"/>
      <c r="F7" s="20">
        <f t="shared" si="0"/>
        <v>0</v>
      </c>
      <c r="G7" s="20"/>
      <c r="H7" s="20" t="e">
        <f t="shared" si="1"/>
        <v>#DIV/0!</v>
      </c>
      <c r="I7">
        <v>100</v>
      </c>
    </row>
    <row r="8" spans="1:9" hidden="1" x14ac:dyDescent="0.25">
      <c r="A8" s="19"/>
      <c r="B8" s="19" t="s">
        <v>57</v>
      </c>
      <c r="C8" s="20"/>
      <c r="D8" s="20"/>
      <c r="E8" s="20"/>
      <c r="F8" s="20">
        <f t="shared" si="0"/>
        <v>0</v>
      </c>
      <c r="G8" s="20"/>
      <c r="H8" s="20" t="e">
        <f t="shared" si="1"/>
        <v>#DIV/0!</v>
      </c>
      <c r="I8">
        <v>100</v>
      </c>
    </row>
    <row r="9" spans="1:9" x14ac:dyDescent="0.25">
      <c r="A9" s="19">
        <v>5</v>
      </c>
      <c r="B9" s="19" t="s">
        <v>58</v>
      </c>
      <c r="C9" s="20">
        <v>0</v>
      </c>
      <c r="D9" s="20">
        <v>0</v>
      </c>
      <c r="E9" s="20">
        <v>0</v>
      </c>
      <c r="F9" s="20">
        <f t="shared" si="0"/>
        <v>0</v>
      </c>
      <c r="G9" s="20">
        <v>11</v>
      </c>
      <c r="H9" s="20">
        <f t="shared" si="1"/>
        <v>0</v>
      </c>
      <c r="I9">
        <v>100</v>
      </c>
    </row>
    <row r="10" spans="1:9" x14ac:dyDescent="0.25">
      <c r="A10" s="19">
        <v>6</v>
      </c>
      <c r="B10" s="19" t="s">
        <v>59</v>
      </c>
      <c r="C10" s="20">
        <v>601</v>
      </c>
      <c r="D10" s="20">
        <v>625</v>
      </c>
      <c r="E10" s="20">
        <v>204</v>
      </c>
      <c r="F10" s="20">
        <f t="shared" si="0"/>
        <v>1430</v>
      </c>
      <c r="G10" s="20">
        <v>3328</v>
      </c>
      <c r="H10" s="20">
        <f t="shared" si="1"/>
        <v>42.96875</v>
      </c>
      <c r="I10">
        <v>100</v>
      </c>
    </row>
    <row r="11" spans="1:9" x14ac:dyDescent="0.25">
      <c r="A11" s="19">
        <v>7</v>
      </c>
      <c r="B11" s="19" t="s">
        <v>60</v>
      </c>
      <c r="C11" s="20">
        <v>12572</v>
      </c>
      <c r="D11" s="20">
        <v>9748</v>
      </c>
      <c r="E11" s="20">
        <v>8978</v>
      </c>
      <c r="F11" s="20">
        <f t="shared" si="0"/>
        <v>31298</v>
      </c>
      <c r="G11" s="20">
        <v>20000</v>
      </c>
      <c r="H11" s="20">
        <f t="shared" si="1"/>
        <v>156.49</v>
      </c>
      <c r="I11">
        <v>100</v>
      </c>
    </row>
    <row r="12" spans="1:9" x14ac:dyDescent="0.25">
      <c r="A12" s="19">
        <v>8</v>
      </c>
      <c r="B12" s="19" t="s">
        <v>61</v>
      </c>
      <c r="C12" s="20">
        <v>6690</v>
      </c>
      <c r="D12" s="20">
        <v>5762</v>
      </c>
      <c r="E12" s="20">
        <v>5601</v>
      </c>
      <c r="F12" s="20">
        <f t="shared" si="0"/>
        <v>18053</v>
      </c>
      <c r="G12" s="20">
        <v>12735</v>
      </c>
      <c r="H12" s="20">
        <f t="shared" si="1"/>
        <v>141.75893207695327</v>
      </c>
      <c r="I12">
        <v>100</v>
      </c>
    </row>
    <row r="13" spans="1:9" x14ac:dyDescent="0.25">
      <c r="A13" s="19">
        <v>9</v>
      </c>
      <c r="B13" s="19" t="s">
        <v>45</v>
      </c>
      <c r="C13" s="20">
        <v>141</v>
      </c>
      <c r="D13" s="20">
        <v>155</v>
      </c>
      <c r="E13" s="20">
        <v>314</v>
      </c>
      <c r="F13" s="20">
        <f t="shared" si="0"/>
        <v>610</v>
      </c>
      <c r="G13" s="20">
        <v>4776</v>
      </c>
      <c r="H13" s="20">
        <f t="shared" si="1"/>
        <v>12.772194304857621</v>
      </c>
      <c r="I13">
        <v>100</v>
      </c>
    </row>
    <row r="14" spans="1:9" x14ac:dyDescent="0.25">
      <c r="A14" s="19">
        <v>10</v>
      </c>
      <c r="B14" s="19" t="s">
        <v>62</v>
      </c>
      <c r="C14" s="20">
        <v>1794</v>
      </c>
      <c r="D14" s="20">
        <v>675</v>
      </c>
      <c r="E14" s="20">
        <v>7736</v>
      </c>
      <c r="F14" s="20">
        <f t="shared" si="0"/>
        <v>10205</v>
      </c>
      <c r="G14" s="20">
        <v>30000</v>
      </c>
      <c r="H14" s="20">
        <f t="shared" si="1"/>
        <v>34.016666666666666</v>
      </c>
      <c r="I14">
        <v>100</v>
      </c>
    </row>
  </sheetData>
  <pageMargins left="0.7" right="0.7" top="0.75" bottom="0.75" header="0.3" footer="0.3"/>
  <pageSetup scale="92" orientation="portrait" horizontalDpi="360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"/>
  <sheetViews>
    <sheetView workbookViewId="0">
      <selection activeCell="M17" sqref="M17"/>
    </sheetView>
  </sheetViews>
  <sheetFormatPr baseColWidth="10" defaultRowHeight="15" x14ac:dyDescent="0.25"/>
  <cols>
    <col min="1" max="1" width="20.5703125" customWidth="1"/>
    <col min="2" max="2" width="23.85546875" customWidth="1"/>
    <col min="3" max="3" width="14.85546875" customWidth="1"/>
    <col min="4" max="4" width="24.5703125" customWidth="1"/>
    <col min="5" max="5" width="22.5703125" customWidth="1"/>
  </cols>
  <sheetData>
    <row r="1" spans="1:8" ht="31.5" x14ac:dyDescent="0.25">
      <c r="A1" s="138" t="s">
        <v>78</v>
      </c>
      <c r="B1" s="138" t="s">
        <v>79</v>
      </c>
      <c r="C1" s="139" t="s">
        <v>80</v>
      </c>
      <c r="D1" s="138" t="s">
        <v>81</v>
      </c>
      <c r="E1" s="138" t="s">
        <v>82</v>
      </c>
      <c r="F1" s="138" t="s">
        <v>83</v>
      </c>
      <c r="G1" s="138" t="s">
        <v>84</v>
      </c>
      <c r="H1" s="140" t="s">
        <v>85</v>
      </c>
    </row>
    <row r="2" spans="1:8" ht="16.5" x14ac:dyDescent="0.3">
      <c r="A2" s="24">
        <v>44217</v>
      </c>
      <c r="B2" s="25" t="s">
        <v>148</v>
      </c>
      <c r="C2" s="25" t="s">
        <v>149</v>
      </c>
      <c r="D2" s="30" t="s">
        <v>150</v>
      </c>
      <c r="E2" s="30" t="s">
        <v>71</v>
      </c>
      <c r="F2" s="27">
        <v>29</v>
      </c>
      <c r="G2" s="2">
        <v>20</v>
      </c>
      <c r="H2" s="2">
        <v>9</v>
      </c>
    </row>
    <row r="3" spans="1:8" ht="16.5" x14ac:dyDescent="0.3">
      <c r="A3" s="141">
        <v>44224</v>
      </c>
      <c r="B3" s="2" t="s">
        <v>152</v>
      </c>
      <c r="C3" s="25" t="s">
        <v>151</v>
      </c>
      <c r="D3" s="30" t="s">
        <v>153</v>
      </c>
      <c r="E3" s="31" t="s">
        <v>70</v>
      </c>
      <c r="F3" s="27">
        <v>997</v>
      </c>
      <c r="G3" s="2">
        <v>500</v>
      </c>
      <c r="H3" s="2">
        <v>497</v>
      </c>
    </row>
    <row r="4" spans="1:8" ht="17.25" thickBot="1" x14ac:dyDescent="0.35">
      <c r="A4" s="130" t="s">
        <v>86</v>
      </c>
      <c r="B4" s="131"/>
      <c r="C4" s="131"/>
      <c r="D4" s="131"/>
      <c r="E4" s="132"/>
      <c r="F4" s="26">
        <f>SUM(F2:F3)</f>
        <v>1026</v>
      </c>
      <c r="G4" s="28">
        <f>SUM(G2:G3)</f>
        <v>520</v>
      </c>
      <c r="H4" s="29">
        <f>SUM(H2:H3)</f>
        <v>506</v>
      </c>
    </row>
    <row r="5" spans="1:8" ht="16.5" x14ac:dyDescent="0.3">
      <c r="A5" s="41"/>
      <c r="B5" s="1"/>
      <c r="C5" s="39"/>
      <c r="D5" s="42"/>
    </row>
    <row r="6" spans="1:8" ht="17.25" thickBot="1" x14ac:dyDescent="0.35">
      <c r="A6" s="130" t="s">
        <v>87</v>
      </c>
      <c r="B6" s="131"/>
      <c r="C6" s="131"/>
      <c r="D6" s="131"/>
      <c r="E6" s="132"/>
      <c r="F6" s="37">
        <f>SUM(F5:F5)</f>
        <v>0</v>
      </c>
      <c r="G6" s="37">
        <f>SUM(G5:G5)</f>
        <v>0</v>
      </c>
      <c r="H6" s="37">
        <f>SUM(H5:H5)</f>
        <v>0</v>
      </c>
    </row>
    <row r="7" spans="1:8" ht="16.5" x14ac:dyDescent="0.3">
      <c r="A7" s="44"/>
      <c r="B7" s="1"/>
      <c r="C7" s="39"/>
      <c r="D7" s="45"/>
    </row>
    <row r="8" spans="1:8" ht="16.5" x14ac:dyDescent="0.3">
      <c r="A8" s="46"/>
      <c r="B8" s="1"/>
      <c r="C8" s="39"/>
      <c r="D8" s="47"/>
      <c r="E8" s="32"/>
      <c r="F8" s="48"/>
      <c r="G8" s="48"/>
      <c r="H8" s="48"/>
    </row>
    <row r="9" spans="1:8" ht="17.25" thickBot="1" x14ac:dyDescent="0.35">
      <c r="A9" s="130" t="s">
        <v>88</v>
      </c>
      <c r="B9" s="131"/>
      <c r="C9" s="131"/>
      <c r="D9" s="131"/>
      <c r="E9" s="132"/>
      <c r="F9" s="38">
        <f>SUM(F7:F8)</f>
        <v>0</v>
      </c>
      <c r="G9" s="38">
        <f>SUM(G7:G8)</f>
        <v>0</v>
      </c>
      <c r="H9" s="38">
        <f>SUM(H7:H8)</f>
        <v>0</v>
      </c>
    </row>
    <row r="10" spans="1:8" x14ac:dyDescent="0.25">
      <c r="A10" s="133"/>
      <c r="B10" s="128"/>
      <c r="C10" s="128"/>
      <c r="D10" s="128"/>
      <c r="E10" s="128"/>
      <c r="F10" s="128"/>
      <c r="G10" s="128"/>
      <c r="H10" s="128"/>
    </row>
    <row r="11" spans="1:8" x14ac:dyDescent="0.25">
      <c r="A11" s="134"/>
      <c r="B11" s="129"/>
      <c r="C11" s="129"/>
      <c r="D11" s="129"/>
      <c r="E11" s="129"/>
      <c r="F11" s="129"/>
      <c r="G11" s="129"/>
      <c r="H11" s="129"/>
    </row>
    <row r="12" spans="1:8" x14ac:dyDescent="0.25">
      <c r="A12" s="134"/>
      <c r="B12" s="129"/>
      <c r="C12" s="129"/>
      <c r="D12" s="129"/>
      <c r="E12" s="129"/>
      <c r="F12" s="129"/>
      <c r="G12" s="129"/>
      <c r="H12" s="129"/>
    </row>
    <row r="13" spans="1:8" ht="17.25" thickBot="1" x14ac:dyDescent="0.35">
      <c r="A13" s="130" t="s">
        <v>110</v>
      </c>
      <c r="B13" s="131"/>
      <c r="C13" s="131"/>
      <c r="D13" s="131"/>
      <c r="E13" s="132"/>
      <c r="F13" s="54">
        <v>0</v>
      </c>
      <c r="G13" s="54">
        <v>0</v>
      </c>
      <c r="H13" s="54">
        <v>0</v>
      </c>
    </row>
    <row r="14" spans="1:8" x14ac:dyDescent="0.25">
      <c r="A14" s="133"/>
      <c r="B14" s="128"/>
      <c r="C14" s="128"/>
      <c r="D14" s="128"/>
      <c r="E14" s="128"/>
      <c r="F14" s="128"/>
      <c r="G14" s="128"/>
      <c r="H14" s="128"/>
    </row>
    <row r="15" spans="1:8" x14ac:dyDescent="0.25">
      <c r="A15" s="134"/>
      <c r="B15" s="129"/>
      <c r="C15" s="129"/>
      <c r="D15" s="129"/>
      <c r="E15" s="129"/>
      <c r="F15" s="129"/>
      <c r="G15" s="129"/>
      <c r="H15" s="129"/>
    </row>
    <row r="16" spans="1:8" x14ac:dyDescent="0.25">
      <c r="A16" s="134"/>
      <c r="B16" s="129"/>
      <c r="C16" s="129"/>
      <c r="D16" s="129"/>
      <c r="E16" s="129"/>
      <c r="F16" s="129"/>
      <c r="G16" s="129"/>
      <c r="H16" s="129"/>
    </row>
    <row r="17" spans="1:8" ht="17.25" thickBot="1" x14ac:dyDescent="0.35">
      <c r="A17" s="130" t="s">
        <v>111</v>
      </c>
      <c r="B17" s="131"/>
      <c r="C17" s="131"/>
      <c r="D17" s="131"/>
      <c r="E17" s="132"/>
      <c r="F17" s="55">
        <v>0</v>
      </c>
      <c r="G17" s="55">
        <v>0</v>
      </c>
      <c r="H17" s="55">
        <v>0</v>
      </c>
    </row>
    <row r="18" spans="1:8" x14ac:dyDescent="0.25">
      <c r="A18" s="133"/>
      <c r="B18" s="128"/>
      <c r="C18" s="128"/>
      <c r="D18" s="128"/>
      <c r="E18" s="128"/>
      <c r="F18" s="128"/>
      <c r="G18" s="128"/>
      <c r="H18" s="128"/>
    </row>
    <row r="19" spans="1:8" x14ac:dyDescent="0.25">
      <c r="A19" s="134"/>
      <c r="B19" s="129"/>
      <c r="C19" s="129"/>
      <c r="D19" s="129"/>
      <c r="E19" s="129"/>
      <c r="F19" s="129"/>
      <c r="G19" s="129"/>
      <c r="H19" s="129"/>
    </row>
    <row r="20" spans="1:8" x14ac:dyDescent="0.25">
      <c r="A20" s="134"/>
      <c r="B20" s="129"/>
      <c r="C20" s="129"/>
      <c r="D20" s="129"/>
      <c r="E20" s="129"/>
      <c r="F20" s="129"/>
      <c r="G20" s="129"/>
      <c r="H20" s="129"/>
    </row>
    <row r="21" spans="1:8" ht="17.25" thickBot="1" x14ac:dyDescent="0.35">
      <c r="A21" s="130" t="s">
        <v>112</v>
      </c>
      <c r="B21" s="131"/>
      <c r="C21" s="131"/>
      <c r="D21" s="131"/>
      <c r="E21" s="132"/>
      <c r="F21" s="56">
        <v>0</v>
      </c>
      <c r="G21" s="56">
        <v>0</v>
      </c>
      <c r="H21" s="56">
        <v>0</v>
      </c>
    </row>
    <row r="22" spans="1:8" ht="16.5" x14ac:dyDescent="0.3">
      <c r="A22" s="58"/>
      <c r="B22" s="1"/>
      <c r="C22" s="39"/>
      <c r="D22" s="47"/>
      <c r="E22" s="32"/>
      <c r="F22" s="48"/>
      <c r="G22" s="48"/>
      <c r="H22" s="48"/>
    </row>
    <row r="23" spans="1:8" ht="17.25" thickBot="1" x14ac:dyDescent="0.35">
      <c r="A23" s="130" t="s">
        <v>122</v>
      </c>
      <c r="B23" s="131"/>
      <c r="C23" s="131"/>
      <c r="D23" s="131"/>
      <c r="E23" s="132"/>
      <c r="F23" s="57">
        <f>SUM(F22)</f>
        <v>0</v>
      </c>
      <c r="G23" s="57">
        <f t="shared" ref="G23:H23" si="0">SUM(G22)</f>
        <v>0</v>
      </c>
      <c r="H23" s="57">
        <f t="shared" si="0"/>
        <v>0</v>
      </c>
    </row>
    <row r="24" spans="1:8" x14ac:dyDescent="0.25">
      <c r="A24" s="133"/>
      <c r="B24" s="128"/>
      <c r="C24" s="128"/>
      <c r="D24" s="128"/>
      <c r="E24" s="128"/>
      <c r="F24" s="128"/>
      <c r="G24" s="128"/>
      <c r="H24" s="128"/>
    </row>
    <row r="25" spans="1:8" x14ac:dyDescent="0.25">
      <c r="A25" s="134"/>
      <c r="B25" s="129"/>
      <c r="C25" s="129"/>
      <c r="D25" s="129"/>
      <c r="E25" s="129"/>
      <c r="F25" s="129"/>
      <c r="G25" s="129"/>
      <c r="H25" s="129"/>
    </row>
    <row r="26" spans="1:8" x14ac:dyDescent="0.25">
      <c r="A26" s="134"/>
      <c r="B26" s="129"/>
      <c r="C26" s="129"/>
      <c r="D26" s="129"/>
      <c r="E26" s="129"/>
      <c r="F26" s="129"/>
      <c r="G26" s="129"/>
      <c r="H26" s="129"/>
    </row>
    <row r="27" spans="1:8" ht="17.25" thickBot="1" x14ac:dyDescent="0.35">
      <c r="A27" s="130" t="s">
        <v>123</v>
      </c>
      <c r="B27" s="131"/>
      <c r="C27" s="131"/>
      <c r="D27" s="131"/>
      <c r="E27" s="132"/>
      <c r="F27" s="59">
        <v>0</v>
      </c>
      <c r="G27" s="59">
        <v>0</v>
      </c>
      <c r="H27" s="59">
        <v>0</v>
      </c>
    </row>
    <row r="28" spans="1:8" x14ac:dyDescent="0.25">
      <c r="A28" s="133"/>
      <c r="B28" s="128"/>
      <c r="C28" s="128"/>
      <c r="D28" s="128"/>
      <c r="E28" s="128"/>
      <c r="F28" s="128"/>
      <c r="G28" s="128"/>
      <c r="H28" s="128"/>
    </row>
    <row r="29" spans="1:8" x14ac:dyDescent="0.25">
      <c r="A29" s="134"/>
      <c r="B29" s="129"/>
      <c r="C29" s="129"/>
      <c r="D29" s="129"/>
      <c r="E29" s="129"/>
      <c r="F29" s="129"/>
      <c r="G29" s="129"/>
      <c r="H29" s="129"/>
    </row>
    <row r="30" spans="1:8" x14ac:dyDescent="0.25">
      <c r="A30" s="134"/>
      <c r="B30" s="129"/>
      <c r="C30" s="129"/>
      <c r="D30" s="129"/>
      <c r="E30" s="129"/>
      <c r="F30" s="129"/>
      <c r="G30" s="129"/>
      <c r="H30" s="129"/>
    </row>
    <row r="31" spans="1:8" ht="16.5" x14ac:dyDescent="0.3">
      <c r="A31" s="135" t="s">
        <v>124</v>
      </c>
      <c r="B31" s="136"/>
      <c r="C31" s="136"/>
      <c r="D31" s="136"/>
      <c r="E31" s="137"/>
      <c r="F31" s="67">
        <v>0</v>
      </c>
      <c r="G31" s="67">
        <v>0</v>
      </c>
      <c r="H31" s="67">
        <v>0</v>
      </c>
    </row>
    <row r="32" spans="1:8" ht="16.5" x14ac:dyDescent="0.3">
      <c r="A32" s="68"/>
      <c r="B32" s="30"/>
      <c r="C32" s="69"/>
      <c r="D32" s="30"/>
      <c r="E32" s="32"/>
      <c r="F32" s="30"/>
      <c r="G32" s="30"/>
      <c r="H32" s="30"/>
    </row>
    <row r="33" spans="1:8" ht="16.5" x14ac:dyDescent="0.3">
      <c r="A33" s="68"/>
      <c r="B33" s="30"/>
      <c r="C33" s="69"/>
      <c r="D33" s="30"/>
      <c r="E33" s="32"/>
      <c r="F33" s="30"/>
      <c r="G33" s="30"/>
      <c r="H33" s="30"/>
    </row>
    <row r="34" spans="1:8" ht="16.5" x14ac:dyDescent="0.3">
      <c r="A34" s="68"/>
      <c r="B34" s="30"/>
      <c r="C34" s="69"/>
      <c r="D34" s="30"/>
      <c r="E34" s="32"/>
      <c r="F34" s="30"/>
      <c r="G34" s="30"/>
      <c r="H34" s="30"/>
    </row>
    <row r="35" spans="1:8" ht="16.5" x14ac:dyDescent="0.3">
      <c r="A35" s="68"/>
      <c r="B35" s="30"/>
      <c r="C35" s="69"/>
      <c r="D35" s="30"/>
      <c r="E35" s="32"/>
      <c r="F35" s="30"/>
      <c r="G35" s="30"/>
      <c r="H35" s="30"/>
    </row>
    <row r="36" spans="1:8" ht="16.5" x14ac:dyDescent="0.3">
      <c r="A36" s="68"/>
      <c r="B36" s="30"/>
      <c r="C36" s="69"/>
      <c r="D36" s="30"/>
      <c r="E36" s="32"/>
      <c r="F36" s="30"/>
      <c r="G36" s="30"/>
      <c r="H36" s="30"/>
    </row>
    <row r="37" spans="1:8" ht="16.5" x14ac:dyDescent="0.3">
      <c r="A37" s="127" t="s">
        <v>131</v>
      </c>
      <c r="B37" s="127"/>
      <c r="C37" s="127"/>
      <c r="D37" s="127"/>
      <c r="E37" s="127"/>
      <c r="F37" s="70">
        <f>SUM(F32:F36)</f>
        <v>0</v>
      </c>
      <c r="G37" s="70">
        <f t="shared" ref="G37:H37" si="1">SUM(G32:G36)</f>
        <v>0</v>
      </c>
      <c r="H37" s="70">
        <f t="shared" si="1"/>
        <v>0</v>
      </c>
    </row>
    <row r="38" spans="1:8" ht="16.5" x14ac:dyDescent="0.3">
      <c r="A38" s="43"/>
      <c r="B38" s="73"/>
      <c r="C38" s="74"/>
      <c r="D38" s="73"/>
      <c r="E38" s="75"/>
      <c r="F38" s="76"/>
      <c r="G38" s="76"/>
      <c r="H38" s="76"/>
    </row>
    <row r="39" spans="1:8" ht="16.5" x14ac:dyDescent="0.3">
      <c r="A39" s="43"/>
      <c r="B39" s="73"/>
      <c r="C39" s="74"/>
      <c r="D39" s="73"/>
      <c r="E39" s="75"/>
      <c r="F39" s="76"/>
      <c r="G39" s="76"/>
      <c r="H39" s="76"/>
    </row>
    <row r="40" spans="1:8" ht="16.5" x14ac:dyDescent="0.3">
      <c r="A40" s="43"/>
      <c r="B40" s="73"/>
      <c r="C40" s="74"/>
      <c r="D40" s="73"/>
      <c r="E40" s="75"/>
      <c r="F40" s="76"/>
      <c r="G40" s="76"/>
      <c r="H40" s="76"/>
    </row>
    <row r="41" spans="1:8" ht="16.5" x14ac:dyDescent="0.3">
      <c r="A41" s="127" t="s">
        <v>134</v>
      </c>
      <c r="B41" s="127"/>
      <c r="C41" s="127"/>
      <c r="D41" s="127"/>
      <c r="E41" s="127"/>
      <c r="F41" s="72">
        <f>SUM(F38:F40)</f>
        <v>0</v>
      </c>
      <c r="G41" s="72">
        <f t="shared" ref="G41:H41" si="2">SUM(G38:G40)</f>
        <v>0</v>
      </c>
      <c r="H41" s="72">
        <f t="shared" si="2"/>
        <v>0</v>
      </c>
    </row>
    <row r="42" spans="1:8" ht="16.5" x14ac:dyDescent="0.3">
      <c r="A42" s="43"/>
      <c r="B42" s="73"/>
      <c r="C42" s="74"/>
      <c r="D42" s="73"/>
      <c r="E42" s="75"/>
      <c r="F42" s="76"/>
      <c r="G42" s="76"/>
      <c r="H42" s="76"/>
    </row>
    <row r="43" spans="1:8" ht="16.5" x14ac:dyDescent="0.3">
      <c r="A43" s="43"/>
      <c r="B43" s="73"/>
      <c r="C43" s="74"/>
      <c r="D43" s="73"/>
      <c r="E43" s="75"/>
      <c r="F43" s="76"/>
      <c r="G43" s="76"/>
      <c r="H43" s="76"/>
    </row>
    <row r="44" spans="1:8" ht="16.5" x14ac:dyDescent="0.3">
      <c r="A44" s="43"/>
      <c r="B44" s="73"/>
      <c r="C44" s="74"/>
      <c r="D44" s="73"/>
      <c r="E44" s="75"/>
      <c r="F44" s="76"/>
      <c r="G44" s="76"/>
      <c r="H44" s="76"/>
    </row>
    <row r="45" spans="1:8" ht="16.5" x14ac:dyDescent="0.3">
      <c r="A45" s="127" t="s">
        <v>134</v>
      </c>
      <c r="B45" s="127"/>
      <c r="C45" s="127"/>
      <c r="D45" s="127"/>
      <c r="E45" s="127"/>
      <c r="F45" s="72">
        <f>SUM(F42:F44)</f>
        <v>0</v>
      </c>
      <c r="G45" s="72">
        <f t="shared" ref="G45:H45" si="3">SUM(G42:G44)</f>
        <v>0</v>
      </c>
      <c r="H45" s="72">
        <f t="shared" si="3"/>
        <v>0</v>
      </c>
    </row>
  </sheetData>
  <mergeCells count="22">
    <mergeCell ref="A23:E23"/>
    <mergeCell ref="A21:E21"/>
    <mergeCell ref="A4:E4"/>
    <mergeCell ref="A6:E6"/>
    <mergeCell ref="A9:E9"/>
    <mergeCell ref="A10:A12"/>
    <mergeCell ref="A18:A20"/>
    <mergeCell ref="B18:H20"/>
    <mergeCell ref="A14:A16"/>
    <mergeCell ref="B14:H16"/>
    <mergeCell ref="A17:E17"/>
    <mergeCell ref="A13:E13"/>
    <mergeCell ref="B10:H12"/>
    <mergeCell ref="A41:E41"/>
    <mergeCell ref="A45:E45"/>
    <mergeCell ref="B24:H26"/>
    <mergeCell ref="A27:E27"/>
    <mergeCell ref="A28:A30"/>
    <mergeCell ref="B28:H30"/>
    <mergeCell ref="A37:E37"/>
    <mergeCell ref="A31:E31"/>
    <mergeCell ref="A24:A26"/>
  </mergeCells>
  <pageMargins left="0.7" right="0.7" top="0.75" bottom="0.75" header="0.3" footer="0.3"/>
  <pageSetup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4"/>
  <sheetViews>
    <sheetView workbookViewId="0">
      <selection activeCell="D26" sqref="D26"/>
    </sheetView>
  </sheetViews>
  <sheetFormatPr baseColWidth="10" defaultRowHeight="15" x14ac:dyDescent="0.25"/>
  <cols>
    <col min="1" max="1" width="6.5703125" customWidth="1"/>
    <col min="2" max="2" width="14.5703125" bestFit="1" customWidth="1"/>
  </cols>
  <sheetData>
    <row r="1" spans="1:13" x14ac:dyDescent="0.25">
      <c r="A1" t="s">
        <v>47</v>
      </c>
      <c r="B1" t="s">
        <v>48</v>
      </c>
      <c r="C1" t="s">
        <v>89</v>
      </c>
      <c r="D1" t="s">
        <v>90</v>
      </c>
      <c r="E1" t="s">
        <v>91</v>
      </c>
      <c r="F1" t="s">
        <v>46</v>
      </c>
      <c r="G1" t="s">
        <v>49</v>
      </c>
      <c r="H1" t="s">
        <v>50</v>
      </c>
      <c r="J1" s="49" t="s">
        <v>92</v>
      </c>
      <c r="K1" s="49"/>
      <c r="L1" s="49"/>
      <c r="M1" s="49"/>
    </row>
    <row r="2" spans="1:13" x14ac:dyDescent="0.25">
      <c r="A2">
        <v>1</v>
      </c>
      <c r="B2" t="s">
        <v>51</v>
      </c>
      <c r="C2">
        <v>250</v>
      </c>
      <c r="D2">
        <v>320</v>
      </c>
      <c r="E2">
        <v>348</v>
      </c>
      <c r="F2">
        <f>SUM(C2:E2)</f>
        <v>918</v>
      </c>
      <c r="G2" s="50">
        <v>2029</v>
      </c>
      <c r="H2">
        <f>F2*I2/G2</f>
        <v>45.243962543124695</v>
      </c>
      <c r="I2">
        <v>100</v>
      </c>
      <c r="J2" s="51"/>
      <c r="K2" s="51" t="s">
        <v>93</v>
      </c>
      <c r="L2" s="51" t="s">
        <v>85</v>
      </c>
      <c r="M2" s="51" t="s">
        <v>94</v>
      </c>
    </row>
    <row r="3" spans="1:13" x14ac:dyDescent="0.25">
      <c r="A3">
        <v>2</v>
      </c>
      <c r="B3" t="s">
        <v>52</v>
      </c>
      <c r="C3">
        <v>8</v>
      </c>
      <c r="D3">
        <v>92</v>
      </c>
      <c r="E3">
        <v>0</v>
      </c>
      <c r="F3">
        <f t="shared" ref="F3:F14" si="0">SUM(C3:E3)</f>
        <v>100</v>
      </c>
      <c r="G3" s="50">
        <v>3360</v>
      </c>
      <c r="H3">
        <f t="shared" ref="H3:H14" si="1">F3*I3/G3</f>
        <v>2.9761904761904763</v>
      </c>
      <c r="I3">
        <v>100</v>
      </c>
      <c r="J3" s="51" t="s">
        <v>89</v>
      </c>
      <c r="K3" s="51">
        <v>116</v>
      </c>
      <c r="L3" s="51">
        <v>134</v>
      </c>
      <c r="M3" s="51">
        <f>SUM(K3:L3)</f>
        <v>250</v>
      </c>
    </row>
    <row r="4" spans="1:13" x14ac:dyDescent="0.25">
      <c r="A4">
        <v>3</v>
      </c>
      <c r="B4" t="s">
        <v>53</v>
      </c>
      <c r="C4">
        <v>798</v>
      </c>
      <c r="D4">
        <v>482</v>
      </c>
      <c r="E4">
        <v>0</v>
      </c>
      <c r="F4">
        <f t="shared" si="0"/>
        <v>1280</v>
      </c>
      <c r="G4" s="50">
        <v>10283</v>
      </c>
      <c r="H4">
        <f t="shared" si="1"/>
        <v>12.447729261888554</v>
      </c>
      <c r="I4">
        <v>100</v>
      </c>
      <c r="J4" s="51" t="s">
        <v>104</v>
      </c>
      <c r="K4" s="51">
        <v>137</v>
      </c>
      <c r="L4" s="51">
        <v>183</v>
      </c>
      <c r="M4" s="51">
        <f>SUM(K4:L4)</f>
        <v>320</v>
      </c>
    </row>
    <row r="5" spans="1:13" x14ac:dyDescent="0.25">
      <c r="A5">
        <v>4</v>
      </c>
      <c r="B5" t="s">
        <v>54</v>
      </c>
      <c r="C5">
        <v>51</v>
      </c>
      <c r="D5">
        <v>85</v>
      </c>
      <c r="E5">
        <v>59</v>
      </c>
      <c r="F5">
        <f t="shared" si="0"/>
        <v>195</v>
      </c>
      <c r="G5" s="50">
        <v>1500</v>
      </c>
      <c r="H5">
        <f t="shared" si="1"/>
        <v>13</v>
      </c>
      <c r="I5">
        <v>100</v>
      </c>
      <c r="J5" s="51" t="s">
        <v>91</v>
      </c>
      <c r="K5" s="51">
        <v>148</v>
      </c>
      <c r="L5" s="51">
        <v>200</v>
      </c>
      <c r="M5" s="51">
        <f>SUM(K5:L5)</f>
        <v>348</v>
      </c>
    </row>
    <row r="6" spans="1:13" ht="17.25" hidden="1" customHeight="1" x14ac:dyDescent="0.25">
      <c r="B6" t="s">
        <v>55</v>
      </c>
      <c r="F6">
        <f t="shared" si="0"/>
        <v>0</v>
      </c>
      <c r="H6" t="e">
        <f t="shared" si="1"/>
        <v>#DIV/0!</v>
      </c>
      <c r="I6">
        <v>100</v>
      </c>
      <c r="J6" s="51"/>
      <c r="K6" s="51"/>
      <c r="L6" s="51"/>
      <c r="M6" s="51">
        <f>K6+L6</f>
        <v>0</v>
      </c>
    </row>
    <row r="7" spans="1:13" hidden="1" x14ac:dyDescent="0.25">
      <c r="B7" t="s">
        <v>56</v>
      </c>
      <c r="F7">
        <f t="shared" si="0"/>
        <v>0</v>
      </c>
      <c r="H7" t="e">
        <f t="shared" si="1"/>
        <v>#DIV/0!</v>
      </c>
      <c r="I7">
        <v>100</v>
      </c>
      <c r="J7" s="51" t="s">
        <v>95</v>
      </c>
      <c r="K7" s="51">
        <v>692</v>
      </c>
      <c r="L7" s="51">
        <v>632</v>
      </c>
      <c r="M7" s="51">
        <f>K7+L7</f>
        <v>1324</v>
      </c>
    </row>
    <row r="8" spans="1:13" hidden="1" x14ac:dyDescent="0.25">
      <c r="B8" t="s">
        <v>57</v>
      </c>
      <c r="F8">
        <f t="shared" si="0"/>
        <v>0</v>
      </c>
      <c r="H8" t="e">
        <f t="shared" si="1"/>
        <v>#DIV/0!</v>
      </c>
      <c r="I8">
        <v>100</v>
      </c>
      <c r="J8" s="51" t="s">
        <v>96</v>
      </c>
      <c r="K8" s="51">
        <v>708</v>
      </c>
      <c r="L8" s="51">
        <v>656</v>
      </c>
      <c r="M8" s="51">
        <f>K8+L8</f>
        <v>1364</v>
      </c>
    </row>
    <row r="9" spans="1:13" x14ac:dyDescent="0.25">
      <c r="A9">
        <v>5</v>
      </c>
      <c r="B9" t="s">
        <v>58</v>
      </c>
      <c r="C9">
        <v>0</v>
      </c>
      <c r="D9">
        <v>0</v>
      </c>
      <c r="E9">
        <v>0</v>
      </c>
      <c r="F9">
        <f t="shared" si="0"/>
        <v>0</v>
      </c>
      <c r="G9">
        <v>50</v>
      </c>
      <c r="H9">
        <f t="shared" si="1"/>
        <v>0</v>
      </c>
      <c r="I9">
        <v>100</v>
      </c>
      <c r="J9" s="52" t="s">
        <v>97</v>
      </c>
      <c r="K9" s="51">
        <f>SUM(K3:K5)</f>
        <v>401</v>
      </c>
      <c r="L9" s="51">
        <f>SUM(L3:L5)</f>
        <v>517</v>
      </c>
      <c r="M9" s="52">
        <f>SUM(M3:M5)</f>
        <v>918</v>
      </c>
    </row>
    <row r="10" spans="1:13" x14ac:dyDescent="0.25">
      <c r="A10">
        <v>6</v>
      </c>
      <c r="B10" t="s">
        <v>60</v>
      </c>
      <c r="C10">
        <v>1042</v>
      </c>
      <c r="D10">
        <v>13834</v>
      </c>
      <c r="E10">
        <v>5695</v>
      </c>
      <c r="F10">
        <f t="shared" si="0"/>
        <v>20571</v>
      </c>
      <c r="G10">
        <v>80000</v>
      </c>
      <c r="H10">
        <f t="shared" si="1"/>
        <v>25.713750000000001</v>
      </c>
      <c r="I10">
        <v>100</v>
      </c>
      <c r="J10" s="51"/>
      <c r="K10" s="51"/>
      <c r="L10" s="51"/>
      <c r="M10" s="51"/>
    </row>
    <row r="11" spans="1:13" x14ac:dyDescent="0.25">
      <c r="A11">
        <v>7</v>
      </c>
      <c r="B11" t="s">
        <v>62</v>
      </c>
      <c r="C11">
        <v>4533</v>
      </c>
      <c r="D11">
        <v>14154</v>
      </c>
      <c r="E11">
        <v>8782</v>
      </c>
      <c r="F11">
        <f t="shared" si="0"/>
        <v>27469</v>
      </c>
      <c r="G11">
        <v>30000</v>
      </c>
      <c r="H11">
        <f t="shared" si="1"/>
        <v>91.563333333333333</v>
      </c>
      <c r="I11">
        <v>100</v>
      </c>
      <c r="J11" s="51"/>
      <c r="K11" s="51"/>
      <c r="L11" s="51"/>
      <c r="M11" s="51"/>
    </row>
    <row r="12" spans="1:13" x14ac:dyDescent="0.25">
      <c r="A12">
        <v>8</v>
      </c>
      <c r="B12" t="s">
        <v>61</v>
      </c>
      <c r="C12">
        <v>840</v>
      </c>
      <c r="D12">
        <v>9356</v>
      </c>
      <c r="E12">
        <v>2901</v>
      </c>
      <c r="F12">
        <f t="shared" si="0"/>
        <v>13097</v>
      </c>
      <c r="G12">
        <v>51960</v>
      </c>
      <c r="H12">
        <f t="shared" si="1"/>
        <v>25.205927636643572</v>
      </c>
      <c r="I12">
        <v>100</v>
      </c>
      <c r="J12" s="53" t="s">
        <v>98</v>
      </c>
      <c r="K12" s="53"/>
      <c r="L12" s="53"/>
      <c r="M12" s="49"/>
    </row>
    <row r="13" spans="1:13" x14ac:dyDescent="0.25">
      <c r="A13">
        <v>9</v>
      </c>
      <c r="B13" t="s">
        <v>103</v>
      </c>
      <c r="C13">
        <v>75</v>
      </c>
      <c r="D13">
        <v>36</v>
      </c>
      <c r="E13">
        <v>15</v>
      </c>
      <c r="F13">
        <f t="shared" si="0"/>
        <v>126</v>
      </c>
      <c r="G13">
        <v>14640</v>
      </c>
      <c r="H13">
        <f t="shared" si="1"/>
        <v>0.86065573770491799</v>
      </c>
      <c r="I13">
        <v>100</v>
      </c>
      <c r="J13" s="51"/>
      <c r="K13" s="51" t="s">
        <v>93</v>
      </c>
      <c r="L13" s="51" t="s">
        <v>85</v>
      </c>
      <c r="M13" s="51" t="s">
        <v>94</v>
      </c>
    </row>
    <row r="14" spans="1:13" x14ac:dyDescent="0.25">
      <c r="A14">
        <v>10</v>
      </c>
      <c r="B14" t="s">
        <v>45</v>
      </c>
      <c r="C14">
        <v>377</v>
      </c>
      <c r="D14">
        <v>404</v>
      </c>
      <c r="E14">
        <v>403</v>
      </c>
      <c r="F14">
        <f t="shared" si="0"/>
        <v>1184</v>
      </c>
      <c r="G14">
        <v>19490</v>
      </c>
      <c r="H14">
        <f t="shared" si="1"/>
        <v>6.0749102103642896</v>
      </c>
      <c r="I14">
        <v>100</v>
      </c>
      <c r="J14" s="51" t="s">
        <v>89</v>
      </c>
      <c r="K14" s="51">
        <v>6</v>
      </c>
      <c r="L14" s="51">
        <v>2</v>
      </c>
      <c r="M14" s="51">
        <f>SUM(K14:L14)</f>
        <v>8</v>
      </c>
    </row>
    <row r="15" spans="1:13" x14ac:dyDescent="0.25">
      <c r="J15" s="51" t="s">
        <v>104</v>
      </c>
      <c r="K15" s="51">
        <v>76</v>
      </c>
      <c r="L15" s="51">
        <v>16</v>
      </c>
      <c r="M15" s="51">
        <f>SUM(K15:L15)</f>
        <v>92</v>
      </c>
    </row>
    <row r="16" spans="1:13" x14ac:dyDescent="0.25">
      <c r="J16" s="51" t="s">
        <v>91</v>
      </c>
      <c r="K16" s="51">
        <v>0</v>
      </c>
      <c r="L16" s="51">
        <v>0</v>
      </c>
      <c r="M16" s="51">
        <f>SUM(K16:L16)</f>
        <v>0</v>
      </c>
    </row>
    <row r="17" spans="10:13" x14ac:dyDescent="0.25">
      <c r="J17" s="52" t="s">
        <v>97</v>
      </c>
      <c r="K17" s="51">
        <f>SUM(K14:K16)</f>
        <v>82</v>
      </c>
      <c r="L17" s="51">
        <f>SUM(L14:L16)</f>
        <v>18</v>
      </c>
      <c r="M17" s="52">
        <f>SUM(M14:M16)</f>
        <v>100</v>
      </c>
    </row>
    <row r="18" spans="10:13" x14ac:dyDescent="0.25">
      <c r="J18" s="51"/>
      <c r="K18" s="51"/>
      <c r="L18" s="51"/>
      <c r="M18" s="51"/>
    </row>
    <row r="19" spans="10:13" x14ac:dyDescent="0.25">
      <c r="J19" s="51"/>
      <c r="K19" s="51"/>
      <c r="L19" s="51"/>
      <c r="M19" s="51"/>
    </row>
    <row r="20" spans="10:13" x14ac:dyDescent="0.25">
      <c r="J20" s="49" t="s">
        <v>99</v>
      </c>
      <c r="K20" s="49"/>
      <c r="L20" s="49"/>
      <c r="M20" s="49"/>
    </row>
    <row r="21" spans="10:13" x14ac:dyDescent="0.25">
      <c r="J21" s="51"/>
      <c r="K21" s="51" t="s">
        <v>93</v>
      </c>
      <c r="L21" s="51" t="s">
        <v>85</v>
      </c>
      <c r="M21" s="51" t="s">
        <v>94</v>
      </c>
    </row>
    <row r="22" spans="10:13" x14ac:dyDescent="0.25">
      <c r="J22" s="51" t="s">
        <v>89</v>
      </c>
      <c r="K22" s="51"/>
      <c r="L22" s="51"/>
      <c r="M22" s="51">
        <v>798</v>
      </c>
    </row>
    <row r="23" spans="10:13" x14ac:dyDescent="0.25">
      <c r="J23" s="51" t="s">
        <v>104</v>
      </c>
      <c r="K23" s="51"/>
      <c r="L23" s="51"/>
      <c r="M23" s="51">
        <v>482</v>
      </c>
    </row>
    <row r="24" spans="10:13" x14ac:dyDescent="0.25">
      <c r="J24" s="51" t="s">
        <v>91</v>
      </c>
      <c r="K24" s="51"/>
      <c r="L24" s="51"/>
      <c r="M24" s="51">
        <v>0</v>
      </c>
    </row>
    <row r="25" spans="10:13" x14ac:dyDescent="0.25">
      <c r="J25" s="52" t="s">
        <v>97</v>
      </c>
      <c r="K25" s="51"/>
      <c r="L25" s="51"/>
      <c r="M25" s="52">
        <f>SUM(M22:M24)</f>
        <v>1280</v>
      </c>
    </row>
    <row r="26" spans="10:13" x14ac:dyDescent="0.25">
      <c r="J26" s="51"/>
      <c r="K26" s="51"/>
      <c r="L26" s="51"/>
      <c r="M26" s="51"/>
    </row>
    <row r="27" spans="10:13" x14ac:dyDescent="0.25">
      <c r="J27" s="49" t="s">
        <v>100</v>
      </c>
      <c r="K27" s="49"/>
      <c r="L27" s="49"/>
      <c r="M27" s="49"/>
    </row>
    <row r="28" spans="10:13" x14ac:dyDescent="0.25">
      <c r="J28" s="51"/>
      <c r="K28" s="51" t="s">
        <v>93</v>
      </c>
      <c r="L28" s="51" t="s">
        <v>85</v>
      </c>
      <c r="M28" s="51" t="s">
        <v>94</v>
      </c>
    </row>
    <row r="29" spans="10:13" x14ac:dyDescent="0.25">
      <c r="J29" s="51" t="s">
        <v>89</v>
      </c>
      <c r="K29" s="51">
        <v>36</v>
      </c>
      <c r="L29" s="51">
        <v>15</v>
      </c>
      <c r="M29" s="51">
        <f>SUM(K29:L29)</f>
        <v>51</v>
      </c>
    </row>
    <row r="30" spans="10:13" x14ac:dyDescent="0.25">
      <c r="J30" s="51" t="s">
        <v>104</v>
      </c>
      <c r="K30" s="51">
        <v>43</v>
      </c>
      <c r="L30" s="51">
        <v>42</v>
      </c>
      <c r="M30" s="51">
        <f>SUM(K30:L30)</f>
        <v>85</v>
      </c>
    </row>
    <row r="31" spans="10:13" x14ac:dyDescent="0.25">
      <c r="J31" s="51" t="s">
        <v>91</v>
      </c>
      <c r="K31" s="51">
        <v>36</v>
      </c>
      <c r="L31" s="51">
        <v>23</v>
      </c>
      <c r="M31" s="51">
        <f>SUM(K31:L31)</f>
        <v>59</v>
      </c>
    </row>
    <row r="32" spans="10:13" x14ac:dyDescent="0.25">
      <c r="J32" s="52" t="s">
        <v>97</v>
      </c>
      <c r="K32" s="51">
        <f>SUM(K29:K31)</f>
        <v>115</v>
      </c>
      <c r="L32" s="51">
        <f>SUM(L29:L31)</f>
        <v>80</v>
      </c>
      <c r="M32" s="52">
        <f>SUM(M29:M31)</f>
        <v>195</v>
      </c>
    </row>
    <row r="33" spans="10:13" x14ac:dyDescent="0.25">
      <c r="J33" s="51"/>
      <c r="K33" s="51"/>
      <c r="L33" s="51"/>
      <c r="M33" s="51"/>
    </row>
    <row r="34" spans="10:13" x14ac:dyDescent="0.25">
      <c r="J34" s="49" t="s">
        <v>101</v>
      </c>
      <c r="K34" s="49"/>
      <c r="L34" s="49"/>
      <c r="M34" s="49"/>
    </row>
    <row r="35" spans="10:13" x14ac:dyDescent="0.25">
      <c r="J35" s="51"/>
      <c r="K35" s="51"/>
      <c r="L35" s="51"/>
      <c r="M35" s="51"/>
    </row>
    <row r="36" spans="10:13" x14ac:dyDescent="0.25">
      <c r="J36" s="51"/>
      <c r="K36" s="51"/>
      <c r="L36" s="51"/>
      <c r="M36" s="51"/>
    </row>
    <row r="37" spans="10:13" x14ac:dyDescent="0.25">
      <c r="J37" s="49" t="s">
        <v>105</v>
      </c>
      <c r="K37" s="49"/>
      <c r="L37" s="49"/>
      <c r="M37" s="49"/>
    </row>
    <row r="38" spans="10:13" x14ac:dyDescent="0.25">
      <c r="J38" s="51"/>
      <c r="K38" s="51" t="s">
        <v>93</v>
      </c>
      <c r="L38" s="51" t="s">
        <v>85</v>
      </c>
      <c r="M38" s="51" t="s">
        <v>94</v>
      </c>
    </row>
    <row r="39" spans="10:13" x14ac:dyDescent="0.25">
      <c r="J39" s="51" t="s">
        <v>89</v>
      </c>
      <c r="K39" s="51"/>
      <c r="L39" s="51"/>
      <c r="M39" s="51">
        <v>1042</v>
      </c>
    </row>
    <row r="40" spans="10:13" x14ac:dyDescent="0.25">
      <c r="J40" s="51" t="s">
        <v>104</v>
      </c>
      <c r="K40" s="51"/>
      <c r="L40" s="51"/>
      <c r="M40" s="51">
        <v>13834</v>
      </c>
    </row>
    <row r="41" spans="10:13" x14ac:dyDescent="0.25">
      <c r="J41" s="51" t="s">
        <v>91</v>
      </c>
      <c r="K41" s="51"/>
      <c r="L41" s="51"/>
      <c r="M41" s="51">
        <v>5695</v>
      </c>
    </row>
    <row r="42" spans="10:13" x14ac:dyDescent="0.25">
      <c r="J42" s="52" t="s">
        <v>97</v>
      </c>
      <c r="K42" s="51"/>
      <c r="L42" s="51"/>
      <c r="M42" s="52">
        <f>SUM(M39:M41)</f>
        <v>20571</v>
      </c>
    </row>
    <row r="43" spans="10:13" x14ac:dyDescent="0.25">
      <c r="J43" s="51"/>
      <c r="K43" s="51"/>
      <c r="L43" s="51"/>
      <c r="M43" s="51"/>
    </row>
    <row r="44" spans="10:13" x14ac:dyDescent="0.25">
      <c r="J44" s="51"/>
      <c r="K44" s="51"/>
      <c r="L44" s="51"/>
      <c r="M44" s="51"/>
    </row>
    <row r="45" spans="10:13" x14ac:dyDescent="0.25">
      <c r="J45" s="49" t="s">
        <v>106</v>
      </c>
      <c r="K45" s="49"/>
      <c r="L45" s="49"/>
      <c r="M45" s="49"/>
    </row>
    <row r="46" spans="10:13" x14ac:dyDescent="0.25">
      <c r="J46" s="51"/>
      <c r="K46" s="51" t="s">
        <v>84</v>
      </c>
      <c r="L46" s="51" t="s">
        <v>107</v>
      </c>
      <c r="M46" s="51" t="s">
        <v>94</v>
      </c>
    </row>
    <row r="47" spans="10:13" x14ac:dyDescent="0.25">
      <c r="J47" s="51" t="s">
        <v>89</v>
      </c>
      <c r="K47" s="51">
        <v>2335</v>
      </c>
      <c r="L47" s="51">
        <v>2198</v>
      </c>
      <c r="M47" s="51">
        <f>SUM(K47:L47)</f>
        <v>4533</v>
      </c>
    </row>
    <row r="48" spans="10:13" x14ac:dyDescent="0.25">
      <c r="J48" s="51" t="s">
        <v>104</v>
      </c>
      <c r="K48" s="51">
        <v>7161</v>
      </c>
      <c r="L48" s="51">
        <v>6993</v>
      </c>
      <c r="M48" s="51">
        <f>SUM(K48:L48)</f>
        <v>14154</v>
      </c>
    </row>
    <row r="49" spans="10:13" x14ac:dyDescent="0.25">
      <c r="J49" s="51" t="s">
        <v>91</v>
      </c>
      <c r="K49" s="51">
        <v>4354</v>
      </c>
      <c r="L49" s="51">
        <v>4428</v>
      </c>
      <c r="M49" s="51">
        <f>SUM(K49:L49)</f>
        <v>8782</v>
      </c>
    </row>
    <row r="50" spans="10:13" x14ac:dyDescent="0.25">
      <c r="J50" s="52" t="s">
        <v>97</v>
      </c>
      <c r="K50" s="51">
        <f>SUM(K47:K49)</f>
        <v>13850</v>
      </c>
      <c r="L50" s="51">
        <f>SUM(L47:L49)</f>
        <v>13619</v>
      </c>
      <c r="M50" s="52">
        <f>SUM(M47:M49)</f>
        <v>27469</v>
      </c>
    </row>
    <row r="51" spans="10:13" x14ac:dyDescent="0.25">
      <c r="J51" s="51"/>
      <c r="K51" s="51"/>
      <c r="L51" s="51"/>
      <c r="M51" s="51"/>
    </row>
    <row r="52" spans="10:13" x14ac:dyDescent="0.25">
      <c r="J52" s="51"/>
      <c r="K52" s="51"/>
      <c r="L52" s="51"/>
      <c r="M52" s="51"/>
    </row>
    <row r="53" spans="10:13" x14ac:dyDescent="0.25">
      <c r="J53" s="40" t="s">
        <v>102</v>
      </c>
      <c r="K53" s="40"/>
      <c r="L53" s="40"/>
      <c r="M53" s="40"/>
    </row>
    <row r="54" spans="10:13" x14ac:dyDescent="0.25">
      <c r="J54" s="51"/>
      <c r="K54" s="51" t="s">
        <v>93</v>
      </c>
      <c r="L54" s="51" t="s">
        <v>85</v>
      </c>
      <c r="M54" s="51" t="s">
        <v>94</v>
      </c>
    </row>
    <row r="55" spans="10:13" x14ac:dyDescent="0.25">
      <c r="J55" s="51" t="s">
        <v>89</v>
      </c>
      <c r="K55" s="51">
        <v>552</v>
      </c>
      <c r="L55" s="51">
        <v>288</v>
      </c>
      <c r="M55" s="51">
        <f>SUM(K55:L55)</f>
        <v>840</v>
      </c>
    </row>
    <row r="56" spans="10:13" x14ac:dyDescent="0.25">
      <c r="J56" s="51" t="s">
        <v>104</v>
      </c>
      <c r="K56" s="51">
        <v>4748</v>
      </c>
      <c r="L56" s="51">
        <v>4608</v>
      </c>
      <c r="M56" s="51">
        <f>SUM(K56:L56)</f>
        <v>9356</v>
      </c>
    </row>
    <row r="57" spans="10:13" x14ac:dyDescent="0.25">
      <c r="J57" s="51" t="s">
        <v>91</v>
      </c>
      <c r="K57" s="51">
        <v>1505</v>
      </c>
      <c r="L57" s="51">
        <v>1396</v>
      </c>
      <c r="M57" s="51">
        <f>SUM(K57:L57)</f>
        <v>2901</v>
      </c>
    </row>
    <row r="58" spans="10:13" x14ac:dyDescent="0.25">
      <c r="J58" s="52" t="s">
        <v>97</v>
      </c>
      <c r="K58" s="51">
        <f>SUM(K55:K57)</f>
        <v>6805</v>
      </c>
      <c r="L58" s="51">
        <f>SUM(L55:L57)</f>
        <v>6292</v>
      </c>
      <c r="M58" s="52">
        <f>SUM(M55:M57)</f>
        <v>13097</v>
      </c>
    </row>
    <row r="59" spans="10:13" x14ac:dyDescent="0.25">
      <c r="J59" s="51"/>
      <c r="K59" s="51"/>
      <c r="L59" s="51"/>
      <c r="M59" s="51"/>
    </row>
    <row r="60" spans="10:13" x14ac:dyDescent="0.25">
      <c r="J60" s="51"/>
      <c r="K60" s="51"/>
      <c r="L60" s="51"/>
      <c r="M60" s="51"/>
    </row>
    <row r="61" spans="10:13" x14ac:dyDescent="0.25">
      <c r="J61" s="40" t="s">
        <v>108</v>
      </c>
      <c r="K61" s="40"/>
      <c r="L61" s="40"/>
      <c r="M61" s="40"/>
    </row>
    <row r="62" spans="10:13" x14ac:dyDescent="0.25">
      <c r="J62" s="51"/>
      <c r="K62" s="51" t="s">
        <v>93</v>
      </c>
      <c r="L62" s="51" t="s">
        <v>85</v>
      </c>
      <c r="M62" s="51" t="s">
        <v>94</v>
      </c>
    </row>
    <row r="63" spans="10:13" x14ac:dyDescent="0.25">
      <c r="J63" s="51" t="s">
        <v>89</v>
      </c>
      <c r="K63" s="51">
        <v>30</v>
      </c>
      <c r="L63" s="51">
        <v>45</v>
      </c>
      <c r="M63" s="51">
        <f>SUM(K63:L63)</f>
        <v>75</v>
      </c>
    </row>
    <row r="64" spans="10:13" x14ac:dyDescent="0.25">
      <c r="J64" s="51" t="s">
        <v>104</v>
      </c>
      <c r="K64" s="51">
        <v>12</v>
      </c>
      <c r="L64" s="51">
        <v>24</v>
      </c>
      <c r="M64" s="51">
        <f>SUM(K64:L64)</f>
        <v>36</v>
      </c>
    </row>
    <row r="65" spans="10:13" x14ac:dyDescent="0.25">
      <c r="J65" s="51" t="s">
        <v>91</v>
      </c>
      <c r="K65" s="51">
        <v>9</v>
      </c>
      <c r="L65" s="51">
        <v>6</v>
      </c>
      <c r="M65" s="51">
        <f>SUM(K65:L65)</f>
        <v>15</v>
      </c>
    </row>
    <row r="66" spans="10:13" x14ac:dyDescent="0.25">
      <c r="J66" s="52" t="s">
        <v>97</v>
      </c>
      <c r="K66" s="51">
        <f>SUM(K63:K65)</f>
        <v>51</v>
      </c>
      <c r="L66" s="51">
        <f>SUM(L63:L65)</f>
        <v>75</v>
      </c>
      <c r="M66" s="52">
        <f>SUM(M63:M65)</f>
        <v>126</v>
      </c>
    </row>
    <row r="67" spans="10:13" x14ac:dyDescent="0.25">
      <c r="J67" s="51"/>
      <c r="K67" s="51"/>
      <c r="L67" s="51"/>
      <c r="M67" s="51"/>
    </row>
    <row r="68" spans="10:13" x14ac:dyDescent="0.25">
      <c r="J68" s="51"/>
      <c r="K68" s="51"/>
      <c r="L68" s="51"/>
      <c r="M68" s="51"/>
    </row>
    <row r="69" spans="10:13" x14ac:dyDescent="0.25">
      <c r="J69" s="40" t="s">
        <v>109</v>
      </c>
      <c r="K69" s="40"/>
      <c r="L69" s="40"/>
      <c r="M69" s="40"/>
    </row>
    <row r="70" spans="10:13" x14ac:dyDescent="0.25">
      <c r="J70" s="51"/>
      <c r="K70" s="51" t="s">
        <v>93</v>
      </c>
      <c r="L70" s="51" t="s">
        <v>85</v>
      </c>
      <c r="M70" s="51" t="s">
        <v>94</v>
      </c>
    </row>
    <row r="71" spans="10:13" x14ac:dyDescent="0.25">
      <c r="J71" s="51" t="s">
        <v>89</v>
      </c>
      <c r="K71" s="51">
        <v>253</v>
      </c>
      <c r="L71" s="51">
        <v>124</v>
      </c>
      <c r="M71" s="51">
        <f>SUM(K71:L71)</f>
        <v>377</v>
      </c>
    </row>
    <row r="72" spans="10:13" x14ac:dyDescent="0.25">
      <c r="J72" s="51" t="s">
        <v>104</v>
      </c>
      <c r="K72" s="51">
        <v>272</v>
      </c>
      <c r="L72" s="51">
        <v>132</v>
      </c>
      <c r="M72" s="51">
        <f>SUM(K72:L72)</f>
        <v>404</v>
      </c>
    </row>
    <row r="73" spans="10:13" x14ac:dyDescent="0.25">
      <c r="J73" s="51" t="s">
        <v>91</v>
      </c>
      <c r="K73" s="51">
        <v>270</v>
      </c>
      <c r="L73" s="51">
        <v>133</v>
      </c>
      <c r="M73" s="51">
        <f>SUM(K73:L73)</f>
        <v>403</v>
      </c>
    </row>
    <row r="74" spans="10:13" x14ac:dyDescent="0.25">
      <c r="J74" s="52" t="s">
        <v>97</v>
      </c>
      <c r="K74" s="51">
        <f>SUM(K71:K73)</f>
        <v>795</v>
      </c>
      <c r="L74" s="51">
        <f>SUM(L71:L73)</f>
        <v>389</v>
      </c>
      <c r="M74" s="52">
        <f>SUM(M71:M73)</f>
        <v>1184</v>
      </c>
    </row>
  </sheetData>
  <pageMargins left="0.7" right="0.7" top="0.75" bottom="0.75" header="0.3" footer="0.3"/>
  <pageSetup orientation="portrait" horizontalDpi="360" verticalDpi="36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74"/>
  <sheetViews>
    <sheetView workbookViewId="0">
      <selection activeCell="E26" sqref="E26"/>
    </sheetView>
  </sheetViews>
  <sheetFormatPr baseColWidth="10" defaultRowHeight="15" x14ac:dyDescent="0.25"/>
  <cols>
    <col min="1" max="1" width="6.5703125" customWidth="1"/>
    <col min="2" max="2" width="15.85546875" bestFit="1" customWidth="1"/>
    <col min="7" max="7" width="13.7109375" customWidth="1"/>
    <col min="8" max="8" width="12.85546875" customWidth="1"/>
  </cols>
  <sheetData>
    <row r="1" spans="1:15" x14ac:dyDescent="0.25">
      <c r="A1" t="s">
        <v>47</v>
      </c>
      <c r="B1" t="s">
        <v>48</v>
      </c>
      <c r="C1" t="s">
        <v>113</v>
      </c>
      <c r="D1" t="s">
        <v>114</v>
      </c>
      <c r="E1" t="s">
        <v>115</v>
      </c>
      <c r="F1" t="s">
        <v>46</v>
      </c>
      <c r="G1" t="s">
        <v>116</v>
      </c>
      <c r="H1" t="s">
        <v>117</v>
      </c>
      <c r="I1" t="s">
        <v>49</v>
      </c>
      <c r="J1" t="s">
        <v>50</v>
      </c>
      <c r="L1" s="49" t="s">
        <v>92</v>
      </c>
      <c r="M1" s="49"/>
      <c r="N1" s="49"/>
      <c r="O1" s="49"/>
    </row>
    <row r="2" spans="1:15" x14ac:dyDescent="0.25">
      <c r="A2">
        <v>1</v>
      </c>
      <c r="B2" t="s">
        <v>51</v>
      </c>
      <c r="C2">
        <v>578</v>
      </c>
      <c r="D2">
        <v>665</v>
      </c>
      <c r="E2">
        <v>776</v>
      </c>
      <c r="F2">
        <f>SUM(C2:E2)</f>
        <v>2019</v>
      </c>
      <c r="G2">
        <v>918</v>
      </c>
      <c r="H2">
        <f>SUM(F2:G2)</f>
        <v>2937</v>
      </c>
      <c r="I2" s="50">
        <v>2029</v>
      </c>
      <c r="J2">
        <f t="shared" ref="J2:J14" si="0">G2*K2/I2</f>
        <v>45.243962543124695</v>
      </c>
      <c r="K2">
        <v>100</v>
      </c>
      <c r="L2" s="51"/>
      <c r="M2" s="51" t="s">
        <v>93</v>
      </c>
      <c r="N2" s="51" t="s">
        <v>85</v>
      </c>
      <c r="O2" s="51" t="s">
        <v>94</v>
      </c>
    </row>
    <row r="3" spans="1:15" x14ac:dyDescent="0.25">
      <c r="A3">
        <v>2</v>
      </c>
      <c r="B3" t="s">
        <v>52</v>
      </c>
      <c r="C3">
        <v>0</v>
      </c>
      <c r="D3">
        <v>0</v>
      </c>
      <c r="E3">
        <v>0</v>
      </c>
      <c r="F3">
        <f>SUM(C3:E3)</f>
        <v>0</v>
      </c>
      <c r="G3">
        <v>100</v>
      </c>
      <c r="H3">
        <f t="shared" ref="H3:H14" si="1">SUM(F3:G3)</f>
        <v>100</v>
      </c>
      <c r="I3" s="50">
        <v>3360</v>
      </c>
      <c r="J3">
        <f t="shared" si="0"/>
        <v>2.9761904761904763</v>
      </c>
      <c r="K3">
        <v>100</v>
      </c>
      <c r="L3" s="51" t="s">
        <v>118</v>
      </c>
      <c r="M3" s="51">
        <v>243</v>
      </c>
      <c r="N3" s="51">
        <v>335</v>
      </c>
      <c r="O3" s="51">
        <f>SUM(M3:N3)</f>
        <v>578</v>
      </c>
    </row>
    <row r="4" spans="1:15" x14ac:dyDescent="0.25">
      <c r="A4">
        <v>3</v>
      </c>
      <c r="B4" t="s">
        <v>53</v>
      </c>
      <c r="C4">
        <v>0</v>
      </c>
      <c r="D4">
        <v>0</v>
      </c>
      <c r="E4">
        <v>0</v>
      </c>
      <c r="F4">
        <v>0</v>
      </c>
      <c r="G4">
        <v>1280</v>
      </c>
      <c r="H4">
        <f t="shared" si="1"/>
        <v>1280</v>
      </c>
      <c r="I4" s="50">
        <v>10283</v>
      </c>
      <c r="J4">
        <f t="shared" si="0"/>
        <v>12.447729261888554</v>
      </c>
      <c r="K4">
        <v>100</v>
      </c>
      <c r="L4" s="51" t="s">
        <v>114</v>
      </c>
      <c r="M4" s="51">
        <v>273</v>
      </c>
      <c r="N4" s="51">
        <v>392</v>
      </c>
      <c r="O4" s="51">
        <f>SUM(M4:N4)</f>
        <v>665</v>
      </c>
    </row>
    <row r="5" spans="1:15" x14ac:dyDescent="0.25">
      <c r="A5">
        <v>4</v>
      </c>
      <c r="B5" t="s">
        <v>54</v>
      </c>
      <c r="C5">
        <v>0</v>
      </c>
      <c r="D5">
        <v>415</v>
      </c>
      <c r="E5">
        <v>15274</v>
      </c>
      <c r="F5">
        <f>SUM(C5:E5)</f>
        <v>15689</v>
      </c>
      <c r="G5">
        <v>195</v>
      </c>
      <c r="H5">
        <f t="shared" si="1"/>
        <v>15884</v>
      </c>
      <c r="I5" s="50">
        <v>1500</v>
      </c>
      <c r="J5">
        <f t="shared" si="0"/>
        <v>13</v>
      </c>
      <c r="K5">
        <v>100</v>
      </c>
      <c r="L5" s="51" t="s">
        <v>119</v>
      </c>
      <c r="M5" s="51">
        <v>302</v>
      </c>
      <c r="N5" s="51">
        <v>474</v>
      </c>
      <c r="O5" s="51">
        <f>SUM(M5:N5)</f>
        <v>776</v>
      </c>
    </row>
    <row r="6" spans="1:15" ht="17.25" hidden="1" customHeight="1" x14ac:dyDescent="0.25">
      <c r="B6" t="s">
        <v>55</v>
      </c>
      <c r="G6">
        <f>SUM(C6:E6)</f>
        <v>0</v>
      </c>
      <c r="H6">
        <f t="shared" si="1"/>
        <v>0</v>
      </c>
      <c r="J6" t="e">
        <f t="shared" si="0"/>
        <v>#DIV/0!</v>
      </c>
      <c r="K6">
        <v>100</v>
      </c>
      <c r="L6" s="51"/>
      <c r="M6" s="51"/>
      <c r="N6" s="51"/>
      <c r="O6" s="51">
        <f>M6+N6</f>
        <v>0</v>
      </c>
    </row>
    <row r="7" spans="1:15" hidden="1" x14ac:dyDescent="0.25">
      <c r="B7" t="s">
        <v>56</v>
      </c>
      <c r="G7">
        <f>SUM(C7:E7)</f>
        <v>0</v>
      </c>
      <c r="H7">
        <f t="shared" si="1"/>
        <v>0</v>
      </c>
      <c r="J7" t="e">
        <f t="shared" si="0"/>
        <v>#DIV/0!</v>
      </c>
      <c r="K7">
        <v>100</v>
      </c>
      <c r="L7" s="51" t="s">
        <v>95</v>
      </c>
      <c r="M7" s="51">
        <v>692</v>
      </c>
      <c r="N7" s="51">
        <v>632</v>
      </c>
      <c r="O7" s="51">
        <f>M7+N7</f>
        <v>1324</v>
      </c>
    </row>
    <row r="8" spans="1:15" hidden="1" x14ac:dyDescent="0.25">
      <c r="B8" t="s">
        <v>57</v>
      </c>
      <c r="G8">
        <f>SUM(C8:E8)</f>
        <v>0</v>
      </c>
      <c r="H8">
        <f t="shared" si="1"/>
        <v>0</v>
      </c>
      <c r="J8" t="e">
        <f t="shared" si="0"/>
        <v>#DIV/0!</v>
      </c>
      <c r="K8">
        <v>100</v>
      </c>
      <c r="L8" s="51" t="s">
        <v>96</v>
      </c>
      <c r="M8" s="51">
        <v>708</v>
      </c>
      <c r="N8" s="51">
        <v>656</v>
      </c>
      <c r="O8" s="51">
        <f>M8+N8</f>
        <v>1364</v>
      </c>
    </row>
    <row r="9" spans="1:15" x14ac:dyDescent="0.25">
      <c r="A9">
        <v>5</v>
      </c>
      <c r="B9" t="s">
        <v>58</v>
      </c>
      <c r="C9">
        <v>0</v>
      </c>
      <c r="D9">
        <v>0</v>
      </c>
      <c r="E9">
        <v>0</v>
      </c>
      <c r="F9">
        <v>0</v>
      </c>
      <c r="G9">
        <v>0</v>
      </c>
      <c r="H9">
        <f t="shared" si="1"/>
        <v>0</v>
      </c>
      <c r="I9">
        <v>50</v>
      </c>
      <c r="J9">
        <f t="shared" si="0"/>
        <v>0</v>
      </c>
      <c r="K9">
        <v>100</v>
      </c>
      <c r="L9" s="52" t="s">
        <v>97</v>
      </c>
      <c r="M9" s="51">
        <f>SUM(M3:M5)</f>
        <v>818</v>
      </c>
      <c r="N9" s="51">
        <f>SUM(N3:N5)</f>
        <v>1201</v>
      </c>
      <c r="O9" s="52">
        <f>SUM(O3:O5)</f>
        <v>2019</v>
      </c>
    </row>
    <row r="10" spans="1:15" x14ac:dyDescent="0.25">
      <c r="A10">
        <v>6</v>
      </c>
      <c r="B10" t="s">
        <v>60</v>
      </c>
      <c r="C10">
        <v>0</v>
      </c>
      <c r="D10">
        <v>0</v>
      </c>
      <c r="E10">
        <v>0</v>
      </c>
      <c r="F10">
        <v>0</v>
      </c>
      <c r="G10">
        <v>20571</v>
      </c>
      <c r="H10">
        <f t="shared" si="1"/>
        <v>20571</v>
      </c>
      <c r="I10">
        <v>80000</v>
      </c>
      <c r="J10">
        <f t="shared" si="0"/>
        <v>25.713750000000001</v>
      </c>
      <c r="K10">
        <v>100</v>
      </c>
      <c r="L10" s="51"/>
      <c r="M10" s="51"/>
      <c r="N10" s="51"/>
      <c r="O10" s="51"/>
    </row>
    <row r="11" spans="1:15" x14ac:dyDescent="0.25">
      <c r="A11">
        <v>7</v>
      </c>
      <c r="B11" t="s">
        <v>62</v>
      </c>
      <c r="C11">
        <v>0</v>
      </c>
      <c r="E11">
        <v>0</v>
      </c>
      <c r="F11">
        <v>0</v>
      </c>
      <c r="G11">
        <v>27469</v>
      </c>
      <c r="H11">
        <f t="shared" si="1"/>
        <v>27469</v>
      </c>
      <c r="I11">
        <v>30000</v>
      </c>
      <c r="J11">
        <f t="shared" si="0"/>
        <v>91.563333333333333</v>
      </c>
      <c r="K11">
        <v>100</v>
      </c>
      <c r="L11" s="51"/>
      <c r="M11" s="51"/>
      <c r="N11" s="51"/>
      <c r="O11" s="51"/>
    </row>
    <row r="12" spans="1:15" x14ac:dyDescent="0.25">
      <c r="A12">
        <v>8</v>
      </c>
      <c r="B12" t="s">
        <v>61</v>
      </c>
      <c r="C12">
        <v>0</v>
      </c>
      <c r="D12">
        <v>0</v>
      </c>
      <c r="E12">
        <v>0</v>
      </c>
      <c r="F12">
        <v>0</v>
      </c>
      <c r="G12">
        <v>13097</v>
      </c>
      <c r="H12">
        <f t="shared" si="1"/>
        <v>13097</v>
      </c>
      <c r="I12">
        <v>51960</v>
      </c>
      <c r="J12">
        <f t="shared" si="0"/>
        <v>25.205927636643572</v>
      </c>
      <c r="K12">
        <v>100</v>
      </c>
      <c r="L12" s="53" t="s">
        <v>98</v>
      </c>
      <c r="M12" s="53"/>
      <c r="N12" s="53"/>
      <c r="O12" s="49"/>
    </row>
    <row r="13" spans="1:15" x14ac:dyDescent="0.25">
      <c r="A13">
        <v>9</v>
      </c>
      <c r="B13" t="s">
        <v>103</v>
      </c>
      <c r="C13">
        <v>1</v>
      </c>
      <c r="D13">
        <v>0</v>
      </c>
      <c r="E13">
        <v>0</v>
      </c>
      <c r="F13">
        <f>SUM(C13:E13)</f>
        <v>1</v>
      </c>
      <c r="G13">
        <v>126</v>
      </c>
      <c r="H13">
        <f>SUM(F13:G13)</f>
        <v>127</v>
      </c>
      <c r="I13">
        <v>14640</v>
      </c>
      <c r="J13">
        <f t="shared" si="0"/>
        <v>0.86065573770491799</v>
      </c>
      <c r="K13">
        <v>100</v>
      </c>
      <c r="L13" s="51"/>
      <c r="M13" s="51" t="s">
        <v>93</v>
      </c>
      <c r="N13" s="51" t="s">
        <v>85</v>
      </c>
      <c r="O13" s="51" t="s">
        <v>94</v>
      </c>
    </row>
    <row r="14" spans="1:15" x14ac:dyDescent="0.25">
      <c r="A14">
        <v>10</v>
      </c>
      <c r="B14" t="s">
        <v>45</v>
      </c>
      <c r="C14">
        <v>32</v>
      </c>
      <c r="D14">
        <v>8</v>
      </c>
      <c r="E14">
        <v>62</v>
      </c>
      <c r="F14">
        <f>SUM(C14:E14)</f>
        <v>102</v>
      </c>
      <c r="G14">
        <v>1184</v>
      </c>
      <c r="H14">
        <f t="shared" si="1"/>
        <v>1286</v>
      </c>
      <c r="I14">
        <v>19490</v>
      </c>
      <c r="J14">
        <f t="shared" si="0"/>
        <v>6.0749102103642896</v>
      </c>
      <c r="K14">
        <v>100</v>
      </c>
      <c r="L14" s="51" t="s">
        <v>118</v>
      </c>
      <c r="M14" s="51">
        <v>0</v>
      </c>
      <c r="N14" s="51">
        <v>0</v>
      </c>
      <c r="O14" s="51">
        <f>SUM(M14:N14)</f>
        <v>0</v>
      </c>
    </row>
    <row r="15" spans="1:15" x14ac:dyDescent="0.25">
      <c r="L15" s="51" t="s">
        <v>114</v>
      </c>
      <c r="M15" s="51">
        <v>0</v>
      </c>
      <c r="N15" s="51">
        <v>0</v>
      </c>
      <c r="O15" s="51">
        <f>SUM(M15:N15)</f>
        <v>0</v>
      </c>
    </row>
    <row r="16" spans="1:15" x14ac:dyDescent="0.25">
      <c r="L16" s="51" t="s">
        <v>119</v>
      </c>
      <c r="M16" s="51">
        <v>0</v>
      </c>
      <c r="N16" s="51">
        <v>0</v>
      </c>
      <c r="O16" s="51">
        <f>SUM(M16:N16)</f>
        <v>0</v>
      </c>
    </row>
    <row r="17" spans="12:15" x14ac:dyDescent="0.25">
      <c r="L17" s="52" t="s">
        <v>97</v>
      </c>
      <c r="M17" s="51">
        <f>SUM(M14:M16)</f>
        <v>0</v>
      </c>
      <c r="N17" s="51">
        <f>SUM(N14:N16)</f>
        <v>0</v>
      </c>
      <c r="O17" s="52">
        <f>SUM(O14:O16)</f>
        <v>0</v>
      </c>
    </row>
    <row r="18" spans="12:15" x14ac:dyDescent="0.25">
      <c r="L18" s="51"/>
      <c r="M18" s="51"/>
      <c r="N18" s="51"/>
      <c r="O18" s="51"/>
    </row>
    <row r="19" spans="12:15" x14ac:dyDescent="0.25">
      <c r="L19" s="51"/>
      <c r="M19" s="51"/>
      <c r="N19" s="51"/>
      <c r="O19" s="51"/>
    </row>
    <row r="20" spans="12:15" x14ac:dyDescent="0.25">
      <c r="L20" s="49" t="s">
        <v>99</v>
      </c>
      <c r="M20" s="49"/>
      <c r="N20" s="49"/>
      <c r="O20" s="49"/>
    </row>
    <row r="21" spans="12:15" x14ac:dyDescent="0.25">
      <c r="L21" s="51"/>
      <c r="M21" s="51" t="s">
        <v>93</v>
      </c>
      <c r="N21" s="51" t="s">
        <v>85</v>
      </c>
      <c r="O21" s="51" t="s">
        <v>94</v>
      </c>
    </row>
    <row r="22" spans="12:15" x14ac:dyDescent="0.25">
      <c r="L22" s="51" t="s">
        <v>118</v>
      </c>
      <c r="M22" s="51"/>
      <c r="N22" s="51"/>
      <c r="O22" s="51">
        <v>0</v>
      </c>
    </row>
    <row r="23" spans="12:15" x14ac:dyDescent="0.25">
      <c r="L23" s="51" t="s">
        <v>114</v>
      </c>
      <c r="M23" s="51"/>
      <c r="N23" s="51"/>
      <c r="O23" s="51">
        <v>0</v>
      </c>
    </row>
    <row r="24" spans="12:15" x14ac:dyDescent="0.25">
      <c r="L24" s="51" t="s">
        <v>119</v>
      </c>
      <c r="M24" s="51"/>
      <c r="N24" s="51"/>
      <c r="O24" s="51">
        <v>0</v>
      </c>
    </row>
    <row r="25" spans="12:15" x14ac:dyDescent="0.25">
      <c r="L25" s="52" t="s">
        <v>97</v>
      </c>
      <c r="M25" s="51"/>
      <c r="N25" s="51"/>
      <c r="O25" s="52">
        <f>SUM(O22:O24)</f>
        <v>0</v>
      </c>
    </row>
    <row r="26" spans="12:15" x14ac:dyDescent="0.25">
      <c r="L26" s="51"/>
      <c r="M26" s="51"/>
      <c r="N26" s="51"/>
      <c r="O26" s="51"/>
    </row>
    <row r="27" spans="12:15" x14ac:dyDescent="0.25">
      <c r="L27" s="49" t="s">
        <v>100</v>
      </c>
      <c r="M27" s="49"/>
      <c r="N27" s="49"/>
      <c r="O27" s="49"/>
    </row>
    <row r="28" spans="12:15" x14ac:dyDescent="0.25">
      <c r="L28" s="51"/>
      <c r="M28" s="51" t="s">
        <v>93</v>
      </c>
      <c r="N28" s="51" t="s">
        <v>85</v>
      </c>
      <c r="O28" s="51" t="s">
        <v>94</v>
      </c>
    </row>
    <row r="29" spans="12:15" x14ac:dyDescent="0.25">
      <c r="L29" s="51" t="s">
        <v>118</v>
      </c>
      <c r="M29" s="51">
        <v>0</v>
      </c>
      <c r="N29" s="51">
        <v>0</v>
      </c>
      <c r="O29" s="51">
        <f>SUM(M29:N29)</f>
        <v>0</v>
      </c>
    </row>
    <row r="30" spans="12:15" x14ac:dyDescent="0.25">
      <c r="L30" s="51" t="s">
        <v>114</v>
      </c>
      <c r="M30" s="51">
        <v>238</v>
      </c>
      <c r="N30" s="51">
        <v>177</v>
      </c>
      <c r="O30" s="51">
        <f>SUM(M30:N30)</f>
        <v>415</v>
      </c>
    </row>
    <row r="31" spans="12:15" x14ac:dyDescent="0.25">
      <c r="L31" s="51" t="s">
        <v>119</v>
      </c>
      <c r="M31" s="51">
        <v>7637</v>
      </c>
      <c r="N31" s="51">
        <v>7637</v>
      </c>
      <c r="O31" s="51">
        <f>SUM(M31:N31)</f>
        <v>15274</v>
      </c>
    </row>
    <row r="32" spans="12:15" x14ac:dyDescent="0.25">
      <c r="L32" s="52" t="s">
        <v>97</v>
      </c>
      <c r="M32" s="51">
        <f>SUM(M29:M31)</f>
        <v>7875</v>
      </c>
      <c r="N32" s="51">
        <f>SUM(N29:N31)</f>
        <v>7814</v>
      </c>
      <c r="O32" s="52">
        <f>SUM(O29:O31)</f>
        <v>15689</v>
      </c>
    </row>
    <row r="33" spans="12:15" x14ac:dyDescent="0.25">
      <c r="L33" s="51"/>
      <c r="M33" s="51"/>
      <c r="N33" s="51"/>
      <c r="O33" s="51"/>
    </row>
    <row r="34" spans="12:15" x14ac:dyDescent="0.25">
      <c r="L34" s="49" t="s">
        <v>101</v>
      </c>
      <c r="M34" s="49"/>
      <c r="N34" s="49"/>
      <c r="O34" s="49"/>
    </row>
    <row r="35" spans="12:15" x14ac:dyDescent="0.25">
      <c r="L35" s="51"/>
      <c r="M35" s="51"/>
      <c r="N35" s="51"/>
      <c r="O35" s="51"/>
    </row>
    <row r="36" spans="12:15" x14ac:dyDescent="0.25">
      <c r="L36" s="51"/>
      <c r="M36" s="51"/>
      <c r="N36" s="51"/>
      <c r="O36" s="51"/>
    </row>
    <row r="37" spans="12:15" x14ac:dyDescent="0.25">
      <c r="L37" s="49" t="s">
        <v>105</v>
      </c>
      <c r="M37" s="49"/>
      <c r="N37" s="49"/>
      <c r="O37" s="49"/>
    </row>
    <row r="38" spans="12:15" x14ac:dyDescent="0.25">
      <c r="L38" s="51"/>
      <c r="M38" s="51" t="s">
        <v>93</v>
      </c>
      <c r="N38" s="51" t="s">
        <v>85</v>
      </c>
      <c r="O38" s="51" t="s">
        <v>94</v>
      </c>
    </row>
    <row r="39" spans="12:15" x14ac:dyDescent="0.25">
      <c r="L39" s="51" t="s">
        <v>118</v>
      </c>
      <c r="M39" s="51"/>
      <c r="N39" s="51"/>
      <c r="O39" s="51">
        <v>0</v>
      </c>
    </row>
    <row r="40" spans="12:15" x14ac:dyDescent="0.25">
      <c r="L40" s="51" t="s">
        <v>114</v>
      </c>
      <c r="M40" s="51"/>
      <c r="N40" s="51"/>
      <c r="O40" s="51">
        <v>0</v>
      </c>
    </row>
    <row r="41" spans="12:15" x14ac:dyDescent="0.25">
      <c r="L41" s="51" t="s">
        <v>119</v>
      </c>
      <c r="M41" s="51"/>
      <c r="N41" s="51"/>
      <c r="O41" s="51">
        <v>0</v>
      </c>
    </row>
    <row r="42" spans="12:15" x14ac:dyDescent="0.25">
      <c r="L42" s="52" t="s">
        <v>97</v>
      </c>
      <c r="M42" s="51"/>
      <c r="N42" s="51"/>
      <c r="O42" s="52">
        <f>SUM(O39:O41)</f>
        <v>0</v>
      </c>
    </row>
    <row r="43" spans="12:15" x14ac:dyDescent="0.25">
      <c r="L43" s="51"/>
      <c r="M43" s="51"/>
      <c r="N43" s="51"/>
      <c r="O43" s="51"/>
    </row>
    <row r="44" spans="12:15" x14ac:dyDescent="0.25">
      <c r="L44" s="51"/>
      <c r="M44" s="51"/>
      <c r="N44" s="51"/>
      <c r="O44" s="51"/>
    </row>
    <row r="45" spans="12:15" x14ac:dyDescent="0.25">
      <c r="L45" s="49" t="s">
        <v>106</v>
      </c>
      <c r="M45" s="49"/>
      <c r="N45" s="49"/>
      <c r="O45" s="49"/>
    </row>
    <row r="46" spans="12:15" x14ac:dyDescent="0.25">
      <c r="L46" s="51"/>
      <c r="M46" s="51" t="s">
        <v>84</v>
      </c>
      <c r="N46" s="51" t="s">
        <v>107</v>
      </c>
      <c r="O46" s="51" t="s">
        <v>94</v>
      </c>
    </row>
    <row r="47" spans="12:15" x14ac:dyDescent="0.25">
      <c r="L47" s="51" t="s">
        <v>118</v>
      </c>
      <c r="M47" s="51">
        <v>0</v>
      </c>
      <c r="N47" s="51">
        <v>0</v>
      </c>
      <c r="O47" s="51">
        <v>0</v>
      </c>
    </row>
    <row r="48" spans="12:15" x14ac:dyDescent="0.25">
      <c r="L48" s="51" t="s">
        <v>114</v>
      </c>
      <c r="M48" s="51">
        <v>0</v>
      </c>
      <c r="N48" s="51">
        <v>0</v>
      </c>
      <c r="O48" s="51">
        <v>0</v>
      </c>
    </row>
    <row r="49" spans="12:15" x14ac:dyDescent="0.25">
      <c r="L49" s="51" t="s">
        <v>119</v>
      </c>
      <c r="M49" s="51">
        <v>0</v>
      </c>
      <c r="N49" s="51">
        <v>0</v>
      </c>
      <c r="O49" s="51">
        <v>0</v>
      </c>
    </row>
    <row r="50" spans="12:15" x14ac:dyDescent="0.25">
      <c r="L50" s="52" t="s">
        <v>97</v>
      </c>
      <c r="M50" s="51">
        <f>SUM(M47:M49)</f>
        <v>0</v>
      </c>
      <c r="N50" s="51">
        <f>SUM(N47:N49)</f>
        <v>0</v>
      </c>
      <c r="O50" s="52">
        <f>SUM(O47:O49)</f>
        <v>0</v>
      </c>
    </row>
    <row r="51" spans="12:15" x14ac:dyDescent="0.25">
      <c r="L51" s="51"/>
      <c r="M51" s="51"/>
      <c r="N51" s="51"/>
      <c r="O51" s="51"/>
    </row>
    <row r="52" spans="12:15" x14ac:dyDescent="0.25">
      <c r="L52" s="51"/>
      <c r="M52" s="51"/>
      <c r="N52" s="51"/>
      <c r="O52" s="51"/>
    </row>
    <row r="53" spans="12:15" x14ac:dyDescent="0.25">
      <c r="L53" s="40" t="s">
        <v>102</v>
      </c>
      <c r="M53" s="40"/>
      <c r="N53" s="40"/>
      <c r="O53" s="40"/>
    </row>
    <row r="54" spans="12:15" x14ac:dyDescent="0.25">
      <c r="L54" s="51"/>
      <c r="M54" s="51" t="s">
        <v>93</v>
      </c>
      <c r="N54" s="51" t="s">
        <v>85</v>
      </c>
      <c r="O54" s="51" t="s">
        <v>94</v>
      </c>
    </row>
    <row r="55" spans="12:15" x14ac:dyDescent="0.25">
      <c r="L55" s="51" t="s">
        <v>118</v>
      </c>
      <c r="M55" s="51">
        <v>0</v>
      </c>
      <c r="N55" s="51">
        <v>0</v>
      </c>
      <c r="O55" s="51">
        <f>SUM(M55:N55)</f>
        <v>0</v>
      </c>
    </row>
    <row r="56" spans="12:15" x14ac:dyDescent="0.25">
      <c r="L56" s="51" t="s">
        <v>114</v>
      </c>
      <c r="M56" s="51">
        <v>0</v>
      </c>
      <c r="N56" s="51">
        <v>0</v>
      </c>
      <c r="O56" s="51">
        <f>SUM(M56:N56)</f>
        <v>0</v>
      </c>
    </row>
    <row r="57" spans="12:15" x14ac:dyDescent="0.25">
      <c r="L57" s="51" t="s">
        <v>119</v>
      </c>
      <c r="M57" s="51">
        <v>0</v>
      </c>
      <c r="N57" s="51">
        <v>0</v>
      </c>
      <c r="O57" s="51">
        <f>SUM(M57:N57)</f>
        <v>0</v>
      </c>
    </row>
    <row r="58" spans="12:15" x14ac:dyDescent="0.25">
      <c r="L58" s="52" t="s">
        <v>97</v>
      </c>
      <c r="M58" s="51">
        <f>SUM(M55:M57)</f>
        <v>0</v>
      </c>
      <c r="N58" s="51">
        <f>SUM(N55:N57)</f>
        <v>0</v>
      </c>
      <c r="O58" s="52">
        <f>SUM(O55:O57)</f>
        <v>0</v>
      </c>
    </row>
    <row r="59" spans="12:15" x14ac:dyDescent="0.25">
      <c r="L59" s="51"/>
      <c r="M59" s="51"/>
      <c r="N59" s="51"/>
      <c r="O59" s="51"/>
    </row>
    <row r="60" spans="12:15" x14ac:dyDescent="0.25">
      <c r="L60" s="51"/>
      <c r="M60" s="51"/>
      <c r="N60" s="51"/>
      <c r="O60" s="51"/>
    </row>
    <row r="61" spans="12:15" x14ac:dyDescent="0.25">
      <c r="L61" s="40" t="s">
        <v>108</v>
      </c>
      <c r="M61" s="40"/>
      <c r="N61" s="40"/>
      <c r="O61" s="40"/>
    </row>
    <row r="62" spans="12:15" x14ac:dyDescent="0.25">
      <c r="L62" s="51"/>
      <c r="M62" s="51" t="s">
        <v>93</v>
      </c>
      <c r="N62" s="51" t="s">
        <v>85</v>
      </c>
      <c r="O62" s="51" t="s">
        <v>94</v>
      </c>
    </row>
    <row r="63" spans="12:15" x14ac:dyDescent="0.25">
      <c r="L63" s="51" t="s">
        <v>118</v>
      </c>
      <c r="M63" s="51">
        <v>1</v>
      </c>
      <c r="N63" s="51">
        <v>0</v>
      </c>
      <c r="O63" s="51">
        <f>SUM(M63:N63)</f>
        <v>1</v>
      </c>
    </row>
    <row r="64" spans="12:15" x14ac:dyDescent="0.25">
      <c r="L64" s="51" t="s">
        <v>114</v>
      </c>
      <c r="M64" s="51">
        <v>0</v>
      </c>
      <c r="N64" s="51">
        <v>0</v>
      </c>
      <c r="O64" s="51">
        <f>SUM(M64:N64)</f>
        <v>0</v>
      </c>
    </row>
    <row r="65" spans="12:15" x14ac:dyDescent="0.25">
      <c r="L65" s="51" t="s">
        <v>119</v>
      </c>
      <c r="M65" s="51">
        <v>0</v>
      </c>
      <c r="N65" s="51">
        <v>0</v>
      </c>
      <c r="O65" s="51">
        <f>SUM(M65:N65)</f>
        <v>0</v>
      </c>
    </row>
    <row r="66" spans="12:15" x14ac:dyDescent="0.25">
      <c r="L66" s="52" t="s">
        <v>97</v>
      </c>
      <c r="M66" s="51">
        <f>SUM(M63:M65)</f>
        <v>1</v>
      </c>
      <c r="N66" s="51">
        <f>SUM(N63:N65)</f>
        <v>0</v>
      </c>
      <c r="O66" s="52">
        <f>SUM(O63:O65)</f>
        <v>1</v>
      </c>
    </row>
    <row r="67" spans="12:15" x14ac:dyDescent="0.25">
      <c r="L67" s="51"/>
      <c r="M67" s="51"/>
      <c r="N67" s="51"/>
      <c r="O67" s="51"/>
    </row>
    <row r="68" spans="12:15" x14ac:dyDescent="0.25">
      <c r="L68" s="51"/>
      <c r="M68" s="51"/>
      <c r="N68" s="51"/>
      <c r="O68" s="51"/>
    </row>
    <row r="69" spans="12:15" x14ac:dyDescent="0.25">
      <c r="L69" s="40" t="s">
        <v>109</v>
      </c>
      <c r="M69" s="40"/>
      <c r="N69" s="40"/>
      <c r="O69" s="40"/>
    </row>
    <row r="70" spans="12:15" x14ac:dyDescent="0.25">
      <c r="L70" s="51"/>
      <c r="M70" s="51" t="s">
        <v>93</v>
      </c>
      <c r="N70" s="51" t="s">
        <v>85</v>
      </c>
      <c r="O70" s="51" t="s">
        <v>94</v>
      </c>
    </row>
    <row r="71" spans="12:15" x14ac:dyDescent="0.25">
      <c r="L71" s="51" t="s">
        <v>118</v>
      </c>
      <c r="M71" s="51">
        <v>21</v>
      </c>
      <c r="N71" s="51">
        <v>11</v>
      </c>
      <c r="O71" s="51">
        <f>SUM(M71:N71)</f>
        <v>32</v>
      </c>
    </row>
    <row r="72" spans="12:15" x14ac:dyDescent="0.25">
      <c r="L72" s="51" t="s">
        <v>114</v>
      </c>
      <c r="M72" s="51">
        <v>6</v>
      </c>
      <c r="N72" s="51">
        <v>2</v>
      </c>
      <c r="O72" s="51">
        <f>SUM(M72:N72)</f>
        <v>8</v>
      </c>
    </row>
    <row r="73" spans="12:15" x14ac:dyDescent="0.25">
      <c r="L73" s="51" t="s">
        <v>119</v>
      </c>
      <c r="M73" s="51">
        <v>51</v>
      </c>
      <c r="N73" s="51">
        <v>11</v>
      </c>
      <c r="O73" s="51">
        <f>SUM(M73:N73)</f>
        <v>62</v>
      </c>
    </row>
    <row r="74" spans="12:15" x14ac:dyDescent="0.25">
      <c r="L74" s="52" t="s">
        <v>97</v>
      </c>
      <c r="M74" s="51">
        <f>SUM(M71:M73)</f>
        <v>78</v>
      </c>
      <c r="N74" s="51">
        <f>SUM(N71:N73)</f>
        <v>24</v>
      </c>
      <c r="O74" s="52">
        <f>SUM(O71:O73)</f>
        <v>102</v>
      </c>
    </row>
  </sheetData>
  <pageMargins left="0.7" right="0.7" top="0.75" bottom="0.75" header="0.3" footer="0.3"/>
  <pageSetup scale="52" fitToHeight="0" orientation="portrait" horizontalDpi="360" verticalDpi="36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74"/>
  <sheetViews>
    <sheetView workbookViewId="0">
      <selection activeCell="I1" sqref="I1:I14"/>
    </sheetView>
  </sheetViews>
  <sheetFormatPr baseColWidth="10" defaultRowHeight="15" x14ac:dyDescent="0.25"/>
  <cols>
    <col min="1" max="1" width="6.5703125" customWidth="1"/>
    <col min="2" max="2" width="15.85546875" bestFit="1" customWidth="1"/>
    <col min="6" max="6" width="14.42578125" customWidth="1"/>
    <col min="7" max="8" width="13.7109375" customWidth="1"/>
    <col min="9" max="9" width="12.85546875" customWidth="1"/>
    <col min="11" max="11" width="16.85546875" customWidth="1"/>
  </cols>
  <sheetData>
    <row r="1" spans="1:17" x14ac:dyDescent="0.25">
      <c r="A1" t="s">
        <v>47</v>
      </c>
      <c r="B1" t="s">
        <v>48</v>
      </c>
      <c r="C1" t="s">
        <v>121</v>
      </c>
      <c r="D1" t="s">
        <v>75</v>
      </c>
      <c r="E1" t="s">
        <v>76</v>
      </c>
      <c r="F1" s="60" t="s">
        <v>130</v>
      </c>
      <c r="G1" s="60" t="s">
        <v>116</v>
      </c>
      <c r="H1" s="60" t="s">
        <v>120</v>
      </c>
      <c r="I1" s="78" t="s">
        <v>117</v>
      </c>
      <c r="J1" s="60" t="s">
        <v>125</v>
      </c>
      <c r="K1" s="66" t="s">
        <v>129</v>
      </c>
      <c r="L1" t="s">
        <v>50</v>
      </c>
      <c r="N1" s="49" t="s">
        <v>92</v>
      </c>
      <c r="O1" s="49"/>
      <c r="P1" s="49"/>
      <c r="Q1" s="49"/>
    </row>
    <row r="2" spans="1:17" x14ac:dyDescent="0.25">
      <c r="A2">
        <v>1</v>
      </c>
      <c r="B2" t="s">
        <v>51</v>
      </c>
      <c r="C2">
        <v>848</v>
      </c>
      <c r="D2">
        <v>1068</v>
      </c>
      <c r="E2">
        <v>1103</v>
      </c>
      <c r="F2" s="61">
        <f>SUM(C2:E2)</f>
        <v>3019</v>
      </c>
      <c r="G2" s="61">
        <v>918</v>
      </c>
      <c r="H2" s="61">
        <v>2019</v>
      </c>
      <c r="I2" s="79">
        <f>SUM(F2:H2)</f>
        <v>5956</v>
      </c>
      <c r="J2" s="63">
        <v>2029</v>
      </c>
      <c r="K2" s="65">
        <v>508</v>
      </c>
      <c r="L2">
        <f>F2*M2/J2</f>
        <v>148.79250862493839</v>
      </c>
      <c r="M2">
        <v>100</v>
      </c>
      <c r="N2" s="51"/>
      <c r="O2" s="51" t="s">
        <v>93</v>
      </c>
      <c r="P2" s="51" t="s">
        <v>85</v>
      </c>
      <c r="Q2" s="51" t="s">
        <v>94</v>
      </c>
    </row>
    <row r="3" spans="1:17" x14ac:dyDescent="0.25">
      <c r="A3">
        <v>2</v>
      </c>
      <c r="B3" t="s">
        <v>52</v>
      </c>
      <c r="C3">
        <v>0</v>
      </c>
      <c r="D3">
        <v>0</v>
      </c>
      <c r="E3">
        <v>0</v>
      </c>
      <c r="F3" s="61">
        <f>SUM(C3:E3)</f>
        <v>0</v>
      </c>
      <c r="G3" s="61">
        <v>100</v>
      </c>
      <c r="H3" s="61">
        <v>0</v>
      </c>
      <c r="I3" s="79">
        <f t="shared" ref="I3:I9" si="0">SUM(F3:G3)</f>
        <v>100</v>
      </c>
      <c r="J3" s="63">
        <v>3360</v>
      </c>
      <c r="K3" s="65"/>
      <c r="L3">
        <f t="shared" ref="L3:L14" si="1">F3*M3/J3</f>
        <v>0</v>
      </c>
      <c r="M3">
        <v>100</v>
      </c>
      <c r="N3" s="51" t="s">
        <v>126</v>
      </c>
      <c r="O3" s="51">
        <v>331</v>
      </c>
      <c r="P3" s="51">
        <v>517</v>
      </c>
      <c r="Q3" s="51">
        <f>SUM(O3:P3)</f>
        <v>848</v>
      </c>
    </row>
    <row r="4" spans="1:17" x14ac:dyDescent="0.25">
      <c r="A4">
        <v>3</v>
      </c>
      <c r="B4" t="s">
        <v>53</v>
      </c>
      <c r="C4">
        <v>0</v>
      </c>
      <c r="D4">
        <v>0</v>
      </c>
      <c r="E4">
        <v>0</v>
      </c>
      <c r="F4" s="61">
        <v>0</v>
      </c>
      <c r="G4" s="61">
        <v>1280</v>
      </c>
      <c r="H4" s="61">
        <v>0</v>
      </c>
      <c r="I4" s="79">
        <f t="shared" si="0"/>
        <v>1280</v>
      </c>
      <c r="J4" s="63">
        <v>10283</v>
      </c>
      <c r="K4" s="65"/>
      <c r="L4">
        <f t="shared" si="1"/>
        <v>0</v>
      </c>
      <c r="M4">
        <v>100</v>
      </c>
      <c r="N4" s="51" t="s">
        <v>127</v>
      </c>
      <c r="O4" s="51">
        <v>453</v>
      </c>
      <c r="P4" s="51">
        <v>615</v>
      </c>
      <c r="Q4" s="51">
        <f>SUM(O4:P4)</f>
        <v>1068</v>
      </c>
    </row>
    <row r="5" spans="1:17" x14ac:dyDescent="0.25">
      <c r="A5">
        <v>4</v>
      </c>
      <c r="B5" t="s">
        <v>54</v>
      </c>
      <c r="C5">
        <v>0</v>
      </c>
      <c r="D5">
        <v>0</v>
      </c>
      <c r="E5">
        <v>9624</v>
      </c>
      <c r="F5" s="61">
        <f>SUM(C5:E5)</f>
        <v>9624</v>
      </c>
      <c r="G5" s="61">
        <v>195</v>
      </c>
      <c r="H5" s="61">
        <v>15689</v>
      </c>
      <c r="I5" s="79">
        <f>SUM(F5:H5)</f>
        <v>25508</v>
      </c>
      <c r="J5" s="63">
        <v>1500</v>
      </c>
      <c r="K5" s="65"/>
      <c r="L5">
        <f t="shared" si="1"/>
        <v>641.6</v>
      </c>
      <c r="M5">
        <v>100</v>
      </c>
      <c r="N5" s="51" t="s">
        <v>128</v>
      </c>
      <c r="O5" s="51">
        <v>468</v>
      </c>
      <c r="P5" s="51">
        <v>635</v>
      </c>
      <c r="Q5" s="51">
        <f>SUM(O5:P5)</f>
        <v>1103</v>
      </c>
    </row>
    <row r="6" spans="1:17" ht="17.25" hidden="1" customHeight="1" x14ac:dyDescent="0.25">
      <c r="B6" t="s">
        <v>55</v>
      </c>
      <c r="F6" s="61"/>
      <c r="G6" s="61">
        <f>SUM(C6:E6)</f>
        <v>0</v>
      </c>
      <c r="H6" s="61"/>
      <c r="I6" s="79">
        <f t="shared" si="0"/>
        <v>0</v>
      </c>
      <c r="J6" s="61"/>
      <c r="K6" s="64"/>
      <c r="L6" t="e">
        <f t="shared" si="1"/>
        <v>#DIV/0!</v>
      </c>
      <c r="M6">
        <v>100</v>
      </c>
      <c r="N6" s="51"/>
      <c r="O6" s="51"/>
      <c r="P6" s="51"/>
      <c r="Q6" s="51">
        <f>O6+P6</f>
        <v>0</v>
      </c>
    </row>
    <row r="7" spans="1:17" hidden="1" x14ac:dyDescent="0.25">
      <c r="B7" t="s">
        <v>56</v>
      </c>
      <c r="F7" s="61"/>
      <c r="G7" s="61">
        <f>SUM(C7:E7)</f>
        <v>0</v>
      </c>
      <c r="H7" s="61"/>
      <c r="I7" s="79">
        <f t="shared" si="0"/>
        <v>0</v>
      </c>
      <c r="J7" s="61"/>
      <c r="K7" s="64"/>
      <c r="L7" t="e">
        <f t="shared" si="1"/>
        <v>#DIV/0!</v>
      </c>
      <c r="M7">
        <v>100</v>
      </c>
      <c r="N7" s="51" t="s">
        <v>95</v>
      </c>
      <c r="O7" s="51">
        <v>692</v>
      </c>
      <c r="P7" s="51">
        <v>632</v>
      </c>
      <c r="Q7" s="51">
        <f>O7+P7</f>
        <v>1324</v>
      </c>
    </row>
    <row r="8" spans="1:17" hidden="1" x14ac:dyDescent="0.25">
      <c r="B8" t="s">
        <v>57</v>
      </c>
      <c r="F8" s="61"/>
      <c r="G8" s="61">
        <f>SUM(C8:E8)</f>
        <v>0</v>
      </c>
      <c r="H8" s="61"/>
      <c r="I8" s="79">
        <f t="shared" si="0"/>
        <v>0</v>
      </c>
      <c r="J8" s="61"/>
      <c r="K8" s="64"/>
      <c r="L8" t="e">
        <f t="shared" si="1"/>
        <v>#DIV/0!</v>
      </c>
      <c r="M8">
        <v>100</v>
      </c>
      <c r="N8" s="51" t="s">
        <v>96</v>
      </c>
      <c r="O8" s="51">
        <v>708</v>
      </c>
      <c r="P8" s="51">
        <v>656</v>
      </c>
      <c r="Q8" s="51">
        <f>O8+P8</f>
        <v>1364</v>
      </c>
    </row>
    <row r="9" spans="1:17" x14ac:dyDescent="0.25">
      <c r="A9">
        <v>5</v>
      </c>
      <c r="B9" t="s">
        <v>58</v>
      </c>
      <c r="C9">
        <v>0</v>
      </c>
      <c r="D9">
        <v>0</v>
      </c>
      <c r="E9">
        <v>0</v>
      </c>
      <c r="F9" s="61">
        <v>0</v>
      </c>
      <c r="G9" s="61">
        <v>0</v>
      </c>
      <c r="H9" s="61">
        <v>0</v>
      </c>
      <c r="I9" s="79">
        <f t="shared" si="0"/>
        <v>0</v>
      </c>
      <c r="J9" s="61">
        <v>50</v>
      </c>
      <c r="K9" s="64"/>
      <c r="L9">
        <f t="shared" si="1"/>
        <v>0</v>
      </c>
      <c r="M9">
        <v>100</v>
      </c>
      <c r="N9" s="52" t="s">
        <v>97</v>
      </c>
      <c r="O9" s="51">
        <f>SUM(O3:O5)</f>
        <v>1252</v>
      </c>
      <c r="P9" s="51">
        <f>SUM(P3:P5)</f>
        <v>1767</v>
      </c>
      <c r="Q9" s="52">
        <f>SUM(Q3:Q5)</f>
        <v>3019</v>
      </c>
    </row>
    <row r="10" spans="1:17" x14ac:dyDescent="0.25">
      <c r="A10">
        <v>6</v>
      </c>
      <c r="B10" t="s">
        <v>60</v>
      </c>
      <c r="C10">
        <v>2613</v>
      </c>
      <c r="D10">
        <v>2158</v>
      </c>
      <c r="E10">
        <v>3100</v>
      </c>
      <c r="F10" s="61">
        <f>SUM(C10:E10)</f>
        <v>7871</v>
      </c>
      <c r="G10" s="61">
        <v>20571</v>
      </c>
      <c r="H10" s="61">
        <v>0</v>
      </c>
      <c r="I10" s="79">
        <f>SUM(F10:H10)</f>
        <v>28442</v>
      </c>
      <c r="J10" s="61">
        <v>80000</v>
      </c>
      <c r="K10" s="64"/>
      <c r="L10">
        <f t="shared" si="1"/>
        <v>9.8387499999999992</v>
      </c>
      <c r="M10">
        <v>100</v>
      </c>
      <c r="N10" s="51"/>
      <c r="O10" s="51"/>
      <c r="P10" s="51"/>
      <c r="Q10" s="51"/>
    </row>
    <row r="11" spans="1:17" x14ac:dyDescent="0.25">
      <c r="A11">
        <v>7</v>
      </c>
      <c r="B11" t="s">
        <v>62</v>
      </c>
      <c r="C11">
        <v>84</v>
      </c>
      <c r="D11">
        <v>0</v>
      </c>
      <c r="E11">
        <v>0</v>
      </c>
      <c r="F11" s="61">
        <f>SUM(C11:E11)</f>
        <v>84</v>
      </c>
      <c r="G11" s="61">
        <v>27469</v>
      </c>
      <c r="H11" s="61">
        <v>0</v>
      </c>
      <c r="I11" s="79">
        <f>SUM(F11:H11)</f>
        <v>27553</v>
      </c>
      <c r="J11" s="61">
        <v>30000</v>
      </c>
      <c r="K11" s="64"/>
      <c r="L11">
        <f t="shared" si="1"/>
        <v>0.28000000000000003</v>
      </c>
      <c r="M11">
        <v>100</v>
      </c>
      <c r="N11" s="51"/>
      <c r="O11" s="51"/>
      <c r="P11" s="51"/>
      <c r="Q11" s="51"/>
    </row>
    <row r="12" spans="1:17" x14ac:dyDescent="0.25">
      <c r="A12">
        <v>8</v>
      </c>
      <c r="B12" t="s">
        <v>61</v>
      </c>
      <c r="C12">
        <v>1585</v>
      </c>
      <c r="D12">
        <v>977</v>
      </c>
      <c r="E12">
        <v>1321</v>
      </c>
      <c r="F12" s="61">
        <f>SUM(C12:E12)</f>
        <v>3883</v>
      </c>
      <c r="G12" s="61">
        <v>13097</v>
      </c>
      <c r="H12" s="61">
        <v>0</v>
      </c>
      <c r="I12" s="79">
        <f t="shared" ref="I12:I14" si="2">SUM(F12:H12)</f>
        <v>16980</v>
      </c>
      <c r="J12" s="61">
        <v>51960</v>
      </c>
      <c r="K12" s="64"/>
      <c r="L12">
        <f t="shared" si="1"/>
        <v>7.4730561970746727</v>
      </c>
      <c r="M12">
        <v>100</v>
      </c>
      <c r="N12" s="53" t="s">
        <v>98</v>
      </c>
      <c r="O12" s="53"/>
      <c r="P12" s="53"/>
      <c r="Q12" s="49"/>
    </row>
    <row r="13" spans="1:17" x14ac:dyDescent="0.25">
      <c r="A13">
        <v>9</v>
      </c>
      <c r="B13" t="s">
        <v>103</v>
      </c>
      <c r="C13">
        <v>0</v>
      </c>
      <c r="D13">
        <v>0</v>
      </c>
      <c r="E13">
        <v>0</v>
      </c>
      <c r="F13" s="61">
        <f>SUM(C13:E13)</f>
        <v>0</v>
      </c>
      <c r="G13" s="61">
        <v>126</v>
      </c>
      <c r="H13" s="61">
        <v>1</v>
      </c>
      <c r="I13" s="79">
        <f t="shared" si="2"/>
        <v>127</v>
      </c>
      <c r="J13" s="61">
        <v>14640</v>
      </c>
      <c r="K13" s="64"/>
      <c r="L13">
        <f t="shared" si="1"/>
        <v>0</v>
      </c>
      <c r="M13">
        <v>100</v>
      </c>
      <c r="N13" s="51"/>
      <c r="O13" s="51" t="s">
        <v>93</v>
      </c>
      <c r="P13" s="51" t="s">
        <v>85</v>
      </c>
      <c r="Q13" s="51" t="s">
        <v>94</v>
      </c>
    </row>
    <row r="14" spans="1:17" ht="15.75" thickBot="1" x14ac:dyDescent="0.3">
      <c r="A14">
        <v>10</v>
      </c>
      <c r="B14" t="s">
        <v>45</v>
      </c>
      <c r="C14">
        <v>86</v>
      </c>
      <c r="D14">
        <v>90</v>
      </c>
      <c r="E14">
        <v>196</v>
      </c>
      <c r="F14" s="62">
        <f>SUM(C14:E14)</f>
        <v>372</v>
      </c>
      <c r="G14" s="62">
        <v>1184</v>
      </c>
      <c r="H14" s="62">
        <v>102</v>
      </c>
      <c r="I14" s="80">
        <f t="shared" si="2"/>
        <v>1658</v>
      </c>
      <c r="J14" s="62">
        <v>19490</v>
      </c>
      <c r="K14" s="64"/>
      <c r="L14">
        <f t="shared" si="1"/>
        <v>1.9086711133914829</v>
      </c>
      <c r="M14">
        <v>100</v>
      </c>
      <c r="N14" s="51" t="s">
        <v>126</v>
      </c>
      <c r="O14" s="51">
        <v>0</v>
      </c>
      <c r="P14" s="51">
        <v>0</v>
      </c>
      <c r="Q14" s="51">
        <f>SUM(O14:P14)</f>
        <v>0</v>
      </c>
    </row>
    <row r="15" spans="1:17" x14ac:dyDescent="0.25">
      <c r="N15" s="51" t="s">
        <v>127</v>
      </c>
      <c r="O15" s="51">
        <v>0</v>
      </c>
      <c r="P15" s="51">
        <v>0</v>
      </c>
      <c r="Q15" s="51">
        <f>SUM(O15:P15)</f>
        <v>0</v>
      </c>
    </row>
    <row r="16" spans="1:17" x14ac:dyDescent="0.25">
      <c r="N16" s="51" t="s">
        <v>128</v>
      </c>
      <c r="O16" s="51">
        <v>0</v>
      </c>
      <c r="P16" s="51">
        <v>0</v>
      </c>
      <c r="Q16" s="51">
        <f>SUM(O16:P16)</f>
        <v>0</v>
      </c>
    </row>
    <row r="17" spans="14:17" x14ac:dyDescent="0.25">
      <c r="N17" s="52" t="s">
        <v>97</v>
      </c>
      <c r="O17" s="51">
        <f>SUM(O14:O16)</f>
        <v>0</v>
      </c>
      <c r="P17" s="51">
        <f>SUM(P14:P16)</f>
        <v>0</v>
      </c>
      <c r="Q17" s="52">
        <f>SUM(Q14:Q16)</f>
        <v>0</v>
      </c>
    </row>
    <row r="18" spans="14:17" x14ac:dyDescent="0.25">
      <c r="N18" s="51"/>
      <c r="O18" s="51"/>
      <c r="P18" s="51"/>
      <c r="Q18" s="51"/>
    </row>
    <row r="19" spans="14:17" x14ac:dyDescent="0.25">
      <c r="N19" s="51"/>
      <c r="O19" s="51"/>
      <c r="P19" s="51"/>
      <c r="Q19" s="51"/>
    </row>
    <row r="20" spans="14:17" x14ac:dyDescent="0.25">
      <c r="N20" s="49" t="s">
        <v>99</v>
      </c>
      <c r="O20" s="49"/>
      <c r="P20" s="49"/>
      <c r="Q20" s="49"/>
    </row>
    <row r="21" spans="14:17" x14ac:dyDescent="0.25">
      <c r="N21" s="51"/>
      <c r="O21" s="51" t="s">
        <v>93</v>
      </c>
      <c r="P21" s="51" t="s">
        <v>85</v>
      </c>
      <c r="Q21" s="51" t="s">
        <v>94</v>
      </c>
    </row>
    <row r="22" spans="14:17" x14ac:dyDescent="0.25">
      <c r="N22" s="51" t="s">
        <v>126</v>
      </c>
      <c r="O22" s="51"/>
      <c r="P22" s="51"/>
      <c r="Q22" s="51">
        <v>0</v>
      </c>
    </row>
    <row r="23" spans="14:17" x14ac:dyDescent="0.25">
      <c r="N23" s="51" t="s">
        <v>127</v>
      </c>
      <c r="O23" s="51"/>
      <c r="P23" s="51"/>
      <c r="Q23" s="51">
        <v>0</v>
      </c>
    </row>
    <row r="24" spans="14:17" x14ac:dyDescent="0.25">
      <c r="N24" s="51" t="s">
        <v>128</v>
      </c>
      <c r="O24" s="51"/>
      <c r="P24" s="51"/>
      <c r="Q24" s="51">
        <v>0</v>
      </c>
    </row>
    <row r="25" spans="14:17" x14ac:dyDescent="0.25">
      <c r="N25" s="52" t="s">
        <v>97</v>
      </c>
      <c r="O25" s="51"/>
      <c r="P25" s="51"/>
      <c r="Q25" s="52">
        <f>SUM(Q22:Q24)</f>
        <v>0</v>
      </c>
    </row>
    <row r="26" spans="14:17" x14ac:dyDescent="0.25">
      <c r="N26" s="51"/>
      <c r="O26" s="51"/>
      <c r="P26" s="51"/>
      <c r="Q26" s="51"/>
    </row>
    <row r="27" spans="14:17" x14ac:dyDescent="0.25">
      <c r="N27" s="49" t="s">
        <v>100</v>
      </c>
      <c r="O27" s="49"/>
      <c r="P27" s="49"/>
      <c r="Q27" s="49"/>
    </row>
    <row r="28" spans="14:17" x14ac:dyDescent="0.25">
      <c r="N28" s="51"/>
      <c r="O28" s="51" t="s">
        <v>93</v>
      </c>
      <c r="P28" s="51" t="s">
        <v>85</v>
      </c>
      <c r="Q28" s="51" t="s">
        <v>94</v>
      </c>
    </row>
    <row r="29" spans="14:17" x14ac:dyDescent="0.25">
      <c r="N29" s="51" t="s">
        <v>126</v>
      </c>
      <c r="O29" s="51">
        <v>0</v>
      </c>
      <c r="P29" s="51">
        <v>0</v>
      </c>
      <c r="Q29" s="51">
        <f>SUM(O29:P29)</f>
        <v>0</v>
      </c>
    </row>
    <row r="30" spans="14:17" x14ac:dyDescent="0.25">
      <c r="N30" s="51" t="s">
        <v>127</v>
      </c>
      <c r="O30" s="51">
        <v>0</v>
      </c>
      <c r="P30" s="51">
        <v>0</v>
      </c>
      <c r="Q30" s="51">
        <f>SUM(O30:P30)</f>
        <v>0</v>
      </c>
    </row>
    <row r="31" spans="14:17" x14ac:dyDescent="0.25">
      <c r="N31" s="51" t="s">
        <v>128</v>
      </c>
      <c r="O31" s="51">
        <v>5595</v>
      </c>
      <c r="P31" s="51">
        <v>4029</v>
      </c>
      <c r="Q31" s="51">
        <f>SUM(O31:P31)</f>
        <v>9624</v>
      </c>
    </row>
    <row r="32" spans="14:17" x14ac:dyDescent="0.25">
      <c r="N32" s="52" t="s">
        <v>97</v>
      </c>
      <c r="O32" s="51">
        <f>SUM(O29:O31)</f>
        <v>5595</v>
      </c>
      <c r="P32" s="51">
        <f>SUM(P29:P31)</f>
        <v>4029</v>
      </c>
      <c r="Q32" s="52">
        <f>SUM(Q29:Q31)</f>
        <v>9624</v>
      </c>
    </row>
    <row r="33" spans="14:17" x14ac:dyDescent="0.25">
      <c r="N33" s="51"/>
      <c r="O33" s="51"/>
      <c r="P33" s="51"/>
      <c r="Q33" s="51"/>
    </row>
    <row r="34" spans="14:17" x14ac:dyDescent="0.25">
      <c r="N34" s="49" t="s">
        <v>101</v>
      </c>
      <c r="O34" s="49"/>
      <c r="P34" s="49"/>
      <c r="Q34" s="49"/>
    </row>
    <row r="35" spans="14:17" x14ac:dyDescent="0.25">
      <c r="N35" s="51"/>
      <c r="O35" s="51"/>
      <c r="P35" s="51"/>
      <c r="Q35" s="51"/>
    </row>
    <row r="36" spans="14:17" x14ac:dyDescent="0.25">
      <c r="N36" s="51"/>
      <c r="O36" s="51"/>
      <c r="P36" s="51"/>
      <c r="Q36" s="51"/>
    </row>
    <row r="37" spans="14:17" x14ac:dyDescent="0.25">
      <c r="N37" s="49" t="s">
        <v>105</v>
      </c>
      <c r="O37" s="49"/>
      <c r="P37" s="49"/>
      <c r="Q37" s="49"/>
    </row>
    <row r="38" spans="14:17" x14ac:dyDescent="0.25">
      <c r="N38" s="51"/>
      <c r="O38" s="51" t="s">
        <v>93</v>
      </c>
      <c r="P38" s="51" t="s">
        <v>85</v>
      </c>
      <c r="Q38" s="51" t="s">
        <v>94</v>
      </c>
    </row>
    <row r="39" spans="14:17" x14ac:dyDescent="0.25">
      <c r="N39" s="51" t="s">
        <v>126</v>
      </c>
      <c r="O39" s="51"/>
      <c r="P39" s="51"/>
      <c r="Q39" s="51">
        <v>2613</v>
      </c>
    </row>
    <row r="40" spans="14:17" x14ac:dyDescent="0.25">
      <c r="N40" s="51" t="s">
        <v>127</v>
      </c>
      <c r="O40" s="51"/>
      <c r="P40" s="51"/>
      <c r="Q40" s="51">
        <v>2158</v>
      </c>
    </row>
    <row r="41" spans="14:17" x14ac:dyDescent="0.25">
      <c r="N41" s="51" t="s">
        <v>128</v>
      </c>
      <c r="O41" s="51"/>
      <c r="P41" s="51"/>
      <c r="Q41" s="51">
        <v>3100</v>
      </c>
    </row>
    <row r="42" spans="14:17" x14ac:dyDescent="0.25">
      <c r="N42" s="52" t="s">
        <v>97</v>
      </c>
      <c r="O42" s="51"/>
      <c r="P42" s="51"/>
      <c r="Q42" s="52">
        <f>SUM(Q39:Q41)</f>
        <v>7871</v>
      </c>
    </row>
    <row r="43" spans="14:17" x14ac:dyDescent="0.25">
      <c r="N43" s="51"/>
      <c r="O43" s="51"/>
      <c r="P43" s="51"/>
      <c r="Q43" s="51"/>
    </row>
    <row r="44" spans="14:17" x14ac:dyDescent="0.25">
      <c r="N44" s="51"/>
      <c r="O44" s="51"/>
      <c r="P44" s="51"/>
      <c r="Q44" s="51"/>
    </row>
    <row r="45" spans="14:17" x14ac:dyDescent="0.25">
      <c r="N45" s="49" t="s">
        <v>106</v>
      </c>
      <c r="O45" s="49"/>
      <c r="P45" s="49"/>
      <c r="Q45" s="49"/>
    </row>
    <row r="46" spans="14:17" x14ac:dyDescent="0.25">
      <c r="N46" s="51"/>
      <c r="O46" s="51" t="s">
        <v>84</v>
      </c>
      <c r="P46" s="51" t="s">
        <v>107</v>
      </c>
      <c r="Q46" s="51" t="s">
        <v>94</v>
      </c>
    </row>
    <row r="47" spans="14:17" x14ac:dyDescent="0.25">
      <c r="N47" s="51" t="s">
        <v>126</v>
      </c>
      <c r="O47" s="51">
        <v>33</v>
      </c>
      <c r="P47" s="51">
        <v>51</v>
      </c>
      <c r="Q47" s="51">
        <f>SUM(O47:P47)</f>
        <v>84</v>
      </c>
    </row>
    <row r="48" spans="14:17" x14ac:dyDescent="0.25">
      <c r="N48" s="51" t="s">
        <v>127</v>
      </c>
      <c r="O48" s="51">
        <v>0</v>
      </c>
      <c r="P48" s="51">
        <v>0</v>
      </c>
      <c r="Q48" s="51">
        <v>0</v>
      </c>
    </row>
    <row r="49" spans="14:17" x14ac:dyDescent="0.25">
      <c r="N49" s="51" t="s">
        <v>128</v>
      </c>
      <c r="O49" s="51">
        <v>0</v>
      </c>
      <c r="P49" s="51">
        <v>0</v>
      </c>
      <c r="Q49" s="51">
        <v>0</v>
      </c>
    </row>
    <row r="50" spans="14:17" x14ac:dyDescent="0.25">
      <c r="N50" s="52" t="s">
        <v>97</v>
      </c>
      <c r="O50" s="51">
        <f>SUM(O47:O49)</f>
        <v>33</v>
      </c>
      <c r="P50" s="51">
        <f>SUM(P47:P49)</f>
        <v>51</v>
      </c>
      <c r="Q50" s="52">
        <f>SUM(Q47:Q49)</f>
        <v>84</v>
      </c>
    </row>
    <row r="51" spans="14:17" x14ac:dyDescent="0.25">
      <c r="N51" s="51"/>
      <c r="O51" s="51"/>
      <c r="P51" s="51"/>
      <c r="Q51" s="51"/>
    </row>
    <row r="52" spans="14:17" x14ac:dyDescent="0.25">
      <c r="N52" s="51"/>
      <c r="O52" s="51"/>
      <c r="P52" s="51"/>
      <c r="Q52" s="51"/>
    </row>
    <row r="53" spans="14:17" x14ac:dyDescent="0.25">
      <c r="N53" s="40" t="s">
        <v>102</v>
      </c>
      <c r="O53" s="40"/>
      <c r="P53" s="40"/>
      <c r="Q53" s="40"/>
    </row>
    <row r="54" spans="14:17" x14ac:dyDescent="0.25">
      <c r="N54" s="51"/>
      <c r="O54" s="51" t="s">
        <v>93</v>
      </c>
      <c r="P54" s="51" t="s">
        <v>85</v>
      </c>
      <c r="Q54" s="51" t="s">
        <v>94</v>
      </c>
    </row>
    <row r="55" spans="14:17" x14ac:dyDescent="0.25">
      <c r="N55" s="51" t="s">
        <v>126</v>
      </c>
      <c r="O55" s="51">
        <v>465</v>
      </c>
      <c r="P55" s="51">
        <v>1120</v>
      </c>
      <c r="Q55" s="51">
        <f>SUM(O55:P55)</f>
        <v>1585</v>
      </c>
    </row>
    <row r="56" spans="14:17" x14ac:dyDescent="0.25">
      <c r="N56" s="51" t="s">
        <v>127</v>
      </c>
      <c r="O56" s="51">
        <v>324</v>
      </c>
      <c r="P56" s="51">
        <v>653</v>
      </c>
      <c r="Q56" s="51">
        <f>SUM(O56:P56)</f>
        <v>977</v>
      </c>
    </row>
    <row r="57" spans="14:17" x14ac:dyDescent="0.25">
      <c r="N57" s="51" t="s">
        <v>128</v>
      </c>
      <c r="O57" s="51">
        <v>342</v>
      </c>
      <c r="P57" s="51">
        <v>979</v>
      </c>
      <c r="Q57" s="51">
        <f>SUM(O57:P57)</f>
        <v>1321</v>
      </c>
    </row>
    <row r="58" spans="14:17" x14ac:dyDescent="0.25">
      <c r="N58" s="52" t="s">
        <v>97</v>
      </c>
      <c r="O58" s="51">
        <f>SUM(O55:O57)</f>
        <v>1131</v>
      </c>
      <c r="P58" s="51">
        <f>SUM(P55:P57)</f>
        <v>2752</v>
      </c>
      <c r="Q58" s="52">
        <f>SUM(Q55:Q57)</f>
        <v>3883</v>
      </c>
    </row>
    <row r="59" spans="14:17" x14ac:dyDescent="0.25">
      <c r="N59" s="51"/>
      <c r="O59" s="51"/>
      <c r="P59" s="51"/>
      <c r="Q59" s="51"/>
    </row>
    <row r="60" spans="14:17" x14ac:dyDescent="0.25">
      <c r="N60" s="51"/>
      <c r="O60" s="51"/>
      <c r="P60" s="51"/>
      <c r="Q60" s="51"/>
    </row>
    <row r="61" spans="14:17" x14ac:dyDescent="0.25">
      <c r="N61" s="40" t="s">
        <v>108</v>
      </c>
      <c r="O61" s="40"/>
      <c r="P61" s="40"/>
      <c r="Q61" s="40"/>
    </row>
    <row r="62" spans="14:17" x14ac:dyDescent="0.25">
      <c r="N62" s="51"/>
      <c r="O62" s="51" t="s">
        <v>93</v>
      </c>
      <c r="P62" s="51" t="s">
        <v>85</v>
      </c>
      <c r="Q62" s="51" t="s">
        <v>94</v>
      </c>
    </row>
    <row r="63" spans="14:17" x14ac:dyDescent="0.25">
      <c r="N63" s="51" t="s">
        <v>126</v>
      </c>
      <c r="O63" s="51">
        <v>0</v>
      </c>
      <c r="P63" s="51">
        <v>0</v>
      </c>
      <c r="Q63" s="51">
        <f>SUM(O63:P63)</f>
        <v>0</v>
      </c>
    </row>
    <row r="64" spans="14:17" x14ac:dyDescent="0.25">
      <c r="N64" s="51" t="s">
        <v>127</v>
      </c>
      <c r="O64" s="51">
        <v>0</v>
      </c>
      <c r="P64" s="51">
        <v>0</v>
      </c>
      <c r="Q64" s="51">
        <f>SUM(O64:P64)</f>
        <v>0</v>
      </c>
    </row>
    <row r="65" spans="14:17" x14ac:dyDescent="0.25">
      <c r="N65" s="51" t="s">
        <v>128</v>
      </c>
      <c r="O65" s="51">
        <v>0</v>
      </c>
      <c r="P65" s="51">
        <v>0</v>
      </c>
      <c r="Q65" s="51">
        <f>SUM(O65:P65)</f>
        <v>0</v>
      </c>
    </row>
    <row r="66" spans="14:17" x14ac:dyDescent="0.25">
      <c r="N66" s="52" t="s">
        <v>97</v>
      </c>
      <c r="O66" s="51">
        <f>SUM(O63:O65)</f>
        <v>0</v>
      </c>
      <c r="P66" s="51">
        <f>SUM(P63:P65)</f>
        <v>0</v>
      </c>
      <c r="Q66" s="52">
        <f>SUM(Q63:Q65)</f>
        <v>0</v>
      </c>
    </row>
    <row r="67" spans="14:17" x14ac:dyDescent="0.25">
      <c r="N67" s="51"/>
      <c r="O67" s="51"/>
      <c r="P67" s="51"/>
      <c r="Q67" s="51"/>
    </row>
    <row r="68" spans="14:17" x14ac:dyDescent="0.25">
      <c r="N68" s="51"/>
      <c r="O68" s="51"/>
      <c r="P68" s="51"/>
      <c r="Q68" s="51"/>
    </row>
    <row r="69" spans="14:17" x14ac:dyDescent="0.25">
      <c r="N69" s="40" t="s">
        <v>109</v>
      </c>
      <c r="O69" s="40"/>
      <c r="P69" s="40"/>
      <c r="Q69" s="40"/>
    </row>
    <row r="70" spans="14:17" x14ac:dyDescent="0.25">
      <c r="N70" s="51"/>
      <c r="O70" s="51" t="s">
        <v>93</v>
      </c>
      <c r="P70" s="51" t="s">
        <v>85</v>
      </c>
      <c r="Q70" s="51" t="s">
        <v>94</v>
      </c>
    </row>
    <row r="71" spans="14:17" x14ac:dyDescent="0.25">
      <c r="N71" s="51" t="s">
        <v>126</v>
      </c>
      <c r="O71" s="51">
        <v>62</v>
      </c>
      <c r="P71" s="51">
        <v>24</v>
      </c>
      <c r="Q71" s="51">
        <f>SUM(O71:P71)</f>
        <v>86</v>
      </c>
    </row>
    <row r="72" spans="14:17" x14ac:dyDescent="0.25">
      <c r="N72" s="51" t="s">
        <v>127</v>
      </c>
      <c r="O72" s="51">
        <v>62</v>
      </c>
      <c r="P72" s="51">
        <v>28</v>
      </c>
      <c r="Q72" s="51">
        <f>SUM(O72:P72)</f>
        <v>90</v>
      </c>
    </row>
    <row r="73" spans="14:17" x14ac:dyDescent="0.25">
      <c r="N73" s="51" t="s">
        <v>128</v>
      </c>
      <c r="O73" s="51">
        <v>142</v>
      </c>
      <c r="P73" s="51">
        <v>54</v>
      </c>
      <c r="Q73" s="51">
        <f>SUM(O73:P73)</f>
        <v>196</v>
      </c>
    </row>
    <row r="74" spans="14:17" x14ac:dyDescent="0.25">
      <c r="N74" s="52" t="s">
        <v>97</v>
      </c>
      <c r="O74" s="51">
        <f>SUM(O71:O73)</f>
        <v>266</v>
      </c>
      <c r="P74" s="51">
        <f>SUM(P71:P73)</f>
        <v>106</v>
      </c>
      <c r="Q74" s="52">
        <f>SUM(Q71:Q73)</f>
        <v>372</v>
      </c>
    </row>
  </sheetData>
  <pageMargins left="0.7" right="0.7" top="0.75" bottom="0.75" header="0.3" footer="0.3"/>
  <pageSetup scale="43" fitToHeight="0" orientation="portrait" horizontalDpi="360" verticalDpi="36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68"/>
  <sheetViews>
    <sheetView workbookViewId="0">
      <selection activeCell="L22" sqref="L22"/>
    </sheetView>
  </sheetViews>
  <sheetFormatPr baseColWidth="10" defaultRowHeight="15" x14ac:dyDescent="0.25"/>
  <cols>
    <col min="1" max="1" width="3.5703125" customWidth="1"/>
    <col min="2" max="2" width="11.28515625" customWidth="1"/>
    <col min="6" max="6" width="13.28515625" bestFit="1" customWidth="1"/>
    <col min="7" max="7" width="13" bestFit="1" customWidth="1"/>
    <col min="8" max="8" width="14.140625" bestFit="1" customWidth="1"/>
    <col min="9" max="9" width="13.42578125" bestFit="1" customWidth="1"/>
    <col min="10" max="10" width="12.85546875" customWidth="1"/>
    <col min="12" max="13" width="16.85546875" customWidth="1"/>
    <col min="16" max="16" width="4.7109375" customWidth="1"/>
    <col min="18" max="19" width="11.42578125" style="17"/>
    <col min="20" max="20" width="11.42578125" style="88"/>
  </cols>
  <sheetData>
    <row r="1" spans="1:20" ht="15.75" thickBot="1" x14ac:dyDescent="0.3">
      <c r="A1" t="s">
        <v>47</v>
      </c>
      <c r="B1" t="s">
        <v>48</v>
      </c>
      <c r="C1" t="s">
        <v>137</v>
      </c>
      <c r="D1" t="s">
        <v>135</v>
      </c>
      <c r="E1" t="s">
        <v>138</v>
      </c>
      <c r="F1" s="82" t="s">
        <v>136</v>
      </c>
      <c r="G1" s="60" t="s">
        <v>116</v>
      </c>
      <c r="H1" s="60" t="s">
        <v>120</v>
      </c>
      <c r="I1" s="60" t="s">
        <v>130</v>
      </c>
      <c r="J1" s="78" t="s">
        <v>117</v>
      </c>
      <c r="K1" s="60" t="s">
        <v>125</v>
      </c>
      <c r="L1" s="81" t="s">
        <v>129</v>
      </c>
      <c r="M1" s="66" t="s">
        <v>144</v>
      </c>
      <c r="N1" t="s">
        <v>143</v>
      </c>
      <c r="Q1" s="118" t="s">
        <v>92</v>
      </c>
      <c r="R1" s="119"/>
      <c r="S1" s="119"/>
      <c r="T1" s="120"/>
    </row>
    <row r="2" spans="1:20" x14ac:dyDescent="0.25">
      <c r="A2">
        <v>1</v>
      </c>
      <c r="B2" t="s">
        <v>51</v>
      </c>
      <c r="C2">
        <v>1106</v>
      </c>
      <c r="D2">
        <v>1127</v>
      </c>
      <c r="E2">
        <v>1140</v>
      </c>
      <c r="F2" s="83">
        <f>SUM(C2:E2)</f>
        <v>3373</v>
      </c>
      <c r="G2" s="61">
        <v>918</v>
      </c>
      <c r="H2" s="61">
        <v>2019</v>
      </c>
      <c r="I2" s="66">
        <v>3019</v>
      </c>
      <c r="J2" s="79">
        <f>SUM(F2:I2)</f>
        <v>9329</v>
      </c>
      <c r="K2" s="63">
        <v>2029</v>
      </c>
      <c r="L2" s="63">
        <v>508</v>
      </c>
      <c r="M2" s="65">
        <f>F2*O2/L2</f>
        <v>663.97637795275591</v>
      </c>
      <c r="N2">
        <f>F2*O2/K2</f>
        <v>166.23952686052243</v>
      </c>
      <c r="O2">
        <v>100</v>
      </c>
      <c r="Q2" s="85"/>
      <c r="R2" s="86" t="s">
        <v>93</v>
      </c>
      <c r="S2" s="86" t="s">
        <v>85</v>
      </c>
      <c r="T2" s="87" t="s">
        <v>94</v>
      </c>
    </row>
    <row r="3" spans="1:20" x14ac:dyDescent="0.25">
      <c r="A3">
        <v>2</v>
      </c>
      <c r="B3" t="s">
        <v>52</v>
      </c>
      <c r="C3">
        <v>182</v>
      </c>
      <c r="D3">
        <v>64</v>
      </c>
      <c r="E3">
        <v>68</v>
      </c>
      <c r="F3" s="83">
        <f t="shared" ref="F3:F14" si="0">SUM(C3:E3)</f>
        <v>314</v>
      </c>
      <c r="G3" s="61">
        <v>100</v>
      </c>
      <c r="H3" s="61">
        <v>0</v>
      </c>
      <c r="I3" s="66">
        <v>0</v>
      </c>
      <c r="J3" s="79">
        <f t="shared" ref="J3:J14" si="1">SUM(F3:I3)</f>
        <v>414</v>
      </c>
      <c r="K3" s="63">
        <v>3360</v>
      </c>
      <c r="L3" s="63">
        <v>840</v>
      </c>
      <c r="M3" s="65">
        <f t="shared" ref="M3:M14" si="2">F3*O3/L3</f>
        <v>37.38095238095238</v>
      </c>
      <c r="N3">
        <f t="shared" ref="N3:N14" si="3">F3*O3/K3</f>
        <v>9.3452380952380949</v>
      </c>
      <c r="O3">
        <v>100</v>
      </c>
      <c r="Q3" s="85" t="s">
        <v>139</v>
      </c>
      <c r="R3" s="86">
        <v>470</v>
      </c>
      <c r="S3" s="86">
        <v>636</v>
      </c>
      <c r="T3" s="87">
        <f>SUM(R3:S3)</f>
        <v>1106</v>
      </c>
    </row>
    <row r="4" spans="1:20" x14ac:dyDescent="0.25">
      <c r="A4">
        <v>3</v>
      </c>
      <c r="B4" t="s">
        <v>53</v>
      </c>
      <c r="C4">
        <v>613</v>
      </c>
      <c r="D4">
        <v>420</v>
      </c>
      <c r="E4">
        <v>58</v>
      </c>
      <c r="F4" s="83">
        <f t="shared" si="0"/>
        <v>1091</v>
      </c>
      <c r="G4" s="61">
        <v>1280</v>
      </c>
      <c r="H4" s="61">
        <v>0</v>
      </c>
      <c r="I4" s="66">
        <v>0</v>
      </c>
      <c r="J4" s="79">
        <f t="shared" si="1"/>
        <v>2371</v>
      </c>
      <c r="K4" s="63">
        <v>10283</v>
      </c>
      <c r="L4" s="63">
        <v>2570</v>
      </c>
      <c r="M4" s="65">
        <f t="shared" si="2"/>
        <v>42.451361867704279</v>
      </c>
      <c r="N4">
        <f t="shared" si="3"/>
        <v>10.609744238062822</v>
      </c>
      <c r="O4">
        <v>100</v>
      </c>
      <c r="Q4" s="85" t="s">
        <v>140</v>
      </c>
      <c r="R4" s="86">
        <v>479</v>
      </c>
      <c r="S4" s="86">
        <v>648</v>
      </c>
      <c r="T4" s="87">
        <f>SUM(R4:S4)</f>
        <v>1127</v>
      </c>
    </row>
    <row r="5" spans="1:20" x14ac:dyDescent="0.25">
      <c r="A5">
        <v>4</v>
      </c>
      <c r="B5" t="s">
        <v>54</v>
      </c>
      <c r="C5">
        <v>7779</v>
      </c>
      <c r="D5">
        <v>1781</v>
      </c>
      <c r="E5">
        <v>1411</v>
      </c>
      <c r="F5" s="83">
        <f t="shared" si="0"/>
        <v>10971</v>
      </c>
      <c r="G5" s="61">
        <v>195</v>
      </c>
      <c r="H5" s="61">
        <v>15689</v>
      </c>
      <c r="I5" s="66">
        <v>9624</v>
      </c>
      <c r="J5" s="79">
        <f t="shared" si="1"/>
        <v>36479</v>
      </c>
      <c r="K5" s="63">
        <v>1500</v>
      </c>
      <c r="L5" s="63">
        <v>375</v>
      </c>
      <c r="M5" s="65">
        <f t="shared" si="2"/>
        <v>2925.6</v>
      </c>
      <c r="N5">
        <f t="shared" si="3"/>
        <v>731.4</v>
      </c>
      <c r="O5">
        <v>100</v>
      </c>
      <c r="Q5" s="85" t="s">
        <v>141</v>
      </c>
      <c r="R5" s="86">
        <v>488</v>
      </c>
      <c r="S5" s="86">
        <v>652</v>
      </c>
      <c r="T5" s="87">
        <f>SUM(R5:S5)</f>
        <v>1140</v>
      </c>
    </row>
    <row r="6" spans="1:20" ht="17.25" hidden="1" customHeight="1" x14ac:dyDescent="0.25">
      <c r="B6" t="s">
        <v>55</v>
      </c>
      <c r="F6" s="83">
        <f t="shared" si="0"/>
        <v>0</v>
      </c>
      <c r="G6" s="61">
        <f>SUM(C6:E6)</f>
        <v>0</v>
      </c>
      <c r="H6" s="61"/>
      <c r="I6" s="61"/>
      <c r="J6" s="79">
        <f t="shared" si="1"/>
        <v>0</v>
      </c>
      <c r="K6" s="61"/>
      <c r="L6" s="61"/>
      <c r="M6" s="65" t="e">
        <f t="shared" si="2"/>
        <v>#DIV/0!</v>
      </c>
      <c r="N6" t="e">
        <f t="shared" si="3"/>
        <v>#DIV/0!</v>
      </c>
      <c r="O6">
        <v>100</v>
      </c>
      <c r="Q6" s="85"/>
      <c r="R6" s="86"/>
      <c r="S6" s="86"/>
      <c r="T6" s="87">
        <f>R6+S6</f>
        <v>0</v>
      </c>
    </row>
    <row r="7" spans="1:20" hidden="1" x14ac:dyDescent="0.25">
      <c r="B7" t="s">
        <v>56</v>
      </c>
      <c r="F7" s="83">
        <f t="shared" si="0"/>
        <v>0</v>
      </c>
      <c r="G7" s="61">
        <f>SUM(C7:E7)</f>
        <v>0</v>
      </c>
      <c r="H7" s="61"/>
      <c r="I7" s="61"/>
      <c r="J7" s="79">
        <f t="shared" si="1"/>
        <v>0</v>
      </c>
      <c r="K7" s="61"/>
      <c r="L7" s="61"/>
      <c r="M7" s="65" t="e">
        <f t="shared" si="2"/>
        <v>#DIV/0!</v>
      </c>
      <c r="N7" t="e">
        <f t="shared" si="3"/>
        <v>#DIV/0!</v>
      </c>
      <c r="O7">
        <v>100</v>
      </c>
      <c r="Q7" s="85" t="s">
        <v>95</v>
      </c>
      <c r="R7" s="86">
        <v>692</v>
      </c>
      <c r="S7" s="86">
        <v>632</v>
      </c>
      <c r="T7" s="87">
        <f>R7+S7</f>
        <v>1324</v>
      </c>
    </row>
    <row r="8" spans="1:20" hidden="1" x14ac:dyDescent="0.25">
      <c r="B8" t="s">
        <v>57</v>
      </c>
      <c r="F8" s="83">
        <f t="shared" si="0"/>
        <v>0</v>
      </c>
      <c r="G8" s="61">
        <f>SUM(C8:E8)</f>
        <v>0</v>
      </c>
      <c r="H8" s="61"/>
      <c r="I8" s="61"/>
      <c r="J8" s="79">
        <f t="shared" si="1"/>
        <v>0</v>
      </c>
      <c r="K8" s="61"/>
      <c r="L8" s="61"/>
      <c r="M8" s="65" t="e">
        <f t="shared" si="2"/>
        <v>#DIV/0!</v>
      </c>
      <c r="N8" t="e">
        <f t="shared" si="3"/>
        <v>#DIV/0!</v>
      </c>
      <c r="O8">
        <v>100</v>
      </c>
      <c r="Q8" s="85" t="s">
        <v>96</v>
      </c>
      <c r="R8" s="86">
        <v>708</v>
      </c>
      <c r="S8" s="86">
        <v>656</v>
      </c>
      <c r="T8" s="87">
        <f>R8+S8</f>
        <v>1364</v>
      </c>
    </row>
    <row r="9" spans="1:20" ht="15.75" thickBot="1" x14ac:dyDescent="0.3">
      <c r="A9">
        <v>5</v>
      </c>
      <c r="B9" t="s">
        <v>58</v>
      </c>
      <c r="C9">
        <v>0</v>
      </c>
      <c r="D9">
        <v>0</v>
      </c>
      <c r="E9">
        <v>0</v>
      </c>
      <c r="F9" s="83">
        <f t="shared" si="0"/>
        <v>0</v>
      </c>
      <c r="G9" s="61">
        <v>0</v>
      </c>
      <c r="H9" s="61">
        <v>0</v>
      </c>
      <c r="I9" s="66">
        <v>0</v>
      </c>
      <c r="J9" s="79">
        <f t="shared" si="1"/>
        <v>0</v>
      </c>
      <c r="K9" s="61">
        <v>50</v>
      </c>
      <c r="L9" s="66">
        <v>13</v>
      </c>
      <c r="M9" s="65">
        <f t="shared" si="2"/>
        <v>0</v>
      </c>
      <c r="N9">
        <f t="shared" si="3"/>
        <v>0</v>
      </c>
      <c r="O9">
        <v>100</v>
      </c>
      <c r="Q9" s="90" t="s">
        <v>97</v>
      </c>
      <c r="R9" s="91">
        <f>SUM(R3:R5)</f>
        <v>1437</v>
      </c>
      <c r="S9" s="91">
        <f>SUM(S3:S5)</f>
        <v>1936</v>
      </c>
      <c r="T9" s="92">
        <f>SUM(T3:T5)</f>
        <v>3373</v>
      </c>
    </row>
    <row r="10" spans="1:20" ht="15.75" thickBot="1" x14ac:dyDescent="0.3">
      <c r="A10">
        <v>6</v>
      </c>
      <c r="B10" t="s">
        <v>60</v>
      </c>
      <c r="C10">
        <v>4537</v>
      </c>
      <c r="D10">
        <v>2984</v>
      </c>
      <c r="E10">
        <v>2123</v>
      </c>
      <c r="F10" s="83">
        <f t="shared" si="0"/>
        <v>9644</v>
      </c>
      <c r="G10" s="61">
        <v>20571</v>
      </c>
      <c r="H10" s="61">
        <v>0</v>
      </c>
      <c r="I10" s="66">
        <v>7871</v>
      </c>
      <c r="J10" s="79">
        <f t="shared" si="1"/>
        <v>38086</v>
      </c>
      <c r="K10" s="61">
        <v>80000</v>
      </c>
      <c r="L10" s="66">
        <v>20000</v>
      </c>
      <c r="M10" s="65">
        <f t="shared" si="2"/>
        <v>48.22</v>
      </c>
      <c r="N10">
        <f t="shared" si="3"/>
        <v>12.055</v>
      </c>
      <c r="O10">
        <v>100</v>
      </c>
      <c r="Q10" s="118" t="s">
        <v>98</v>
      </c>
      <c r="R10" s="119"/>
      <c r="S10" s="119"/>
      <c r="T10" s="120"/>
    </row>
    <row r="11" spans="1:20" x14ac:dyDescent="0.25">
      <c r="A11">
        <v>7</v>
      </c>
      <c r="B11" t="s">
        <v>62</v>
      </c>
      <c r="C11">
        <v>858</v>
      </c>
      <c r="D11">
        <v>3227</v>
      </c>
      <c r="E11">
        <v>1544</v>
      </c>
      <c r="F11" s="83">
        <f t="shared" si="0"/>
        <v>5629</v>
      </c>
      <c r="G11" s="61">
        <v>27469</v>
      </c>
      <c r="H11" s="61">
        <v>0</v>
      </c>
      <c r="I11" s="66">
        <v>84</v>
      </c>
      <c r="J11" s="79">
        <f t="shared" si="1"/>
        <v>33182</v>
      </c>
      <c r="K11" s="61">
        <v>30000</v>
      </c>
      <c r="L11" s="66">
        <v>7500</v>
      </c>
      <c r="M11" s="65">
        <f t="shared" si="2"/>
        <v>75.053333333333327</v>
      </c>
      <c r="N11">
        <f t="shared" si="3"/>
        <v>18.763333333333332</v>
      </c>
      <c r="O11">
        <v>100</v>
      </c>
      <c r="Q11" s="85"/>
      <c r="R11" s="86" t="s">
        <v>93</v>
      </c>
      <c r="S11" s="86" t="s">
        <v>85</v>
      </c>
      <c r="T11" s="87" t="s">
        <v>94</v>
      </c>
    </row>
    <row r="12" spans="1:20" x14ac:dyDescent="0.25">
      <c r="A12">
        <v>8</v>
      </c>
      <c r="B12" t="s">
        <v>61</v>
      </c>
      <c r="C12">
        <v>2890</v>
      </c>
      <c r="D12">
        <v>1943</v>
      </c>
      <c r="E12">
        <v>1636</v>
      </c>
      <c r="F12" s="83">
        <f t="shared" si="0"/>
        <v>6469</v>
      </c>
      <c r="G12" s="61">
        <v>13097</v>
      </c>
      <c r="H12" s="61">
        <v>0</v>
      </c>
      <c r="I12" s="66">
        <v>3883</v>
      </c>
      <c r="J12" s="79">
        <f t="shared" si="1"/>
        <v>23449</v>
      </c>
      <c r="K12" s="61">
        <v>51960</v>
      </c>
      <c r="L12" s="66">
        <v>12990</v>
      </c>
      <c r="M12" s="65">
        <f t="shared" si="2"/>
        <v>49.799846035411854</v>
      </c>
      <c r="N12">
        <f t="shared" si="3"/>
        <v>12.449961508852963</v>
      </c>
      <c r="O12">
        <v>100</v>
      </c>
      <c r="Q12" s="85" t="s">
        <v>139</v>
      </c>
      <c r="R12" s="86">
        <v>101</v>
      </c>
      <c r="S12" s="86">
        <v>81</v>
      </c>
      <c r="T12" s="87">
        <f>SUM(R12:S12)</f>
        <v>182</v>
      </c>
    </row>
    <row r="13" spans="1:20" x14ac:dyDescent="0.25">
      <c r="A13">
        <v>9</v>
      </c>
      <c r="B13" t="s">
        <v>103</v>
      </c>
      <c r="C13">
        <v>0</v>
      </c>
      <c r="D13">
        <v>0</v>
      </c>
      <c r="E13">
        <v>0</v>
      </c>
      <c r="F13" s="83">
        <f t="shared" si="0"/>
        <v>0</v>
      </c>
      <c r="G13" s="61">
        <v>126</v>
      </c>
      <c r="H13" s="61">
        <v>1</v>
      </c>
      <c r="I13" s="66">
        <v>0</v>
      </c>
      <c r="J13" s="79">
        <f t="shared" si="1"/>
        <v>127</v>
      </c>
      <c r="K13" s="61">
        <v>14640</v>
      </c>
      <c r="L13" s="66">
        <v>3660</v>
      </c>
      <c r="M13" s="65">
        <f t="shared" si="2"/>
        <v>0</v>
      </c>
      <c r="N13">
        <f t="shared" si="3"/>
        <v>0</v>
      </c>
      <c r="O13">
        <v>100</v>
      </c>
      <c r="Q13" s="85" t="s">
        <v>140</v>
      </c>
      <c r="R13" s="86">
        <v>32</v>
      </c>
      <c r="S13" s="86">
        <v>32</v>
      </c>
      <c r="T13" s="87">
        <f>SUM(R13:S13)</f>
        <v>64</v>
      </c>
    </row>
    <row r="14" spans="1:20" ht="15.75" thickBot="1" x14ac:dyDescent="0.3">
      <c r="A14">
        <v>10</v>
      </c>
      <c r="B14" t="s">
        <v>45</v>
      </c>
      <c r="C14">
        <v>242</v>
      </c>
      <c r="D14">
        <v>192</v>
      </c>
      <c r="E14">
        <v>184</v>
      </c>
      <c r="F14" s="84">
        <f t="shared" si="0"/>
        <v>618</v>
      </c>
      <c r="G14" s="62">
        <v>1184</v>
      </c>
      <c r="H14" s="62">
        <v>102</v>
      </c>
      <c r="I14" s="77">
        <v>372</v>
      </c>
      <c r="J14" s="80">
        <f t="shared" si="1"/>
        <v>2276</v>
      </c>
      <c r="K14" s="62">
        <v>19490</v>
      </c>
      <c r="L14" s="77">
        <v>4873</v>
      </c>
      <c r="M14" s="65">
        <f t="shared" si="2"/>
        <v>12.682126000410424</v>
      </c>
      <c r="N14">
        <f t="shared" si="3"/>
        <v>3.1708568496664955</v>
      </c>
      <c r="O14">
        <v>100</v>
      </c>
      <c r="Q14" s="85" t="s">
        <v>141</v>
      </c>
      <c r="R14" s="86">
        <v>33</v>
      </c>
      <c r="S14" s="86">
        <v>35</v>
      </c>
      <c r="T14" s="87">
        <f>SUM(R14:S14)</f>
        <v>68</v>
      </c>
    </row>
    <row r="15" spans="1:20" ht="15.75" thickBot="1" x14ac:dyDescent="0.3">
      <c r="Q15" s="90" t="s">
        <v>97</v>
      </c>
      <c r="R15" s="91">
        <f>SUM(R12:R14)</f>
        <v>166</v>
      </c>
      <c r="S15" s="91">
        <f>SUM(S12:S14)</f>
        <v>148</v>
      </c>
      <c r="T15" s="92">
        <f>SUM(T12:T14)</f>
        <v>314</v>
      </c>
    </row>
    <row r="16" spans="1:20" ht="15.75" thickBot="1" x14ac:dyDescent="0.3">
      <c r="Q16" s="118" t="s">
        <v>142</v>
      </c>
      <c r="R16" s="119"/>
      <c r="S16" s="119"/>
      <c r="T16" s="120"/>
    </row>
    <row r="17" spans="17:20" x14ac:dyDescent="0.25">
      <c r="Q17" s="85"/>
      <c r="R17" s="86" t="s">
        <v>93</v>
      </c>
      <c r="S17" s="86" t="s">
        <v>85</v>
      </c>
      <c r="T17" s="87" t="s">
        <v>94</v>
      </c>
    </row>
    <row r="18" spans="17:20" x14ac:dyDescent="0.25">
      <c r="Q18" s="85" t="s">
        <v>139</v>
      </c>
      <c r="R18" s="86"/>
      <c r="S18" s="86"/>
      <c r="T18" s="87">
        <v>613</v>
      </c>
    </row>
    <row r="19" spans="17:20" x14ac:dyDescent="0.25">
      <c r="Q19" s="85" t="s">
        <v>140</v>
      </c>
      <c r="R19" s="86"/>
      <c r="S19" s="86"/>
      <c r="T19" s="87">
        <v>420</v>
      </c>
    </row>
    <row r="20" spans="17:20" x14ac:dyDescent="0.25">
      <c r="Q20" s="85" t="s">
        <v>141</v>
      </c>
      <c r="R20" s="86"/>
      <c r="S20" s="86"/>
      <c r="T20" s="87">
        <v>58</v>
      </c>
    </row>
    <row r="21" spans="17:20" ht="15.75" thickBot="1" x14ac:dyDescent="0.3">
      <c r="Q21" s="90" t="s">
        <v>97</v>
      </c>
      <c r="R21" s="91"/>
      <c r="S21" s="91"/>
      <c r="T21" s="92">
        <f>SUM(T18:T20)</f>
        <v>1091</v>
      </c>
    </row>
    <row r="22" spans="17:20" ht="15.75" thickBot="1" x14ac:dyDescent="0.3">
      <c r="Q22" s="118" t="s">
        <v>100</v>
      </c>
      <c r="R22" s="119"/>
      <c r="S22" s="119"/>
      <c r="T22" s="120"/>
    </row>
    <row r="23" spans="17:20" x14ac:dyDescent="0.25">
      <c r="Q23" s="85"/>
      <c r="R23" s="86" t="s">
        <v>93</v>
      </c>
      <c r="S23" s="86" t="s">
        <v>85</v>
      </c>
      <c r="T23" s="87" t="s">
        <v>94</v>
      </c>
    </row>
    <row r="24" spans="17:20" x14ac:dyDescent="0.25">
      <c r="Q24" s="85" t="s">
        <v>139</v>
      </c>
      <c r="R24" s="86">
        <v>3527</v>
      </c>
      <c r="S24" s="86">
        <v>4252</v>
      </c>
      <c r="T24" s="87">
        <f>SUM(R24:S24)</f>
        <v>7779</v>
      </c>
    </row>
    <row r="25" spans="17:20" x14ac:dyDescent="0.25">
      <c r="Q25" s="85" t="s">
        <v>140</v>
      </c>
      <c r="R25" s="86">
        <v>1068</v>
      </c>
      <c r="S25" s="86">
        <v>713</v>
      </c>
      <c r="T25" s="87">
        <f>SUM(R25:S25)</f>
        <v>1781</v>
      </c>
    </row>
    <row r="26" spans="17:20" x14ac:dyDescent="0.25">
      <c r="Q26" s="85" t="s">
        <v>141</v>
      </c>
      <c r="R26" s="86">
        <v>917</v>
      </c>
      <c r="S26" s="86">
        <v>494</v>
      </c>
      <c r="T26" s="87">
        <f>SUM(R26:S26)</f>
        <v>1411</v>
      </c>
    </row>
    <row r="27" spans="17:20" ht="15.75" thickBot="1" x14ac:dyDescent="0.3">
      <c r="Q27" s="90" t="s">
        <v>97</v>
      </c>
      <c r="R27" s="91">
        <f>SUM(R24:R26)</f>
        <v>5512</v>
      </c>
      <c r="S27" s="91">
        <f>SUM(S24:S26)</f>
        <v>5459</v>
      </c>
      <c r="T27" s="92">
        <f>SUM(T24:T26)</f>
        <v>10971</v>
      </c>
    </row>
    <row r="28" spans="17:20" x14ac:dyDescent="0.25">
      <c r="Q28" s="124" t="s">
        <v>101</v>
      </c>
      <c r="R28" s="125"/>
      <c r="S28" s="125"/>
      <c r="T28" s="126"/>
    </row>
    <row r="29" spans="17:20" x14ac:dyDescent="0.25">
      <c r="Q29" s="85"/>
      <c r="R29" s="86"/>
      <c r="S29" s="86"/>
      <c r="T29" s="87"/>
    </row>
    <row r="30" spans="17:20" ht="15.75" thickBot="1" x14ac:dyDescent="0.3">
      <c r="Q30" s="93"/>
      <c r="R30" s="91"/>
      <c r="S30" s="91"/>
      <c r="T30" s="94"/>
    </row>
    <row r="31" spans="17:20" ht="15.75" thickBot="1" x14ac:dyDescent="0.3">
      <c r="Q31" s="118" t="s">
        <v>105</v>
      </c>
      <c r="R31" s="119"/>
      <c r="S31" s="119"/>
      <c r="T31" s="120"/>
    </row>
    <row r="32" spans="17:20" x14ac:dyDescent="0.25">
      <c r="Q32" s="85"/>
      <c r="R32" s="86" t="s">
        <v>93</v>
      </c>
      <c r="S32" s="86" t="s">
        <v>85</v>
      </c>
      <c r="T32" s="87" t="s">
        <v>94</v>
      </c>
    </row>
    <row r="33" spans="17:20" x14ac:dyDescent="0.25">
      <c r="Q33" s="85" t="s">
        <v>139</v>
      </c>
      <c r="R33" s="86"/>
      <c r="S33" s="86"/>
      <c r="T33" s="87">
        <v>4537</v>
      </c>
    </row>
    <row r="34" spans="17:20" x14ac:dyDescent="0.25">
      <c r="Q34" s="85" t="s">
        <v>140</v>
      </c>
      <c r="R34" s="86"/>
      <c r="S34" s="86"/>
      <c r="T34" s="87">
        <v>2984</v>
      </c>
    </row>
    <row r="35" spans="17:20" x14ac:dyDescent="0.25">
      <c r="Q35" s="85" t="s">
        <v>141</v>
      </c>
      <c r="R35" s="86"/>
      <c r="S35" s="86"/>
      <c r="T35" s="87">
        <v>2123</v>
      </c>
    </row>
    <row r="36" spans="17:20" ht="15.75" thickBot="1" x14ac:dyDescent="0.3">
      <c r="Q36" s="90" t="s">
        <v>97</v>
      </c>
      <c r="R36" s="91"/>
      <c r="S36" s="91"/>
      <c r="T36" s="92">
        <f>SUM(T33:T35)</f>
        <v>9644</v>
      </c>
    </row>
    <row r="37" spans="17:20" ht="15.75" thickBot="1" x14ac:dyDescent="0.3">
      <c r="Q37" s="118" t="s">
        <v>106</v>
      </c>
      <c r="R37" s="119"/>
      <c r="S37" s="119"/>
      <c r="T37" s="120"/>
    </row>
    <row r="38" spans="17:20" x14ac:dyDescent="0.25">
      <c r="Q38" s="85"/>
      <c r="R38" s="86" t="s">
        <v>84</v>
      </c>
      <c r="S38" s="86" t="s">
        <v>107</v>
      </c>
      <c r="T38" s="87" t="s">
        <v>94</v>
      </c>
    </row>
    <row r="39" spans="17:20" x14ac:dyDescent="0.25">
      <c r="Q39" s="85" t="s">
        <v>139</v>
      </c>
      <c r="R39" s="86">
        <v>658</v>
      </c>
      <c r="S39" s="86">
        <v>200</v>
      </c>
      <c r="T39" s="87">
        <f>SUM(R39:S39)</f>
        <v>858</v>
      </c>
    </row>
    <row r="40" spans="17:20" x14ac:dyDescent="0.25">
      <c r="Q40" s="85" t="s">
        <v>140</v>
      </c>
      <c r="R40" s="86">
        <v>1748</v>
      </c>
      <c r="S40" s="86">
        <v>1479</v>
      </c>
      <c r="T40" s="87">
        <f>SUM(R40:S40)</f>
        <v>3227</v>
      </c>
    </row>
    <row r="41" spans="17:20" x14ac:dyDescent="0.25">
      <c r="Q41" s="85" t="s">
        <v>141</v>
      </c>
      <c r="R41" s="86">
        <v>779</v>
      </c>
      <c r="S41" s="86">
        <v>765</v>
      </c>
      <c r="T41" s="87">
        <f>SUM(R41:S41)</f>
        <v>1544</v>
      </c>
    </row>
    <row r="42" spans="17:20" ht="15.75" thickBot="1" x14ac:dyDescent="0.3">
      <c r="Q42" s="90" t="s">
        <v>97</v>
      </c>
      <c r="R42" s="91">
        <f>SUM(R39:R41)</f>
        <v>3185</v>
      </c>
      <c r="S42" s="91">
        <f>SUM(S39:S41)</f>
        <v>2444</v>
      </c>
      <c r="T42" s="92">
        <f>SUM(T39:T41)</f>
        <v>5629</v>
      </c>
    </row>
    <row r="43" spans="17:20" ht="15.75" thickBot="1" x14ac:dyDescent="0.3">
      <c r="Q43" s="121" t="s">
        <v>102</v>
      </c>
      <c r="R43" s="122"/>
      <c r="S43" s="122"/>
      <c r="T43" s="123"/>
    </row>
    <row r="44" spans="17:20" x14ac:dyDescent="0.25">
      <c r="Q44" s="85"/>
      <c r="R44" s="86" t="s">
        <v>93</v>
      </c>
      <c r="S44" s="86" t="s">
        <v>85</v>
      </c>
      <c r="T44" s="87" t="s">
        <v>94</v>
      </c>
    </row>
    <row r="45" spans="17:20" x14ac:dyDescent="0.25">
      <c r="Q45" s="85" t="s">
        <v>139</v>
      </c>
      <c r="R45" s="86">
        <v>954</v>
      </c>
      <c r="S45" s="86">
        <v>1936</v>
      </c>
      <c r="T45" s="87">
        <f>SUM(R45:S45)</f>
        <v>2890</v>
      </c>
    </row>
    <row r="46" spans="17:20" x14ac:dyDescent="0.25">
      <c r="Q46" s="85" t="s">
        <v>140</v>
      </c>
      <c r="R46" s="86">
        <v>451</v>
      </c>
      <c r="S46" s="86">
        <v>1492</v>
      </c>
      <c r="T46" s="87">
        <f>SUM(R46:S46)</f>
        <v>1943</v>
      </c>
    </row>
    <row r="47" spans="17:20" x14ac:dyDescent="0.25">
      <c r="Q47" s="85" t="s">
        <v>141</v>
      </c>
      <c r="R47" s="86">
        <v>357</v>
      </c>
      <c r="S47" s="86">
        <v>1279</v>
      </c>
      <c r="T47" s="87">
        <f>SUM(R47:S47)</f>
        <v>1636</v>
      </c>
    </row>
    <row r="48" spans="17:20" ht="15.75" thickBot="1" x14ac:dyDescent="0.3">
      <c r="Q48" s="90" t="s">
        <v>97</v>
      </c>
      <c r="R48" s="91">
        <f>SUM(R45:R47)</f>
        <v>1762</v>
      </c>
      <c r="S48" s="91">
        <f>SUM(S45:S47)</f>
        <v>4707</v>
      </c>
      <c r="T48" s="92">
        <f>SUM(T45:T47)</f>
        <v>6469</v>
      </c>
    </row>
    <row r="49" spans="17:20" ht="15.75" thickBot="1" x14ac:dyDescent="0.3">
      <c r="Q49" s="121" t="s">
        <v>108</v>
      </c>
      <c r="R49" s="122"/>
      <c r="S49" s="122"/>
      <c r="T49" s="123"/>
    </row>
    <row r="50" spans="17:20" x14ac:dyDescent="0.25">
      <c r="Q50" s="85"/>
      <c r="R50" s="86" t="s">
        <v>93</v>
      </c>
      <c r="S50" s="86" t="s">
        <v>85</v>
      </c>
      <c r="T50" s="87" t="s">
        <v>94</v>
      </c>
    </row>
    <row r="51" spans="17:20" x14ac:dyDescent="0.25">
      <c r="Q51" s="85" t="s">
        <v>139</v>
      </c>
      <c r="R51" s="86">
        <v>0</v>
      </c>
      <c r="S51" s="86">
        <v>0</v>
      </c>
      <c r="T51" s="87">
        <f>SUM(R51:S51)</f>
        <v>0</v>
      </c>
    </row>
    <row r="52" spans="17:20" x14ac:dyDescent="0.25">
      <c r="Q52" s="85" t="s">
        <v>140</v>
      </c>
      <c r="R52" s="86">
        <v>0</v>
      </c>
      <c r="S52" s="86">
        <v>0</v>
      </c>
      <c r="T52" s="87">
        <f>SUM(R52:S52)</f>
        <v>0</v>
      </c>
    </row>
    <row r="53" spans="17:20" x14ac:dyDescent="0.25">
      <c r="Q53" s="85" t="s">
        <v>141</v>
      </c>
      <c r="R53" s="86">
        <v>0</v>
      </c>
      <c r="S53" s="86">
        <v>0</v>
      </c>
      <c r="T53" s="87">
        <f>SUM(R53:S53)</f>
        <v>0</v>
      </c>
    </row>
    <row r="54" spans="17:20" ht="15.75" thickBot="1" x14ac:dyDescent="0.3">
      <c r="Q54" s="90" t="s">
        <v>97</v>
      </c>
      <c r="R54" s="91">
        <f>SUM(R51:R53)</f>
        <v>0</v>
      </c>
      <c r="S54" s="91">
        <f>SUM(S51:S53)</f>
        <v>0</v>
      </c>
      <c r="T54" s="92">
        <f>SUM(T51:T53)</f>
        <v>0</v>
      </c>
    </row>
    <row r="55" spans="17:20" ht="15.75" thickBot="1" x14ac:dyDescent="0.3">
      <c r="Q55" s="121" t="s">
        <v>109</v>
      </c>
      <c r="R55" s="122"/>
      <c r="S55" s="122"/>
      <c r="T55" s="123"/>
    </row>
    <row r="56" spans="17:20" x14ac:dyDescent="0.25">
      <c r="Q56" s="85"/>
      <c r="R56" s="86" t="s">
        <v>93</v>
      </c>
      <c r="S56" s="86" t="s">
        <v>85</v>
      </c>
      <c r="T56" s="87" t="s">
        <v>94</v>
      </c>
    </row>
    <row r="57" spans="17:20" x14ac:dyDescent="0.25">
      <c r="Q57" s="85" t="s">
        <v>139</v>
      </c>
      <c r="R57" s="86">
        <v>168</v>
      </c>
      <c r="S57" s="86">
        <v>74</v>
      </c>
      <c r="T57" s="87">
        <f>SUM(R57:S57)</f>
        <v>242</v>
      </c>
    </row>
    <row r="58" spans="17:20" x14ac:dyDescent="0.25">
      <c r="Q58" s="85" t="s">
        <v>140</v>
      </c>
      <c r="R58" s="86">
        <v>129</v>
      </c>
      <c r="S58" s="86">
        <v>63</v>
      </c>
      <c r="T58" s="87">
        <f>SUM(R58:S58)</f>
        <v>192</v>
      </c>
    </row>
    <row r="59" spans="17:20" x14ac:dyDescent="0.25">
      <c r="Q59" s="85" t="s">
        <v>141</v>
      </c>
      <c r="R59" s="86">
        <v>130</v>
      </c>
      <c r="S59" s="86">
        <v>54</v>
      </c>
      <c r="T59" s="87">
        <f>SUM(R59:S59)</f>
        <v>184</v>
      </c>
    </row>
    <row r="60" spans="17:20" ht="15.75" thickBot="1" x14ac:dyDescent="0.3">
      <c r="Q60" s="90" t="s">
        <v>97</v>
      </c>
      <c r="R60" s="91">
        <f>SUM(R57:R59)</f>
        <v>427</v>
      </c>
      <c r="S60" s="91">
        <f>SUM(S57:S59)</f>
        <v>191</v>
      </c>
      <c r="T60" s="92">
        <f>SUM(T57:T59)</f>
        <v>618</v>
      </c>
    </row>
    <row r="67" spans="17:20" x14ac:dyDescent="0.25">
      <c r="Q67" s="51"/>
      <c r="R67" s="40"/>
      <c r="S67" s="40"/>
      <c r="T67" s="89"/>
    </row>
    <row r="68" spans="17:20" x14ac:dyDescent="0.25">
      <c r="Q68" s="51"/>
      <c r="R68" s="40"/>
      <c r="S68" s="40"/>
      <c r="T68" s="89"/>
    </row>
  </sheetData>
  <mergeCells count="10">
    <mergeCell ref="Q10:T10"/>
    <mergeCell ref="Q1:T1"/>
    <mergeCell ref="Q22:T22"/>
    <mergeCell ref="Q28:T28"/>
    <mergeCell ref="Q31:T31"/>
    <mergeCell ref="Q37:T37"/>
    <mergeCell ref="Q43:T43"/>
    <mergeCell ref="Q49:T49"/>
    <mergeCell ref="Q55:T55"/>
    <mergeCell ref="Q16:T16"/>
  </mergeCells>
  <pageMargins left="0.7" right="0.7" top="0.75" bottom="0.75" header="0.3" footer="0.3"/>
  <pageSetup scale="52" orientation="landscape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7</vt:i4>
      </vt:variant>
    </vt:vector>
  </HeadingPairs>
  <TitlesOfParts>
    <vt:vector size="7" baseType="lpstr">
      <vt:lpstr>Ene</vt:lpstr>
      <vt:lpstr>3er Reporte Trimestral </vt:lpstr>
      <vt:lpstr>Agenda 2021</vt:lpstr>
      <vt:lpstr>1er trimestre Desempeño</vt:lpstr>
      <vt:lpstr>2do trimestre Desempeño </vt:lpstr>
      <vt:lpstr>3er  trimestre Desempeño</vt:lpstr>
      <vt:lpstr>4to trimestre Desempeño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2021-02-04T19:11:00Z</dcterms:modified>
</cp:coreProperties>
</file>