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\EJERCICIO 2020\08. AGOSTO 2020\"/>
    </mc:Choice>
  </mc:AlternateContent>
  <xr:revisionPtr revIDLastSave="0" documentId="13_ncr:1_{DF943656-697C-4246-94D0-459BBEB5BFAB}" xr6:coauthVersionLast="47" xr6:coauthVersionMax="47" xr10:uidLastSave="{00000000-0000-0000-0000-000000000000}"/>
  <bookViews>
    <workbookView xWindow="-120" yWindow="-120" windowWidth="20730" windowHeight="11160" tabRatio="886" activeTab="2" xr2:uid="{00000000-000D-0000-FFFF-FFFF00000000}"/>
  </bookViews>
  <sheets>
    <sheet name="1.1 EDO ACT" sheetId="3" r:id="rId1"/>
    <sheet name="1.2 EDO SIT FIN" sheetId="2" r:id="rId2"/>
    <sheet name="1.3 EDO VAR HAC PUB" sheetId="7" r:id="rId3"/>
    <sheet name="1.4 EDO CAMBIOS SIT FIN" sheetId="21" r:id="rId4"/>
    <sheet name="1.5 EDO FLUJO EFECT" sheetId="22" r:id="rId5"/>
    <sheet name="1.10 EDO A. ACTIVO" sheetId="5" r:id="rId6"/>
    <sheet name="1.11 EDO A. DEUDA" sheetId="6" r:id="rId7"/>
  </sheets>
  <definedNames>
    <definedName name="_xlnm.Print_Area" localSheetId="0">'1.1 EDO ACT'!$A$1:$J$64</definedName>
    <definedName name="_xlnm.Print_Area" localSheetId="5">'1.10 EDO A. ACTIVO'!$B$1:$J$47</definedName>
    <definedName name="_xlnm.Print_Area" localSheetId="6">'1.11 EDO A. DEUDA'!$B$1:$K$54</definedName>
    <definedName name="_xlnm.Print_Area" localSheetId="1">'1.2 EDO SIT FIN'!$A$1:$J$90</definedName>
    <definedName name="_xlnm.Print_Area" localSheetId="2">'1.3 EDO VAR HAC PUB'!$B$1:$J$62</definedName>
    <definedName name="_xlnm.Print_Area" localSheetId="3">'1.4 EDO CAMBIOS SIT FIN'!$B$1:$L$61</definedName>
    <definedName name="_xlnm.Print_Area" localSheetId="4">'1.5 EDO FLUJO EFECT'!$B$1:$Q$62</definedName>
    <definedName name="_xlnm.Print_Titles" localSheetId="1">'1.2 EDO SIT FIN'!$1:$9</definedName>
  </definedNames>
  <calcPr calcId="191029"/>
</workbook>
</file>

<file path=xl/calcChain.xml><?xml version="1.0" encoding="utf-8"?>
<calcChain xmlns="http://schemas.openxmlformats.org/spreadsheetml/2006/main">
  <c r="F39" i="7" l="1"/>
  <c r="G43" i="7" l="1"/>
  <c r="I43" i="7" s="1"/>
  <c r="I42" i="7"/>
  <c r="I41" i="7"/>
  <c r="I40" i="7"/>
  <c r="F14" i="21" l="1"/>
  <c r="E14" i="21"/>
  <c r="F13" i="21" l="1"/>
  <c r="H18" i="5" l="1"/>
  <c r="F37" i="7" l="1"/>
  <c r="G25" i="22" l="1"/>
  <c r="G12" i="22"/>
  <c r="E24" i="21" l="1"/>
  <c r="E12" i="21" s="1"/>
  <c r="C25" i="3" l="1"/>
  <c r="H47" i="2" l="1"/>
  <c r="G22" i="7" l="1"/>
  <c r="G39" i="7" s="1"/>
  <c r="J41" i="6"/>
  <c r="L16" i="2" l="1"/>
  <c r="L15" i="2"/>
  <c r="F23" i="7" l="1"/>
  <c r="M51" i="2"/>
  <c r="M50" i="2"/>
  <c r="M49" i="2"/>
  <c r="M22" i="2"/>
  <c r="M21" i="2"/>
  <c r="M20" i="2"/>
  <c r="M19" i="2"/>
  <c r="M18" i="2"/>
  <c r="M17" i="2"/>
  <c r="M16" i="2"/>
  <c r="M15" i="2"/>
  <c r="L35" i="2"/>
  <c r="L34" i="2"/>
  <c r="L33" i="2"/>
  <c r="L32" i="2"/>
  <c r="L31" i="2"/>
  <c r="L30" i="2"/>
  <c r="L29" i="2"/>
  <c r="L28" i="2"/>
  <c r="L22" i="2"/>
  <c r="L21" i="2"/>
  <c r="L20" i="2"/>
  <c r="L19" i="2"/>
  <c r="L18" i="2"/>
  <c r="L17" i="2"/>
  <c r="F21" i="7" l="1"/>
  <c r="F27" i="7" s="1"/>
  <c r="D25" i="3" l="1"/>
  <c r="I9" i="2" l="1"/>
  <c r="H9" i="2"/>
  <c r="H19" i="5" l="1"/>
  <c r="G44" i="22" l="1"/>
  <c r="P37" i="22" l="1"/>
  <c r="P36" i="22" s="1"/>
  <c r="O37" i="22"/>
  <c r="O36" i="22" s="1"/>
  <c r="P28" i="22"/>
  <c r="P27" i="22" s="1"/>
  <c r="O28" i="22"/>
  <c r="O27" i="22" s="1"/>
  <c r="H25" i="22"/>
  <c r="P17" i="22"/>
  <c r="O17" i="22"/>
  <c r="P12" i="22"/>
  <c r="O12" i="22"/>
  <c r="H12" i="22"/>
  <c r="P8" i="22"/>
  <c r="O8" i="22"/>
  <c r="K50" i="21"/>
  <c r="J50" i="21"/>
  <c r="K42" i="21"/>
  <c r="J42" i="21"/>
  <c r="K36" i="21"/>
  <c r="J36" i="21"/>
  <c r="K25" i="21"/>
  <c r="J25" i="21"/>
  <c r="F24" i="21"/>
  <c r="K14" i="21"/>
  <c r="J14" i="21"/>
  <c r="J12" i="21" l="1"/>
  <c r="K12" i="21"/>
  <c r="J34" i="21"/>
  <c r="F23" i="21"/>
  <c r="F12" i="21"/>
  <c r="O45" i="22"/>
  <c r="P45" i="22"/>
  <c r="O22" i="22"/>
  <c r="P22" i="22"/>
  <c r="H44" i="22"/>
  <c r="K34" i="21"/>
  <c r="J54" i="21" l="1"/>
  <c r="K33" i="21"/>
  <c r="K54" i="21"/>
  <c r="F11" i="21"/>
  <c r="O48" i="22"/>
  <c r="O51" i="22" s="1"/>
  <c r="P48" i="22"/>
  <c r="P51" i="22" s="1"/>
  <c r="C23" i="2" l="1"/>
  <c r="H11" i="3" l="1"/>
  <c r="I8" i="3" l="1"/>
  <c r="H8" i="3"/>
  <c r="C21" i="3" l="1"/>
  <c r="G21" i="7" l="1"/>
  <c r="G27" i="7" s="1"/>
  <c r="I19" i="5" l="1"/>
  <c r="H36" i="5"/>
  <c r="I36" i="5" s="1"/>
  <c r="H35" i="5"/>
  <c r="I35" i="5" s="1"/>
  <c r="H34" i="5"/>
  <c r="I34" i="5" s="1"/>
  <c r="H33" i="5"/>
  <c r="I33" i="5" s="1"/>
  <c r="H32" i="5"/>
  <c r="I32" i="5" s="1"/>
  <c r="H31" i="5"/>
  <c r="I31" i="5" s="1"/>
  <c r="H30" i="5"/>
  <c r="I30" i="5" s="1"/>
  <c r="H29" i="5"/>
  <c r="I29" i="5" s="1"/>
  <c r="H28" i="5"/>
  <c r="I28" i="5" s="1"/>
  <c r="H24" i="5"/>
  <c r="I24" i="5" s="1"/>
  <c r="H23" i="5"/>
  <c r="I23" i="5" s="1"/>
  <c r="H22" i="5"/>
  <c r="I22" i="5" s="1"/>
  <c r="H21" i="5"/>
  <c r="I21" i="5" s="1"/>
  <c r="H20" i="5"/>
  <c r="I20" i="5" s="1"/>
  <c r="I26" i="5" l="1"/>
  <c r="I18" i="5"/>
  <c r="H16" i="5"/>
  <c r="I39" i="7" l="1"/>
  <c r="H37" i="7"/>
  <c r="F46" i="7"/>
  <c r="I34" i="7"/>
  <c r="I33" i="7"/>
  <c r="I32" i="7"/>
  <c r="H31" i="7"/>
  <c r="E31" i="7"/>
  <c r="I25" i="7"/>
  <c r="I24" i="7"/>
  <c r="I23" i="7"/>
  <c r="I22" i="7"/>
  <c r="H21" i="7"/>
  <c r="I18" i="7"/>
  <c r="I17" i="7"/>
  <c r="I16" i="7"/>
  <c r="H15" i="7"/>
  <c r="E15" i="7"/>
  <c r="E27" i="7" s="1"/>
  <c r="I13" i="7"/>
  <c r="H27" i="7" l="1"/>
  <c r="H46" i="7" s="1"/>
  <c r="I31" i="7"/>
  <c r="E46" i="7"/>
  <c r="I15" i="7"/>
  <c r="I21" i="7"/>
  <c r="I27" i="7" l="1"/>
  <c r="J33" i="6"/>
  <c r="I33" i="6"/>
  <c r="J28" i="6"/>
  <c r="I28" i="6"/>
  <c r="J19" i="6"/>
  <c r="I19" i="6"/>
  <c r="J14" i="6"/>
  <c r="I14" i="6"/>
  <c r="J25" i="6" l="1"/>
  <c r="J39" i="6"/>
  <c r="I25" i="6"/>
  <c r="I39" i="6"/>
  <c r="G26" i="5"/>
  <c r="F26" i="5"/>
  <c r="E26" i="5"/>
  <c r="G16" i="5"/>
  <c r="F16" i="5"/>
  <c r="E16" i="5"/>
  <c r="I43" i="6" l="1"/>
  <c r="J43" i="6"/>
  <c r="G38" i="5"/>
  <c r="H26" i="5"/>
  <c r="E38" i="5"/>
  <c r="I16" i="5"/>
  <c r="I38" i="5" s="1"/>
  <c r="F38" i="5"/>
  <c r="H38" i="5" l="1"/>
  <c r="I47" i="3" l="1"/>
  <c r="H47" i="3"/>
  <c r="I39" i="3"/>
  <c r="H39" i="3"/>
  <c r="I32" i="3"/>
  <c r="H32" i="3"/>
  <c r="I27" i="3"/>
  <c r="H27" i="3"/>
  <c r="D21" i="3"/>
  <c r="I16" i="3"/>
  <c r="H16" i="3"/>
  <c r="I11" i="3"/>
  <c r="D11" i="3"/>
  <c r="C11" i="3"/>
  <c r="I55" i="2"/>
  <c r="H55" i="2"/>
  <c r="I41" i="2"/>
  <c r="H41" i="2"/>
  <c r="D38" i="2"/>
  <c r="C38" i="2"/>
  <c r="C40" i="2" s="1"/>
  <c r="I35" i="2"/>
  <c r="H35" i="2"/>
  <c r="I24" i="2"/>
  <c r="H24" i="2"/>
  <c r="D23" i="2"/>
  <c r="I37" i="2" l="1"/>
  <c r="H60" i="2"/>
  <c r="H37" i="2"/>
  <c r="H50" i="3"/>
  <c r="I50" i="3"/>
  <c r="D32" i="3"/>
  <c r="C32" i="3"/>
  <c r="D40" i="2"/>
  <c r="I52" i="3" l="1"/>
  <c r="H52" i="3"/>
  <c r="G38" i="7" s="1"/>
  <c r="G37" i="7" s="1"/>
  <c r="I47" i="2" l="1"/>
  <c r="I60" i="2" s="1"/>
  <c r="I62" i="2" l="1"/>
  <c r="I64" i="2" s="1"/>
  <c r="IX27" i="7"/>
  <c r="G46" i="7"/>
  <c r="I46" i="7" s="1"/>
  <c r="I38" i="7"/>
  <c r="H62" i="2" l="1"/>
  <c r="H64" i="2" s="1"/>
  <c r="IX46" i="7"/>
  <c r="IX47" i="7" s="1"/>
  <c r="I37" i="7"/>
</calcChain>
</file>

<file path=xl/sharedStrings.xml><?xml version="1.0" encoding="utf-8"?>
<sst xmlns="http://schemas.openxmlformats.org/spreadsheetml/2006/main" count="441" uniqueCount="242">
  <si>
    <t>Estado de Situación Financiera</t>
  </si>
  <si>
    <t>CONCEPTO</t>
  </si>
  <si>
    <t xml:space="preserve"> ACTIVO 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</si>
  <si>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</si>
  <si>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</si>
  <si>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</si>
  <si>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</si>
  <si>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</si>
  <si>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</si>
  <si>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</si>
  <si>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</si>
  <si>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</si>
  <si>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 xml:space="preserve">Inventarios 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</si>
  <si>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</si>
  <si>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</si>
  <si>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</si>
  <si>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</si>
  <si>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</si>
  <si>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 Circulantes</t>
  </si>
  <si>
    <t>Provisiones a Corto Plazo</t>
  </si>
  <si>
    <t>Otros Pasivos a Corto Plazo</t>
  </si>
  <si>
    <t>Total de  Activos  Circulantes</t>
  </si>
  <si>
    <t>Total de Pasivos Circulantes</t>
  </si>
  <si>
    <t>Activo No Circulante</t>
  </si>
  <si>
    <t>Pasivo No Circulante</t>
  </si>
  <si>
    <t>Inversiones Financieras a Largo Plazo</t>
  </si>
  <si>
    <t>Cuentas por Pagar a Largo Plazo</t>
  </si>
  <si>
    <t>Derechos a Recibir Efectivo o Equivalentes a Largo Plazo</t>
  </si>
  <si>
    <t>Documentos por Pagar a Largo Plazo</t>
  </si>
  <si>
    <t>Bienes Inmuebles, Infraestructura y Construcciones en Proceso</t>
  </si>
  <si>
    <t>Deuda Pública a Largo Plazo</t>
  </si>
  <si>
    <t>Bienes Muebles</t>
  </si>
  <si>
    <t>Pasivos Diferidos a Largo Plazo</t>
  </si>
  <si>
    <t>Activos Intangibles</t>
  </si>
  <si>
    <t>Fondos y Bienes de Terceros en Garantía y/o en Administración a Largo Plazo</t>
  </si>
  <si>
    <t>Depreciación, Deterioro y Amortización Acumulada de Bienes</t>
  </si>
  <si>
    <t>Provisiones a Largo Plazo</t>
  </si>
  <si>
    <t>Activos Diferidos</t>
  </si>
  <si>
    <t>Estimación por Pérdida o Deterioro de Activos no Circulantes</t>
  </si>
  <si>
    <t>Total de Pasivos No Circulantes</t>
  </si>
  <si>
    <t>Otros Activos no Circulantes</t>
  </si>
  <si>
    <t>Total del Pasivo</t>
  </si>
  <si>
    <t>Total de  Activos  No Circulantes</t>
  </si>
  <si>
    <t>HACIENDA PÚBLICA/ PATRIMONIO</t>
  </si>
  <si>
    <t>Total del Activo</t>
  </si>
  <si>
    <t>Hacienda Pública/Patrimonio Contribuido</t>
  </si>
  <si>
    <t>Aportaciones</t>
  </si>
  <si>
    <t>Donaciones de Capital</t>
  </si>
  <si>
    <t>Actualización de la Hacienda Pública / Patrimonio</t>
  </si>
  <si>
    <t>Hacienda Pública/Patrimonio Generado</t>
  </si>
  <si>
    <t>Resultados del Ejercicio (Ahorro 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</si>
  <si>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</si>
  <si>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</si>
  <si>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</si>
  <si>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</si>
  <si>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Publica/Patrimonio</t>
  </si>
  <si>
    <t>Resultado por Posición Monetaria</t>
  </si>
  <si>
    <t>Resultado por Tenencia de Activos no Monetarios</t>
  </si>
  <si>
    <t>Total Hacienda Pública/ Patrimonio</t>
  </si>
  <si>
    <t>Total del Pasivo y Hacienda Pública / Patrimonio</t>
  </si>
  <si>
    <t>Bajo protesta de decir verdad declaramos que los Estados Financieros y sus Notas son razonablemente correctos y responsabilidad del emisor</t>
  </si>
  <si>
    <t>CONSEJO ESTATAL DE POBLACION</t>
  </si>
  <si>
    <t>(Cifras expresadas en pesos)</t>
  </si>
  <si>
    <t>C.P. MAGDALENA GERALDINA ZAVALA RICO</t>
  </si>
  <si>
    <t>RECURSOS HUMANOS Y FINANCIEROS</t>
  </si>
  <si>
    <t>AL MES DE</t>
  </si>
  <si>
    <t>Estado de Actividades</t>
  </si>
  <si>
    <t>INGRESOS Y OTROS BENEFICIOS</t>
  </si>
  <si>
    <t>GASTOS Y OTRAS PÉRDIDAS</t>
  </si>
  <si>
    <t>Impuestos</t>
  </si>
  <si>
    <t xml:space="preserve">Servicios Personales  </t>
  </si>
  <si>
    <t xml:space="preserve">Cuotas y Aportaciones de Seguridad Social </t>
  </si>
  <si>
    <t>Materiales y Suministros</t>
  </si>
  <si>
    <t>Contribuciones de Mejoras</t>
  </si>
  <si>
    <t>Servicios Generales</t>
  </si>
  <si>
    <t>Derechos</t>
  </si>
  <si>
    <t>Productos de Tipo Corriente</t>
  </si>
  <si>
    <t>Transferencia, Asignaciones, Subsidios y Otras Ayudas</t>
  </si>
  <si>
    <t>Aprovechamientos de Tipo Corriente</t>
  </si>
  <si>
    <t>Transferencias Internas y Asignaciones al Sector Público</t>
  </si>
  <si>
    <t>Ingresos por Venta de Bienes y Servicios</t>
  </si>
  <si>
    <t>Transferencias al Resto del Sector Público</t>
  </si>
  <si>
    <t>Ingresos no Comprendidos en las Fracciones de la Ley de Ingresos Causados en Ejercicios Fiscales Anteriores Pendientes de Liquidación o Pago</t>
  </si>
  <si>
    <t>Subsidios y Subvenciones</t>
  </si>
  <si>
    <t>Ayudas Sociales</t>
  </si>
  <si>
    <t>Pensiones y Jubilaciones</t>
  </si>
  <si>
    <t>Participaciones y Aportaciones</t>
  </si>
  <si>
    <t>Transferencias a Fideicomisos, Mandatos y Contratos Análogos</t>
  </si>
  <si>
    <t>Transferencias a la Seguridad Social</t>
  </si>
  <si>
    <t>Donativos</t>
  </si>
  <si>
    <t>Otros Ingresos y Beneficios</t>
  </si>
  <si>
    <t>Transferencias al Exterior</t>
  </si>
  <si>
    <t xml:space="preserve">Ingresos Financieros  </t>
  </si>
  <si>
    <t>Incremento por Variación de Inventarios</t>
  </si>
  <si>
    <t>Disminución del Exceso de Estimaciones por Pérdida o Deterioro u Obsolescencia</t>
  </si>
  <si>
    <t>Participaciones</t>
  </si>
  <si>
    <t>Disminución del Exceso de Provisiones</t>
  </si>
  <si>
    <t>Otros Ingresos y Beneficios Varios</t>
  </si>
  <si>
    <t>Convenios</t>
  </si>
  <si>
    <t>Total de Ingresos y Otros Beneficios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</si>
  <si>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</si>
  <si>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</si>
  <si>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</si>
  <si>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</si>
  <si>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</si>
  <si>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</si>
  <si>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</si>
  <si>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Provisiones</t>
  </si>
  <si>
    <t>Disminución de Inventarios</t>
  </si>
  <si>
    <t>Aumento por Insuficiencia de Estimaciones por Pérdida o Deterioro y Obsolescencia</t>
  </si>
  <si>
    <t>Aumento por Insuficiencia de Provisiones</t>
  </si>
  <si>
    <t>Otros Gastos</t>
  </si>
  <si>
    <t>Inversión Pública</t>
  </si>
  <si>
    <t xml:space="preserve">Inversión Pública no Capitalizable </t>
  </si>
  <si>
    <t>Total de Gastos y Otras Pérdidas</t>
  </si>
  <si>
    <t>Resultados del Ejercicio  (Ahorro/Desahorro)</t>
  </si>
  <si>
    <t>C.P. MAGDALENA GERALDINA ZAVALAV RICO</t>
  </si>
  <si>
    <t>Estado de Cambios en la Situación Financiera</t>
  </si>
  <si>
    <t>Exceso o Insuficiencia en la Actualización de la Hacienda Pública/Patrimonio</t>
  </si>
  <si>
    <t>ORIGEN</t>
  </si>
  <si>
    <t>APLICACIÓN</t>
  </si>
  <si>
    <t>Estado Analítico del Activo</t>
  </si>
  <si>
    <t>4 =(1+2-3)</t>
  </si>
  <si>
    <t>(4-1)</t>
  </si>
  <si>
    <t xml:space="preserve"> </t>
  </si>
  <si>
    <t xml:space="preserve">Bienes Muebles </t>
  </si>
  <si>
    <t>TOTAL DEL  ACTIVO</t>
  </si>
  <si>
    <t>SALDO INICIAL</t>
  </si>
  <si>
    <t>CARGOS DEL PERIODO</t>
  </si>
  <si>
    <t>ABONOS DEL PERIODO</t>
  </si>
  <si>
    <t>SALDO FINAL</t>
  </si>
  <si>
    <t>VARIACION DEL PERIODO</t>
  </si>
  <si>
    <t>Estado Analítico de la Deuda y Otros Pasivos</t>
  </si>
  <si>
    <t>DEUDA PÚBLICA</t>
  </si>
  <si>
    <t xml:space="preserve">Corto Plazo               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</si>
  <si>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</si>
  <si>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</si>
  <si>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</si>
  <si>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</si>
  <si>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</si>
  <si>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</si>
  <si>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</si>
  <si>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</si>
  <si>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</si>
  <si>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</si>
  <si>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</si>
  <si>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 Deuda y Otros Pasivos</t>
  </si>
  <si>
    <t>DENOMINACIÓN DE LAS DEUDAS</t>
  </si>
  <si>
    <t>MONEDA DE CONTRATACIÓN</t>
  </si>
  <si>
    <t>INSTITUCIÓN O PAÍS ACREEDOR</t>
  </si>
  <si>
    <t>SALDO INICIAL DEL PERIODO</t>
  </si>
  <si>
    <t>SALDO FINAL DEL PERIODO</t>
  </si>
  <si>
    <t>Pesos</t>
  </si>
  <si>
    <t>México</t>
  </si>
  <si>
    <t>Estado de Variación en la Hacienda Pública</t>
  </si>
  <si>
    <t>TOTAL</t>
  </si>
  <si>
    <t xml:space="preserve">Aportaciones </t>
  </si>
  <si>
    <t>Actualización de la Hacienda Pública/Patrimonio</t>
  </si>
  <si>
    <t>Resultados del Ejercicio (Ahorro/Desahorro)</t>
  </si>
  <si>
    <t xml:space="preserve">Revalúos  </t>
  </si>
  <si>
    <t>HACIENDA PUBLICA / PATRIMONIO CONTRIBUIDO</t>
  </si>
  <si>
    <t>HACIENDA PUBLICA / PATRIMONIO GENERADO DE EJERCICIOS ANTERIORES</t>
  </si>
  <si>
    <t>HACIENDA PUBLICA / PATRIMONIO GENERADO DEL EJERCICIO</t>
  </si>
  <si>
    <t>AJUSTES POR CAMBIOS DE VALOR</t>
  </si>
  <si>
    <t>Otras variaciones de la Hacienda Pública / Patrimonio Neto</t>
  </si>
  <si>
    <t>Estado de Flujos de Efectivo</t>
  </si>
  <si>
    <t>Flujos de Efectivo de las Actividades de Operación</t>
  </si>
  <si>
    <t xml:space="preserve">Flujos de Efectivo de las Actividades de Inversión </t>
  </si>
  <si>
    <t>Origen</t>
  </si>
  <si>
    <t>Cuotas y Aportaciones de Seguridad Social</t>
  </si>
  <si>
    <t>Contribuciones de mejoras</t>
  </si>
  <si>
    <t>Otros Orígenes de Inversión</t>
  </si>
  <si>
    <t>Aplicación</t>
  </si>
  <si>
    <t>Otras Aplicaciones de Inversión</t>
  </si>
  <si>
    <t>Flujos Netos de Efectivo por Actividades de Inversión</t>
  </si>
  <si>
    <t>Otros Orígenes de Operación</t>
  </si>
  <si>
    <t>Flujo de Efectivo de las Actividades de Financiamiento</t>
  </si>
  <si>
    <t>Servicios Personales</t>
  </si>
  <si>
    <t>Endeudamiento Neto</t>
  </si>
  <si>
    <t xml:space="preserve">   Interno</t>
  </si>
  <si>
    <t>Transferencias al resto del Sector Público</t>
  </si>
  <si>
    <t xml:space="preserve">   Externo</t>
  </si>
  <si>
    <t xml:space="preserve">Subsidios y Subvenciones </t>
  </si>
  <si>
    <t>Otros Orígenes de Financiamiento</t>
  </si>
  <si>
    <t>Servicios de la Deuda</t>
  </si>
  <si>
    <t xml:space="preserve">Participaciones </t>
  </si>
  <si>
    <t>Otras Aplicaciones de Financiamiento</t>
  </si>
  <si>
    <t>Otras Aplicaciones de Operación</t>
  </si>
  <si>
    <t>Flujos netos de Efectivo por Actividades de Financiamiento</t>
  </si>
  <si>
    <t>Flujos Netos de Efectivo por Actividades de Operación</t>
  </si>
  <si>
    <t xml:space="preserve">Incremento/Disminución Neta en el Efectivo y Equivalentes al Efectivo </t>
  </si>
  <si>
    <t>Efectivo y Equivalentes al Efectivo al inicio del Ejercicio</t>
  </si>
  <si>
    <t>Efectivo y Equivalentes al Efectivo al final del Ejercicio</t>
  </si>
  <si>
    <t>Incremento de Otros Pasivos</t>
  </si>
  <si>
    <t>Disminución de Activos Financieros</t>
  </si>
  <si>
    <t>Incremento de Activos Financieros</t>
  </si>
  <si>
    <t>Disminución de Otros Pasivos</t>
  </si>
  <si>
    <t>Efectivo y Equivalentes (Nota 1.1)</t>
  </si>
  <si>
    <t>Derechos a Recibir Efectivo o Equivalentes (Nota 1.2)</t>
  </si>
  <si>
    <t>Ingresos de la Gestión (Nota 2.1)</t>
  </si>
  <si>
    <t>Gastos de  Funcionamiento (Nota 2.2)</t>
  </si>
  <si>
    <t>CUENTAS DE ORDEN PRESUPUESTAL DE LOS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</si>
  <si>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</si>
  <si>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</si>
  <si>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</si>
  <si>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</si>
  <si>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</si>
  <si>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PRESUPUESTAL DE LOS EGRESOS</t>
  </si>
  <si>
    <t>Presupuesto de Egresos Aprobado</t>
  </si>
  <si>
    <t>Presupuesto de Egresos por Ejercer</t>
  </si>
  <si>
    <t>Presupuesto de Egresos Modificado</t>
  </si>
  <si>
    <t>Presupuesto de Egresos Comprometido</t>
  </si>
  <si>
    <t>Presupuesto de Egresos Devengado</t>
  </si>
  <si>
    <t>Presupuesto de Egresos Ejercido</t>
  </si>
  <si>
    <t>Presupuesto de Egresos Pagado</t>
  </si>
  <si>
    <t>MTRO. CUAUHTEMOC MODESTO LOPEZ</t>
  </si>
  <si>
    <t>SECRETARIO TECNICO</t>
  </si>
  <si>
    <t>Variaciones de la Hacienda Pública/Patrimonio Neto del Ejercicio 2018</t>
  </si>
  <si>
    <t>Otros Gastos y Pérdidas Extraordinarias (Nota 2.3)</t>
  </si>
  <si>
    <t>O=neg A=posit</t>
  </si>
  <si>
    <t>O=posit A=neg</t>
  </si>
  <si>
    <t>Patrimonio Neto Inicial Ajustado del Ejercicio 2018</t>
  </si>
  <si>
    <t>Hacienda Pública/Patrimonio Neto Final del Ejercicio 2018</t>
  </si>
  <si>
    <t>Cambios en la Hacienda Pública/Patrimonio Neto del Ejercicio 2019</t>
  </si>
  <si>
    <t>Variaciones de la Hacienda Pública/Patrimonio Neto del Ejercicio 2019</t>
  </si>
  <si>
    <t>Saldo Neto en la Hacienda Pública / Patrimonio 2019</t>
  </si>
  <si>
    <t>Derechos a Recibir Bienes o Servicios (Nota 1.3)</t>
  </si>
  <si>
    <t>Almacenes (Nota 1.4)</t>
  </si>
  <si>
    <t>Bienes Inmuebles, Infraestructura y Construcciones en Proceso (Nota 1.5)</t>
  </si>
  <si>
    <t>Bienes Muebles (Nota 1.6)</t>
  </si>
  <si>
    <t>Activos Intangibles (Nota 1.7)</t>
  </si>
  <si>
    <t>Depreciación, Deterioro y Amortización Ac. de Bienes (Nota 1.8)</t>
  </si>
  <si>
    <t>Cuentas por Pagar a Corto Plazo (Nota 1.9)</t>
  </si>
  <si>
    <t>Participaciones, Aportaciones, Convenios, Incentivos Derivados de la Colaboración Fiscal, Fondos Distintos de Aportaciones, Transferencias, Asignaciones, Subsidios, Subsenciones y Pensiones y Jubilaciones (Nota 2.1)</t>
  </si>
  <si>
    <t>Participaciones, Aportaciones, Convenios, Incentivos Derivados de la Colaboración Fiscal, Fondos Distintos de Aportaciones</t>
  </si>
  <si>
    <t>Transferencias, Asignaciones, Subsidios, Subsenciones y Pensiones y Jubilaciones</t>
  </si>
  <si>
    <t>.</t>
  </si>
  <si>
    <t>Al 31 de Agosto de 2020</t>
  </si>
  <si>
    <t>AGO'20</t>
  </si>
  <si>
    <t>AGO'19</t>
  </si>
  <si>
    <t>Del 01 de Enero al 31 de Agosto de 2020</t>
  </si>
  <si>
    <t>Del 01 de enero al 31 de Agosto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</si>
</sst>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General_)"/>
    <numFmt numFmtId="165" formatCode="0_ ;\-0\ "/>
    <numFmt numFmtId="166" formatCode="#,##0_ ;\-#,##0\ "/>
    <numFmt numFmtId="167" formatCode="_-* #,##0_-;\-* #,##0_-;_-* &quot;-&quot;??_-;_-@_-"/>
    <numFmt numFmtId="168" formatCode="#,##0.00000000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b/>
      <sz val="9"/>
      <color theme="1"/>
      <name val="Arial"/>
      <family val="2"/>
    </font>
    <font>
      <i/>
      <sz val="9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i/>
      <sz val="9"/>
      <color theme="1"/>
      <name val="Arial"/>
      <family val="2"/>
    </font>
    <font>
      <sz val="9"/>
      <color rgb="FFFF0000"/>
      <name val="Arial"/>
      <family val="2"/>
    </font>
    <font>
      <b/>
      <sz val="9"/>
      <color theme="0" tint="-0.499984740745262"/>
      <name val="Arial"/>
      <family val="2"/>
    </font>
    <font>
      <b/>
      <i/>
      <sz val="9"/>
      <color theme="1"/>
      <name val="Arial"/>
      <family val="2"/>
    </font>
    <font>
      <b/>
      <sz val="9"/>
      <color theme="1" tint="0.34998626667073579"/>
      <name val="Arial"/>
      <family val="2"/>
    </font>
    <font>
      <sz val="11"/>
      <color indexed="8"/>
      <name val="Calibri"/>
      <family val="2"/>
    </font>
    <font>
      <b/>
      <sz val="9"/>
      <color theme="0" tint="-0.249977111117893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164" fontId="4" fillId="0" borderId="0"/>
    <xf numFmtId="0" fontId="4" fillId="0" borderId="0"/>
    <xf numFmtId="0" fontId="1" fillId="0" borderId="0"/>
    <xf numFmtId="43" fontId="18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2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vertical="top"/>
    </xf>
    <xf numFmtId="0" fontId="2" fillId="0" borderId="0" xfId="0" applyFont="1"/>
    <xf numFmtId="0" fontId="3" fillId="2" borderId="0" xfId="0" applyFont="1" applyFill="1"/>
    <xf numFmtId="0" fontId="3" fillId="2" borderId="0" xfId="2" applyNumberFormat="1" applyFont="1" applyFill="1" applyAlignment="1">
      <alignment vertical="center"/>
    </xf>
    <xf numFmtId="166" fontId="7" fillId="2" borderId="0" xfId="1" applyNumberFormat="1" applyFont="1" applyFill="1" applyAlignment="1">
      <alignment vertical="top"/>
    </xf>
    <xf numFmtId="0" fontId="7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vertical="top" wrapText="1"/>
    </xf>
    <xf numFmtId="3" fontId="7" fillId="2" borderId="0" xfId="0" applyNumberFormat="1" applyFont="1" applyFill="1" applyAlignment="1">
      <alignment vertical="top"/>
    </xf>
    <xf numFmtId="3" fontId="3" fillId="2" borderId="0" xfId="0" applyNumberFormat="1" applyFont="1" applyFill="1" applyAlignment="1">
      <alignment vertical="top"/>
    </xf>
    <xf numFmtId="0" fontId="8" fillId="2" borderId="0" xfId="0" applyFont="1" applyFill="1" applyAlignment="1">
      <alignment vertical="top" wrapText="1"/>
    </xf>
    <xf numFmtId="0" fontId="8" fillId="2" borderId="0" xfId="0" applyFont="1" applyFill="1" applyAlignment="1">
      <alignment vertical="top"/>
    </xf>
    <xf numFmtId="0" fontId="7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 wrapText="1"/>
    </xf>
    <xf numFmtId="3" fontId="7" fillId="2" borderId="0" xfId="1" applyNumberFormat="1" applyFont="1" applyFill="1" applyAlignment="1">
      <alignment vertical="top"/>
    </xf>
    <xf numFmtId="0" fontId="3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vertical="top" wrapText="1"/>
    </xf>
    <xf numFmtId="0" fontId="3" fillId="2" borderId="0" xfId="0" applyFont="1" applyFill="1" applyAlignment="1">
      <alignment horizontal="left" vertical="top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/>
    <xf numFmtId="43" fontId="7" fillId="2" borderId="0" xfId="1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right" vertical="top"/>
    </xf>
    <xf numFmtId="0" fontId="7" fillId="2" borderId="0" xfId="0" applyFont="1" applyFill="1" applyAlignment="1">
      <alignment horizontal="right"/>
    </xf>
    <xf numFmtId="43" fontId="7" fillId="2" borderId="0" xfId="1" applyFont="1" applyFill="1" applyAlignment="1">
      <alignment vertical="top"/>
    </xf>
    <xf numFmtId="43" fontId="7" fillId="2" borderId="0" xfId="1" applyFont="1" applyFill="1" applyAlignment="1" applyProtection="1">
      <alignment vertical="top"/>
      <protection locked="0"/>
    </xf>
    <xf numFmtId="43" fontId="3" fillId="2" borderId="0" xfId="1" applyFont="1" applyFill="1" applyAlignment="1">
      <alignment vertical="top"/>
    </xf>
    <xf numFmtId="43" fontId="10" fillId="2" borderId="0" xfId="1" applyFont="1" applyFill="1" applyAlignment="1">
      <alignment vertical="top"/>
    </xf>
    <xf numFmtId="0" fontId="3" fillId="2" borderId="0" xfId="3" applyFont="1" applyFill="1"/>
    <xf numFmtId="0" fontId="9" fillId="2" borderId="0" xfId="0" applyFont="1" applyFill="1"/>
    <xf numFmtId="0" fontId="3" fillId="2" borderId="0" xfId="3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7" fillId="2" borderId="0" xfId="3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3" applyFont="1" applyFill="1" applyAlignment="1">
      <alignment vertical="center"/>
    </xf>
    <xf numFmtId="0" fontId="7" fillId="2" borderId="0" xfId="3" applyFont="1" applyFill="1"/>
    <xf numFmtId="0" fontId="13" fillId="2" borderId="0" xfId="0" applyFont="1" applyFill="1" applyAlignment="1">
      <alignment vertical="top"/>
    </xf>
    <xf numFmtId="0" fontId="7" fillId="2" borderId="0" xfId="0" applyFont="1" applyFill="1" applyAlignment="1" applyProtection="1">
      <alignment vertical="top" wrapText="1"/>
      <protection locked="0"/>
    </xf>
    <xf numFmtId="0" fontId="3" fillId="2" borderId="9" xfId="2" applyNumberFormat="1" applyFont="1" applyFill="1" applyBorder="1" applyAlignment="1">
      <alignment vertical="center"/>
    </xf>
    <xf numFmtId="0" fontId="2" fillId="2" borderId="10" xfId="0" applyFont="1" applyFill="1" applyBorder="1"/>
    <xf numFmtId="0" fontId="3" fillId="2" borderId="9" xfId="0" applyFont="1" applyFill="1" applyBorder="1" applyAlignment="1">
      <alignment vertical="top" wrapText="1"/>
    </xf>
    <xf numFmtId="0" fontId="8" fillId="2" borderId="9" xfId="0" applyFont="1" applyFill="1" applyBorder="1" applyAlignment="1">
      <alignment vertical="top" wrapText="1"/>
    </xf>
    <xf numFmtId="0" fontId="7" fillId="2" borderId="9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/>
    </xf>
    <xf numFmtId="0" fontId="2" fillId="2" borderId="7" xfId="0" applyFont="1" applyFill="1" applyBorder="1" applyAlignment="1">
      <alignment vertical="top"/>
    </xf>
    <xf numFmtId="0" fontId="2" fillId="2" borderId="8" xfId="0" applyFont="1" applyFill="1" applyBorder="1"/>
    <xf numFmtId="167" fontId="7" fillId="2" borderId="0" xfId="1" applyNumberFormat="1" applyFont="1" applyFill="1" applyAlignment="1">
      <alignment vertical="top"/>
    </xf>
    <xf numFmtId="167" fontId="2" fillId="2" borderId="0" xfId="1" applyNumberFormat="1" applyFont="1" applyFill="1" applyAlignment="1">
      <alignment vertical="top"/>
    </xf>
    <xf numFmtId="167" fontId="2" fillId="2" borderId="0" xfId="0" applyNumberFormat="1" applyFont="1" applyFill="1" applyAlignment="1">
      <alignment vertical="top"/>
    </xf>
    <xf numFmtId="165" fontId="6" fillId="3" borderId="12" xfId="1" applyNumberFormat="1" applyFont="1" applyFill="1" applyBorder="1" applyAlignment="1">
      <alignment horizontal="center" vertical="center"/>
    </xf>
    <xf numFmtId="0" fontId="6" fillId="3" borderId="12" xfId="3" applyFont="1" applyFill="1" applyBorder="1" applyAlignment="1">
      <alignment horizontal="center" vertical="center"/>
    </xf>
    <xf numFmtId="0" fontId="6" fillId="3" borderId="13" xfId="3" applyFont="1" applyFill="1" applyBorder="1" applyAlignment="1">
      <alignment horizontal="center" vertical="center"/>
    </xf>
    <xf numFmtId="0" fontId="3" fillId="2" borderId="9" xfId="3" applyFont="1" applyFill="1" applyBorder="1" applyAlignment="1">
      <alignment vertical="center"/>
    </xf>
    <xf numFmtId="0" fontId="2" fillId="2" borderId="10" xfId="0" applyFont="1" applyFill="1" applyBorder="1" applyAlignment="1">
      <alignment vertical="top"/>
    </xf>
    <xf numFmtId="0" fontId="2" fillId="2" borderId="9" xfId="0" applyFont="1" applyFill="1" applyBorder="1" applyAlignment="1">
      <alignment vertical="top"/>
    </xf>
    <xf numFmtId="0" fontId="13" fillId="2" borderId="10" xfId="0" applyFont="1" applyFill="1" applyBorder="1" applyAlignment="1">
      <alignment vertical="top"/>
    </xf>
    <xf numFmtId="0" fontId="2" fillId="2" borderId="6" xfId="0" applyFont="1" applyFill="1" applyBorder="1"/>
    <xf numFmtId="0" fontId="2" fillId="2" borderId="7" xfId="0" applyFont="1" applyFill="1" applyBorder="1"/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right"/>
      <protection locked="0"/>
    </xf>
    <xf numFmtId="0" fontId="2" fillId="2" borderId="0" xfId="0" applyFont="1" applyFill="1" applyAlignment="1" applyProtection="1">
      <alignment wrapText="1"/>
      <protection locked="0"/>
    </xf>
    <xf numFmtId="0" fontId="2" fillId="2" borderId="0" xfId="0" applyFont="1" applyFill="1" applyAlignment="1">
      <alignment wrapText="1"/>
    </xf>
    <xf numFmtId="0" fontId="3" fillId="2" borderId="0" xfId="3" applyFont="1" applyFill="1" applyAlignment="1">
      <alignment vertical="top"/>
    </xf>
    <xf numFmtId="0" fontId="15" fillId="2" borderId="0" xfId="3" applyFont="1" applyFill="1" applyAlignment="1">
      <alignment horizontal="center"/>
    </xf>
    <xf numFmtId="0" fontId="0" fillId="2" borderId="0" xfId="0" applyFill="1"/>
    <xf numFmtId="167" fontId="3" fillId="2" borderId="0" xfId="1" applyNumberFormat="1" applyFont="1" applyFill="1" applyAlignment="1">
      <alignment horizontal="right" vertical="top"/>
    </xf>
    <xf numFmtId="0" fontId="14" fillId="3" borderId="11" xfId="0" applyFont="1" applyFill="1" applyBorder="1" applyAlignment="1">
      <alignment horizontal="center" vertical="center"/>
    </xf>
    <xf numFmtId="0" fontId="2" fillId="2" borderId="9" xfId="0" applyFont="1" applyFill="1" applyBorder="1"/>
    <xf numFmtId="0" fontId="7" fillId="2" borderId="9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left" vertical="top"/>
    </xf>
    <xf numFmtId="0" fontId="7" fillId="2" borderId="6" xfId="0" applyFont="1" applyFill="1" applyBorder="1" applyAlignment="1">
      <alignment horizontal="left" vertical="top"/>
    </xf>
    <xf numFmtId="0" fontId="2" fillId="2" borderId="0" xfId="0" applyFont="1" applyFill="1" applyAlignment="1">
      <alignment horizontal="right"/>
    </xf>
    <xf numFmtId="0" fontId="6" fillId="2" borderId="0" xfId="0" applyFont="1" applyFill="1"/>
    <xf numFmtId="3" fontId="9" fillId="2" borderId="0" xfId="0" applyNumberFormat="1" applyFont="1" applyFill="1" applyAlignment="1">
      <alignment vertical="top"/>
    </xf>
    <xf numFmtId="0" fontId="9" fillId="2" borderId="0" xfId="0" applyFont="1" applyFill="1" applyAlignment="1">
      <alignment vertical="top"/>
    </xf>
    <xf numFmtId="0" fontId="2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vertical="center"/>
    </xf>
    <xf numFmtId="167" fontId="9" fillId="2" borderId="0" xfId="1" applyNumberFormat="1" applyFont="1" applyFill="1" applyAlignment="1">
      <alignment vertical="top"/>
    </xf>
    <xf numFmtId="164" fontId="7" fillId="2" borderId="0" xfId="2" applyFont="1" applyFill="1"/>
    <xf numFmtId="0" fontId="3" fillId="2" borderId="0" xfId="2" applyNumberFormat="1" applyFont="1" applyFill="1" applyAlignment="1">
      <alignment vertical="top"/>
    </xf>
    <xf numFmtId="3" fontId="3" fillId="2" borderId="0" xfId="0" applyNumberFormat="1" applyFont="1" applyFill="1" applyAlignment="1" applyProtection="1">
      <alignment horizontal="center" vertical="top"/>
      <protection locked="0"/>
    </xf>
    <xf numFmtId="0" fontId="15" fillId="2" borderId="0" xfId="0" applyFont="1" applyFill="1" applyAlignment="1">
      <alignment vertical="top"/>
    </xf>
    <xf numFmtId="3" fontId="7" fillId="2" borderId="0" xfId="0" applyNumberFormat="1" applyFont="1" applyFill="1" applyAlignment="1" applyProtection="1">
      <alignment horizontal="center" vertical="top"/>
      <protection locked="0"/>
    </xf>
    <xf numFmtId="0" fontId="3" fillId="2" borderId="0" xfId="0" applyFont="1" applyFill="1" applyAlignment="1" applyProtection="1">
      <alignment horizontal="center" vertical="top"/>
      <protection locked="0"/>
    </xf>
    <xf numFmtId="0" fontId="3" fillId="2" borderId="0" xfId="0" applyFont="1" applyFill="1" applyAlignment="1">
      <alignment horizontal="center" vertical="top"/>
    </xf>
    <xf numFmtId="3" fontId="8" fillId="2" borderId="0" xfId="0" applyNumberFormat="1" applyFont="1" applyFill="1" applyAlignment="1" applyProtection="1">
      <alignment horizontal="center" vertical="top"/>
      <protection locked="0"/>
    </xf>
    <xf numFmtId="3" fontId="8" fillId="2" borderId="0" xfId="0" applyNumberFormat="1" applyFont="1" applyFill="1" applyAlignment="1">
      <alignment horizontal="center" vertical="top"/>
    </xf>
    <xf numFmtId="0" fontId="6" fillId="3" borderId="3" xfId="3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0" fontId="6" fillId="3" borderId="6" xfId="3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7" xfId="3" applyFont="1" applyFill="1" applyBorder="1" applyAlignment="1">
      <alignment horizontal="center" vertical="center" wrapText="1"/>
    </xf>
    <xf numFmtId="0" fontId="6" fillId="3" borderId="8" xfId="3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top"/>
    </xf>
    <xf numFmtId="0" fontId="9" fillId="2" borderId="10" xfId="0" applyFont="1" applyFill="1" applyBorder="1" applyAlignment="1">
      <alignment vertical="top"/>
    </xf>
    <xf numFmtId="0" fontId="16" fillId="2" borderId="9" xfId="0" applyFont="1" applyFill="1" applyBorder="1" applyAlignment="1">
      <alignment vertical="top"/>
    </xf>
    <xf numFmtId="0" fontId="16" fillId="2" borderId="10" xfId="0" applyFont="1" applyFill="1" applyBorder="1" applyAlignment="1">
      <alignment vertical="top"/>
    </xf>
    <xf numFmtId="0" fontId="11" fillId="2" borderId="0" xfId="3" applyFont="1" applyFill="1" applyAlignment="1">
      <alignment horizontal="center"/>
    </xf>
    <xf numFmtId="167" fontId="7" fillId="2" borderId="0" xfId="1" applyNumberFormat="1" applyFont="1" applyFill="1" applyAlignment="1" applyProtection="1">
      <alignment horizontal="right" vertical="top"/>
      <protection locked="0"/>
    </xf>
    <xf numFmtId="167" fontId="3" fillId="2" borderId="0" xfId="1" applyNumberFormat="1" applyFont="1" applyFill="1" applyAlignment="1" applyProtection="1">
      <alignment horizontal="right" vertical="top"/>
      <protection locked="0"/>
    </xf>
    <xf numFmtId="167" fontId="8" fillId="2" borderId="0" xfId="1" applyNumberFormat="1" applyFont="1" applyFill="1" applyAlignment="1">
      <alignment horizontal="right" vertical="top"/>
    </xf>
    <xf numFmtId="0" fontId="6" fillId="3" borderId="11" xfId="3" applyFont="1" applyFill="1" applyBorder="1" applyAlignment="1">
      <alignment horizontal="center" vertical="center" wrapText="1"/>
    </xf>
    <xf numFmtId="0" fontId="6" fillId="3" borderId="12" xfId="3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3" applyFont="1" applyFill="1" applyBorder="1" applyAlignment="1">
      <alignment horizontal="center" vertical="center" wrapText="1"/>
    </xf>
    <xf numFmtId="0" fontId="3" fillId="2" borderId="9" xfId="2" applyNumberFormat="1" applyFont="1" applyFill="1" applyBorder="1" applyAlignment="1">
      <alignment horizontal="centerContinuous" vertical="center"/>
    </xf>
    <xf numFmtId="0" fontId="3" fillId="2" borderId="10" xfId="2" applyNumberFormat="1" applyFont="1" applyFill="1" applyBorder="1" applyAlignment="1">
      <alignment vertical="top"/>
    </xf>
    <xf numFmtId="0" fontId="9" fillId="2" borderId="9" xfId="0" applyFont="1" applyFill="1" applyBorder="1"/>
    <xf numFmtId="0" fontId="3" fillId="2" borderId="10" xfId="0" applyFont="1" applyFill="1" applyBorder="1" applyAlignment="1">
      <alignment vertical="top"/>
    </xf>
    <xf numFmtId="0" fontId="16" fillId="2" borderId="9" xfId="0" applyFont="1" applyFill="1" applyBorder="1"/>
    <xf numFmtId="0" fontId="16" fillId="2" borderId="6" xfId="0" applyFont="1" applyFill="1" applyBorder="1"/>
    <xf numFmtId="0" fontId="8" fillId="2" borderId="7" xfId="0" applyFont="1" applyFill="1" applyBorder="1" applyAlignment="1">
      <alignment vertical="top"/>
    </xf>
    <xf numFmtId="3" fontId="8" fillId="2" borderId="7" xfId="0" applyNumberFormat="1" applyFont="1" applyFill="1" applyBorder="1" applyAlignment="1">
      <alignment horizontal="center" vertical="top"/>
    </xf>
    <xf numFmtId="0" fontId="16" fillId="2" borderId="8" xfId="0" applyFont="1" applyFill="1" applyBorder="1" applyAlignment="1">
      <alignment vertical="top"/>
    </xf>
    <xf numFmtId="0" fontId="7" fillId="2" borderId="1" xfId="0" applyFont="1" applyFill="1" applyBorder="1" applyProtection="1">
      <protection locked="0"/>
    </xf>
    <xf numFmtId="0" fontId="3" fillId="2" borderId="0" xfId="2" applyNumberFormat="1" applyFont="1" applyFill="1" applyAlignment="1">
      <alignment horizontal="centerContinuous" vertical="center"/>
    </xf>
    <xf numFmtId="0" fontId="3" fillId="2" borderId="0" xfId="0" applyFont="1" applyFill="1" applyAlignment="1">
      <alignment horizontal="right"/>
    </xf>
    <xf numFmtId="0" fontId="7" fillId="2" borderId="1" xfId="0" applyFont="1" applyFill="1" applyBorder="1" applyAlignment="1">
      <alignment vertical="top"/>
    </xf>
    <xf numFmtId="0" fontId="7" fillId="2" borderId="0" xfId="0" applyFont="1" applyFill="1" applyProtection="1">
      <protection locked="0"/>
    </xf>
    <xf numFmtId="0" fontId="7" fillId="2" borderId="0" xfId="0" applyFont="1" applyFill="1" applyAlignment="1" applyProtection="1">
      <alignment vertical="center"/>
      <protection locked="0"/>
    </xf>
    <xf numFmtId="165" fontId="6" fillId="3" borderId="11" xfId="1" applyNumberFormat="1" applyFont="1" applyFill="1" applyBorder="1" applyAlignment="1">
      <alignment horizontal="center" vertical="center" wrapText="1"/>
    </xf>
    <xf numFmtId="165" fontId="6" fillId="3" borderId="12" xfId="1" applyNumberFormat="1" applyFont="1" applyFill="1" applyBorder="1" applyAlignment="1">
      <alignment horizontal="center" vertical="center" wrapText="1"/>
    </xf>
    <xf numFmtId="165" fontId="6" fillId="3" borderId="13" xfId="1" applyNumberFormat="1" applyFont="1" applyFill="1" applyBorder="1" applyAlignment="1">
      <alignment horizontal="center" vertical="center" wrapText="1"/>
    </xf>
    <xf numFmtId="0" fontId="3" fillId="2" borderId="10" xfId="2" applyNumberFormat="1" applyFont="1" applyFill="1" applyBorder="1" applyAlignment="1">
      <alignment horizontal="centerContinuous" vertical="center"/>
    </xf>
    <xf numFmtId="0" fontId="3" fillId="2" borderId="0" xfId="3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5" fillId="2" borderId="0" xfId="0" applyFont="1" applyFill="1" applyAlignment="1">
      <alignment vertical="center"/>
    </xf>
    <xf numFmtId="0" fontId="7" fillId="2" borderId="0" xfId="3" applyFont="1" applyFill="1" applyAlignment="1">
      <alignment vertical="top"/>
    </xf>
    <xf numFmtId="3" fontId="7" fillId="2" borderId="0" xfId="3" applyNumberFormat="1" applyFont="1" applyFill="1" applyAlignment="1">
      <alignment vertical="top"/>
    </xf>
    <xf numFmtId="0" fontId="2" fillId="2" borderId="0" xfId="0" applyFont="1" applyFill="1" applyAlignment="1">
      <alignment horizontal="left" vertical="top" wrapText="1"/>
    </xf>
    <xf numFmtId="3" fontId="3" fillId="2" borderId="0" xfId="3" applyNumberFormat="1" applyFont="1" applyFill="1" applyAlignment="1">
      <alignment horizontal="right" vertical="top" wrapText="1"/>
    </xf>
    <xf numFmtId="0" fontId="2" fillId="2" borderId="0" xfId="0" applyFont="1" applyFill="1" applyAlignment="1">
      <alignment horizontal="left" wrapText="1"/>
    </xf>
    <xf numFmtId="0" fontId="5" fillId="3" borderId="12" xfId="0" applyFont="1" applyFill="1" applyBorder="1" applyAlignment="1">
      <alignment vertical="center"/>
    </xf>
    <xf numFmtId="0" fontId="5" fillId="3" borderId="13" xfId="0" applyFont="1" applyFill="1" applyBorder="1"/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wrapText="1"/>
    </xf>
    <xf numFmtId="0" fontId="3" fillId="2" borderId="7" xfId="3" applyFont="1" applyFill="1" applyBorder="1" applyAlignment="1">
      <alignment vertical="top"/>
    </xf>
    <xf numFmtId="3" fontId="7" fillId="2" borderId="7" xfId="3" applyNumberFormat="1" applyFont="1" applyFill="1" applyBorder="1" applyAlignment="1">
      <alignment vertical="top"/>
    </xf>
    <xf numFmtId="0" fontId="0" fillId="0" borderId="0" xfId="0" applyAlignment="1">
      <alignment horizontal="center"/>
    </xf>
    <xf numFmtId="165" fontId="6" fillId="3" borderId="7" xfId="1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3" borderId="8" xfId="0" applyFont="1" applyFill="1" applyBorder="1" applyAlignment="1">
      <alignment vertical="center"/>
    </xf>
    <xf numFmtId="0" fontId="3" fillId="2" borderId="0" xfId="1" applyNumberFormat="1" applyFont="1" applyFill="1" applyAlignment="1">
      <alignment horizontal="center" vertical="center"/>
    </xf>
    <xf numFmtId="43" fontId="2" fillId="2" borderId="0" xfId="1" applyFont="1" applyFill="1" applyAlignment="1">
      <alignment horizontal="center" vertical="top"/>
    </xf>
    <xf numFmtId="43" fontId="8" fillId="2" borderId="0" xfId="1" applyFont="1" applyFill="1" applyAlignment="1">
      <alignment vertical="top"/>
    </xf>
    <xf numFmtId="43" fontId="2" fillId="2" borderId="7" xfId="1" applyFont="1" applyFill="1" applyBorder="1"/>
    <xf numFmtId="43" fontId="2" fillId="2" borderId="0" xfId="0" applyNumberFormat="1" applyFont="1" applyFill="1"/>
    <xf numFmtId="43" fontId="3" fillId="2" borderId="0" xfId="1" applyFont="1" applyFill="1" applyAlignment="1">
      <alignment horizontal="right" vertical="top"/>
    </xf>
    <xf numFmtId="43" fontId="7" fillId="2" borderId="0" xfId="1" applyFont="1" applyFill="1" applyAlignment="1">
      <alignment horizontal="right" vertical="top"/>
    </xf>
    <xf numFmtId="43" fontId="7" fillId="2" borderId="0" xfId="1" applyFont="1" applyFill="1" applyAlignment="1" applyProtection="1">
      <alignment horizontal="right" vertical="top" wrapText="1"/>
      <protection locked="0"/>
    </xf>
    <xf numFmtId="43" fontId="15" fillId="2" borderId="0" xfId="1" applyFont="1" applyFill="1" applyAlignment="1">
      <alignment horizontal="center"/>
    </xf>
    <xf numFmtId="43" fontId="7" fillId="2" borderId="7" xfId="1" applyFont="1" applyFill="1" applyBorder="1" applyAlignment="1" applyProtection="1">
      <alignment horizontal="right" vertical="top" wrapText="1"/>
      <protection locked="0"/>
    </xf>
    <xf numFmtId="43" fontId="9" fillId="2" borderId="0" xfId="1" applyFont="1" applyFill="1" applyAlignment="1">
      <alignment vertical="top"/>
    </xf>
    <xf numFmtId="43" fontId="2" fillId="2" borderId="0" xfId="1" applyFont="1" applyFill="1" applyAlignment="1">
      <alignment vertical="top"/>
    </xf>
    <xf numFmtId="43" fontId="2" fillId="2" borderId="0" xfId="0" applyNumberFormat="1" applyFont="1" applyFill="1" applyAlignment="1">
      <alignment vertical="top"/>
    </xf>
    <xf numFmtId="43" fontId="3" fillId="2" borderId="0" xfId="1" applyFont="1" applyFill="1" applyAlignment="1">
      <alignment horizontal="right" vertical="top" wrapText="1"/>
    </xf>
    <xf numFmtId="43" fontId="2" fillId="2" borderId="0" xfId="1" applyFont="1" applyFill="1"/>
    <xf numFmtId="43" fontId="3" fillId="2" borderId="0" xfId="3" applyNumberFormat="1" applyFont="1" applyFill="1" applyAlignment="1">
      <alignment horizontal="right" vertical="top" wrapText="1"/>
    </xf>
    <xf numFmtId="43" fontId="2" fillId="2" borderId="7" xfId="0" applyNumberFormat="1" applyFont="1" applyFill="1" applyBorder="1"/>
    <xf numFmtId="43" fontId="0" fillId="0" borderId="0" xfId="0" applyNumberFormat="1"/>
    <xf numFmtId="43" fontId="3" fillId="2" borderId="0" xfId="1" applyFont="1" applyFill="1" applyAlignment="1" applyProtection="1">
      <alignment horizontal="right" vertical="top"/>
      <protection locked="0"/>
    </xf>
    <xf numFmtId="43" fontId="8" fillId="2" borderId="7" xfId="1" applyFont="1" applyFill="1" applyBorder="1" applyAlignment="1">
      <alignment horizontal="right" vertical="top"/>
    </xf>
    <xf numFmtId="0" fontId="0" fillId="2" borderId="0" xfId="0" applyFill="1" applyAlignment="1">
      <alignment vertical="center"/>
    </xf>
    <xf numFmtId="0" fontId="2" fillId="2" borderId="9" xfId="0" applyFont="1" applyFill="1" applyBorder="1" applyAlignment="1">
      <alignment vertical="center"/>
    </xf>
    <xf numFmtId="43" fontId="2" fillId="0" borderId="0" xfId="1" applyFont="1" applyAlignment="1">
      <alignment horizontal="right" vertical="center"/>
    </xf>
    <xf numFmtId="43" fontId="2" fillId="0" borderId="0" xfId="1" applyFont="1" applyAlignment="1" applyProtection="1">
      <alignment horizontal="right" vertical="center"/>
      <protection locked="0"/>
    </xf>
    <xf numFmtId="0" fontId="3" fillId="2" borderId="10" xfId="0" applyFont="1" applyFill="1" applyBorder="1" applyAlignment="1">
      <alignment vertical="center" wrapText="1"/>
    </xf>
    <xf numFmtId="0" fontId="17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166" fontId="7" fillId="2" borderId="0" xfId="1" applyNumberFormat="1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17" fillId="2" borderId="0" xfId="0" applyFont="1" applyFill="1" applyAlignment="1" applyProtection="1">
      <alignment horizontal="left" vertical="center"/>
      <protection locked="0"/>
    </xf>
    <xf numFmtId="0" fontId="9" fillId="2" borderId="9" xfId="0" applyFont="1" applyFill="1" applyBorder="1" applyAlignment="1">
      <alignment vertical="center"/>
    </xf>
    <xf numFmtId="43" fontId="9" fillId="2" borderId="14" xfId="1" applyFont="1" applyFill="1" applyBorder="1" applyAlignment="1">
      <alignment horizontal="right" vertical="center"/>
    </xf>
    <xf numFmtId="43" fontId="9" fillId="2" borderId="14" xfId="1" applyFont="1" applyFill="1" applyBorder="1" applyAlignment="1" applyProtection="1">
      <alignment horizontal="right" vertical="center"/>
      <protection locked="0"/>
    </xf>
    <xf numFmtId="0" fontId="9" fillId="2" borderId="0" xfId="0" applyFont="1" applyFill="1" applyAlignment="1">
      <alignment horizontal="left" vertical="center" wrapText="1"/>
    </xf>
    <xf numFmtId="43" fontId="2" fillId="2" borderId="0" xfId="1" applyFont="1" applyFill="1" applyAlignment="1">
      <alignment horizontal="right" vertical="center"/>
    </xf>
    <xf numFmtId="43" fontId="9" fillId="0" borderId="0" xfId="1" applyFont="1" applyAlignment="1">
      <alignment horizontal="right" vertical="center"/>
    </xf>
    <xf numFmtId="0" fontId="7" fillId="0" borderId="0" xfId="0" applyFont="1" applyAlignment="1">
      <alignment horizontal="left" vertical="center" wrapText="1"/>
    </xf>
    <xf numFmtId="43" fontId="9" fillId="0" borderId="14" xfId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9" fillId="2" borderId="6" xfId="0" applyFont="1" applyFill="1" applyBorder="1" applyAlignment="1">
      <alignment vertical="center"/>
    </xf>
    <xf numFmtId="43" fontId="9" fillId="0" borderId="7" xfId="1" applyFont="1" applyBorder="1" applyAlignment="1">
      <alignment horizontal="right" vertical="center"/>
    </xf>
    <xf numFmtId="0" fontId="3" fillId="2" borderId="8" xfId="0" applyFont="1" applyFill="1" applyBorder="1" applyAlignment="1">
      <alignment vertical="center" wrapText="1"/>
    </xf>
    <xf numFmtId="43" fontId="3" fillId="2" borderId="0" xfId="0" applyNumberFormat="1" applyFont="1" applyFill="1" applyAlignment="1">
      <alignment vertical="top" wrapText="1"/>
    </xf>
    <xf numFmtId="43" fontId="7" fillId="2" borderId="0" xfId="0" applyNumberFormat="1" applyFont="1" applyFill="1"/>
    <xf numFmtId="43" fontId="19" fillId="2" borderId="0" xfId="3" applyNumberFormat="1" applyFont="1" applyFill="1" applyAlignment="1">
      <alignment horizontal="center"/>
    </xf>
    <xf numFmtId="0" fontId="0" fillId="0" borderId="0" xfId="0" applyAlignment="1">
      <alignment horizontal="left"/>
    </xf>
    <xf numFmtId="43" fontId="7" fillId="0" borderId="0" xfId="1" applyFont="1" applyAlignment="1" applyProtection="1">
      <alignment horizontal="right" vertical="top" wrapText="1"/>
      <protection locked="0"/>
    </xf>
    <xf numFmtId="43" fontId="3" fillId="0" borderId="0" xfId="1" applyFont="1" applyAlignment="1">
      <alignment horizontal="right" vertical="top"/>
    </xf>
    <xf numFmtId="43" fontId="3" fillId="0" borderId="0" xfId="1" applyFont="1" applyAlignment="1">
      <alignment vertical="top"/>
    </xf>
    <xf numFmtId="43" fontId="7" fillId="2" borderId="0" xfId="1" applyFont="1" applyFill="1" applyAlignment="1">
      <alignment horizontal="left" vertical="top"/>
    </xf>
    <xf numFmtId="43" fontId="7" fillId="2" borderId="0" xfId="0" applyNumberFormat="1" applyFont="1" applyFill="1" applyAlignment="1">
      <alignment horizontal="left" vertical="top"/>
    </xf>
    <xf numFmtId="43" fontId="0" fillId="2" borderId="0" xfId="0" applyNumberFormat="1" applyFill="1" applyAlignment="1">
      <alignment vertical="center"/>
    </xf>
    <xf numFmtId="43" fontId="7" fillId="2" borderId="0" xfId="0" applyNumberFormat="1" applyFont="1" applyFill="1" applyAlignment="1">
      <alignment vertical="center" wrapText="1"/>
    </xf>
    <xf numFmtId="0" fontId="3" fillId="2" borderId="0" xfId="3" applyFont="1" applyFill="1" applyAlignment="1">
      <alignment horizontal="left" vertical="top"/>
    </xf>
    <xf numFmtId="0" fontId="7" fillId="2" borderId="0" xfId="3" applyFont="1" applyFill="1" applyAlignment="1">
      <alignment horizontal="left" vertical="top" wrapText="1"/>
    </xf>
    <xf numFmtId="0" fontId="7" fillId="2" borderId="0" xfId="3" applyFont="1" applyFill="1" applyAlignment="1">
      <alignment horizontal="left" vertical="top"/>
    </xf>
    <xf numFmtId="0" fontId="3" fillId="2" borderId="0" xfId="3" applyFont="1" applyFill="1" applyAlignment="1">
      <alignment horizontal="left" vertical="top" wrapText="1"/>
    </xf>
    <xf numFmtId="43" fontId="2" fillId="2" borderId="0" xfId="1" applyFont="1" applyFill="1" applyAlignment="1" applyProtection="1">
      <alignment horizontal="right" vertical="top" wrapText="1"/>
      <protection locked="0"/>
    </xf>
    <xf numFmtId="44" fontId="2" fillId="2" borderId="0" xfId="7" applyFont="1" applyFill="1"/>
    <xf numFmtId="43" fontId="7" fillId="0" borderId="0" xfId="1" applyFont="1" applyAlignment="1">
      <alignment vertical="top"/>
    </xf>
    <xf numFmtId="168" fontId="7" fillId="2" borderId="0" xfId="1" applyNumberFormat="1" applyFont="1" applyFill="1" applyAlignment="1">
      <alignment vertical="top"/>
    </xf>
    <xf numFmtId="44" fontId="7" fillId="2" borderId="0" xfId="7" applyFont="1" applyFill="1" applyAlignment="1">
      <alignment vertical="top"/>
    </xf>
    <xf numFmtId="43" fontId="0" fillId="4" borderId="0" xfId="0" applyNumberFormat="1" applyFill="1" applyAlignment="1">
      <alignment vertical="center"/>
    </xf>
    <xf numFmtId="0" fontId="3" fillId="2" borderId="0" xfId="2" applyNumberFormat="1" applyFont="1" applyFill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2" borderId="7" xfId="0" applyFont="1" applyFill="1" applyBorder="1" applyAlignment="1">
      <alignment horizontal="center" vertical="top"/>
    </xf>
    <xf numFmtId="43" fontId="7" fillId="2" borderId="0" xfId="1" applyFont="1" applyFill="1" applyAlignment="1">
      <alignment horizontal="center"/>
    </xf>
    <xf numFmtId="0" fontId="7" fillId="2" borderId="0" xfId="0" applyFont="1" applyFill="1" applyAlignment="1">
      <alignment horizontal="center" vertical="top"/>
    </xf>
    <xf numFmtId="43" fontId="7" fillId="2" borderId="0" xfId="1" applyFont="1" applyFill="1" applyAlignment="1">
      <alignment horizontal="center" vertical="top"/>
    </xf>
    <xf numFmtId="0" fontId="2" fillId="0" borderId="0" xfId="0" applyFont="1" applyAlignment="1">
      <alignment horizontal="center"/>
    </xf>
    <xf numFmtId="43" fontId="21" fillId="0" borderId="0" xfId="0" applyNumberFormat="1" applyFont="1"/>
    <xf numFmtId="43" fontId="0" fillId="2" borderId="0" xfId="0" applyNumberFormat="1" applyFill="1"/>
    <xf numFmtId="43" fontId="7" fillId="2" borderId="0" xfId="1" applyFont="1" applyFill="1" applyBorder="1" applyAlignment="1" applyProtection="1">
      <alignment vertical="top"/>
      <protection locked="0"/>
    </xf>
    <xf numFmtId="43" fontId="2" fillId="0" borderId="0" xfId="1" applyFont="1" applyFill="1" applyProtection="1"/>
    <xf numFmtId="0" fontId="21" fillId="0" borderId="0" xfId="0" applyFont="1"/>
    <xf numFmtId="0" fontId="20" fillId="0" borderId="0" xfId="0" applyFont="1"/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43" fontId="21" fillId="0" borderId="0" xfId="1" applyFont="1" applyFill="1" applyProtection="1"/>
    <xf numFmtId="0" fontId="11" fillId="2" borderId="0" xfId="0" applyFont="1" applyFill="1" applyAlignment="1">
      <alignment horizontal="center"/>
    </xf>
    <xf numFmtId="0" fontId="11" fillId="2" borderId="0" xfId="2" applyNumberFormat="1" applyFont="1" applyFill="1" applyAlignment="1">
      <alignment horizontal="center" vertical="center"/>
    </xf>
    <xf numFmtId="0" fontId="6" fillId="3" borderId="11" xfId="3" applyFont="1" applyFill="1" applyBorder="1" applyAlignment="1">
      <alignment horizontal="center" vertical="center"/>
    </xf>
    <xf numFmtId="0" fontId="6" fillId="3" borderId="12" xfId="3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vertical="top" wrapText="1"/>
    </xf>
    <xf numFmtId="0" fontId="3" fillId="2" borderId="9" xfId="0" applyFont="1" applyFill="1" applyBorder="1" applyAlignment="1">
      <alignment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8" fillId="2" borderId="9" xfId="0" applyFont="1" applyFill="1" applyBorder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3" fillId="2" borderId="0" xfId="0" applyFont="1" applyFill="1" applyAlignment="1" applyProtection="1">
      <alignment horizontal="center" vertical="top" wrapText="1"/>
      <protection locked="0"/>
    </xf>
    <xf numFmtId="0" fontId="12" fillId="2" borderId="0" xfId="0" applyFont="1" applyFill="1" applyAlignment="1">
      <alignment horizontal="center"/>
    </xf>
    <xf numFmtId="0" fontId="8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/>
      <protection locked="0"/>
    </xf>
    <xf numFmtId="0" fontId="9" fillId="2" borderId="0" xfId="0" applyFont="1" applyFill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4" xfId="3" applyFont="1" applyFill="1" applyBorder="1" applyAlignment="1">
      <alignment horizontal="center" vertical="center"/>
    </xf>
    <xf numFmtId="0" fontId="6" fillId="3" borderId="6" xfId="3" applyFont="1" applyFill="1" applyBorder="1" applyAlignment="1">
      <alignment horizontal="center" vertical="center"/>
    </xf>
    <xf numFmtId="0" fontId="6" fillId="3" borderId="7" xfId="3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9" fillId="2" borderId="0" xfId="0" applyFont="1" applyFill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3" fillId="0" borderId="14" xfId="0" applyFont="1" applyBorder="1" applyAlignment="1">
      <alignment horizontal="left" vertical="center"/>
    </xf>
    <xf numFmtId="0" fontId="7" fillId="2" borderId="0" xfId="0" applyFont="1" applyFill="1" applyAlignment="1">
      <alignment horizontal="left"/>
    </xf>
    <xf numFmtId="0" fontId="3" fillId="2" borderId="14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12" fillId="2" borderId="0" xfId="3" applyFont="1" applyFill="1" applyAlignment="1">
      <alignment horizontal="center"/>
    </xf>
    <xf numFmtId="0" fontId="11" fillId="2" borderId="0" xfId="3" applyFont="1" applyFill="1" applyAlignment="1">
      <alignment horizontal="center"/>
    </xf>
    <xf numFmtId="0" fontId="7" fillId="2" borderId="7" xfId="0" applyFont="1" applyFill="1" applyBorder="1" applyAlignment="1">
      <alignment horizontal="left" vertical="top" wrapText="1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7" fillId="2" borderId="0" xfId="3" applyFont="1" applyFill="1" applyAlignment="1">
      <alignment horizontal="left" vertical="top" wrapText="1"/>
    </xf>
    <xf numFmtId="0" fontId="3" fillId="2" borderId="0" xfId="3" applyFont="1" applyFill="1" applyAlignment="1">
      <alignment horizontal="left" vertical="top"/>
    </xf>
    <xf numFmtId="0" fontId="3" fillId="2" borderId="9" xfId="3" applyFont="1" applyFill="1" applyBorder="1" applyAlignment="1">
      <alignment horizontal="left" vertical="top"/>
    </xf>
    <xf numFmtId="0" fontId="7" fillId="2" borderId="0" xfId="3" applyFont="1" applyFill="1" applyAlignment="1">
      <alignment horizontal="left" vertical="top"/>
    </xf>
    <xf numFmtId="0" fontId="3" fillId="0" borderId="0" xfId="3" applyFont="1" applyAlignment="1">
      <alignment horizontal="left" vertical="top"/>
    </xf>
    <xf numFmtId="0" fontId="3" fillId="2" borderId="0" xfId="3" applyFont="1" applyFill="1" applyAlignment="1">
      <alignment horizontal="left" vertical="top" wrapText="1"/>
    </xf>
    <xf numFmtId="43" fontId="7" fillId="2" borderId="1" xfId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0" xfId="0" applyFont="1" applyFill="1" applyAlignment="1">
      <alignment horizontal="right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top"/>
    </xf>
    <xf numFmtId="0" fontId="7" fillId="2" borderId="1" xfId="0" applyFont="1" applyFill="1" applyBorder="1" applyAlignment="1" applyProtection="1">
      <alignment horizontal="center" vertical="top"/>
      <protection locked="0"/>
    </xf>
    <xf numFmtId="0" fontId="3" fillId="2" borderId="0" xfId="2" applyNumberFormat="1" applyFont="1" applyFill="1" applyAlignment="1">
      <alignment horizontal="center" vertical="center"/>
    </xf>
    <xf numFmtId="0" fontId="6" fillId="3" borderId="4" xfId="3" applyFont="1" applyFill="1" applyBorder="1" applyAlignment="1">
      <alignment horizontal="center" vertical="center" wrapText="1"/>
    </xf>
    <xf numFmtId="0" fontId="6" fillId="3" borderId="7" xfId="3" applyFont="1" applyFill="1" applyBorder="1" applyAlignment="1">
      <alignment horizontal="center" vertical="center" wrapText="1"/>
    </xf>
    <xf numFmtId="0" fontId="3" fillId="2" borderId="9" xfId="2" applyNumberFormat="1" applyFont="1" applyFill="1" applyBorder="1" applyAlignment="1">
      <alignment horizontal="center" vertical="center"/>
    </xf>
    <xf numFmtId="0" fontId="3" fillId="2" borderId="10" xfId="2" applyNumberFormat="1" applyFont="1" applyFill="1" applyBorder="1" applyAlignment="1">
      <alignment horizontal="center" vertical="center"/>
    </xf>
    <xf numFmtId="0" fontId="3" fillId="2" borderId="9" xfId="2" applyNumberFormat="1" applyFont="1" applyFill="1" applyBorder="1" applyAlignment="1">
      <alignment horizontal="center" vertical="top"/>
    </xf>
    <xf numFmtId="0" fontId="3" fillId="2" borderId="0" xfId="2" applyNumberFormat="1" applyFont="1" applyFill="1" applyAlignment="1">
      <alignment horizontal="center" vertical="top"/>
    </xf>
    <xf numFmtId="0" fontId="3" fillId="2" borderId="10" xfId="2" applyNumberFormat="1" applyFont="1" applyFill="1" applyBorder="1" applyAlignment="1">
      <alignment horizontal="center" vertical="top"/>
    </xf>
    <xf numFmtId="0" fontId="9" fillId="2" borderId="0" xfId="0" applyFont="1" applyFill="1" applyAlignment="1">
      <alignment horizontal="left" vertical="top"/>
    </xf>
    <xf numFmtId="0" fontId="2" fillId="2" borderId="6" xfId="0" applyFont="1" applyFill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center" vertical="top"/>
    </xf>
    <xf numFmtId="0" fontId="8" fillId="2" borderId="7" xfId="0" applyFont="1" applyFill="1" applyBorder="1" applyAlignment="1">
      <alignment horizontal="left" vertical="top"/>
    </xf>
  </cellXfs>
  <cellStyles count="8">
    <cellStyle name="=C:\WINNT\SYSTEM32\COMMAND.COM" xfId="2" xr:uid="{00000000-0005-0000-0000-000000000000}"/>
    <cellStyle name="Millares" xfId="1" builtinId="3"/>
    <cellStyle name="Millares 2" xfId="5" xr:uid="{00000000-0005-0000-0000-000002000000}"/>
    <cellStyle name="Moneda" xfId="7" builtinId="4"/>
    <cellStyle name="Moneda 2" xfId="6" xr:uid="{00000000-0005-0000-0000-000004000000}"/>
    <cellStyle name="Normal" xfId="0" builtinId="0"/>
    <cellStyle name="Normal 2" xfId="3" xr:uid="{00000000-0005-0000-0000-000006000000}"/>
    <cellStyle name="Normal 9" xfId="4" xr:uid="{00000000-0005-0000-0000-000007000000}"/>
  </cellStyles>
  <dxfs count="0"/>
  <tableStyles count="0" defaultTableStyle="TableStyleMedium2" defaultPivotStyle="PivotStyleLight16"/>
  <colors>
    <mruColors>
      <color rgb="FFFFFF99"/>
      <color rgb="FF339933"/>
      <color rgb="FF336600"/>
      <color rgb="FF0080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76200</xdr:rowOff>
    </xdr:from>
    <xdr:to>
      <xdr:col>1</xdr:col>
      <xdr:colOff>1533525</xdr:colOff>
      <xdr:row>4</xdr:row>
      <xdr:rowOff>142875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0</xdr:row>
      <xdr:rowOff>142875</xdr:rowOff>
    </xdr:from>
    <xdr:to>
      <xdr:col>1</xdr:col>
      <xdr:colOff>2352675</xdr:colOff>
      <xdr:row>5</xdr:row>
      <xdr:rowOff>19050</xdr:rowOff>
    </xdr:to>
    <xdr:pic>
      <xdr:nvPicPr>
        <xdr:cNvPr id="4" name="Imagen 1" descr="LogoCOESPO2015-2018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428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0</xdr:row>
      <xdr:rowOff>104775</xdr:rowOff>
    </xdr:from>
    <xdr:to>
      <xdr:col>3</xdr:col>
      <xdr:colOff>2009775</xdr:colOff>
      <xdr:row>5</xdr:row>
      <xdr:rowOff>19050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047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95250</xdr:rowOff>
    </xdr:from>
    <xdr:to>
      <xdr:col>3</xdr:col>
      <xdr:colOff>1962150</xdr:colOff>
      <xdr:row>5</xdr:row>
      <xdr:rowOff>28575</xdr:rowOff>
    </xdr:to>
    <xdr:pic>
      <xdr:nvPicPr>
        <xdr:cNvPr id="2" name="Imagen 1" descr="LogoCOESPO2015-2018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9525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104775</xdr:rowOff>
    </xdr:from>
    <xdr:to>
      <xdr:col>4</xdr:col>
      <xdr:colOff>895350</xdr:colOff>
      <xdr:row>4</xdr:row>
      <xdr:rowOff>171450</xdr:rowOff>
    </xdr:to>
    <xdr:pic>
      <xdr:nvPicPr>
        <xdr:cNvPr id="2" name="Imagen 1" descr="LogoCOESPO2015-2018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047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0</xdr:row>
      <xdr:rowOff>76200</xdr:rowOff>
    </xdr:from>
    <xdr:to>
      <xdr:col>3</xdr:col>
      <xdr:colOff>1247775</xdr:colOff>
      <xdr:row>5</xdr:row>
      <xdr:rowOff>114300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76200</xdr:rowOff>
    </xdr:from>
    <xdr:to>
      <xdr:col>4</xdr:col>
      <xdr:colOff>1143000</xdr:colOff>
      <xdr:row>5</xdr:row>
      <xdr:rowOff>28575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J67"/>
  <sheetViews>
    <sheetView topLeftCell="B42" zoomScale="90" zoomScaleNormal="90" workbookViewId="0">
      <selection sqref="A1:J64"/>
    </sheetView>
  </sheetViews>
  <sheetFormatPr baseColWidth="10" defaultRowHeight="15" x14ac:dyDescent="0.25"/>
  <cols>
    <col min="1" max="1" width="22" customWidth="1"/>
    <col min="2" max="2" width="54.7109375" customWidth="1"/>
    <col min="3" max="4" width="17.7109375" customWidth="1"/>
    <col min="5" max="5" width="4.85546875" customWidth="1"/>
    <col min="6" max="6" width="11.42578125" customWidth="1"/>
    <col min="7" max="7" width="55.42578125" customWidth="1"/>
    <col min="8" max="9" width="18" customWidth="1"/>
    <col min="10" max="10" width="3.7109375" customWidth="1"/>
    <col min="11" max="11" width="8.42578125" customWidth="1"/>
  </cols>
  <sheetData>
    <row r="1" spans="1:10" ht="15.75" x14ac:dyDescent="0.25">
      <c r="A1" s="2"/>
      <c r="B1" s="245" t="s">
        <v>61</v>
      </c>
      <c r="C1" s="245"/>
      <c r="D1" s="245"/>
      <c r="E1" s="245"/>
      <c r="F1" s="245"/>
      <c r="G1" s="245"/>
      <c r="H1" s="245"/>
      <c r="I1" s="1"/>
      <c r="J1" s="1"/>
    </row>
    <row r="2" spans="1:10" x14ac:dyDescent="0.25">
      <c r="A2" s="4"/>
      <c r="B2" s="232"/>
      <c r="C2" s="232"/>
      <c r="D2" s="232"/>
      <c r="E2" s="232"/>
      <c r="F2" s="232"/>
      <c r="G2" s="232"/>
      <c r="H2" s="232"/>
      <c r="I2" s="4"/>
      <c r="J2" s="4"/>
    </row>
    <row r="3" spans="1:10" x14ac:dyDescent="0.25">
      <c r="B3" s="232" t="s">
        <v>66</v>
      </c>
      <c r="C3" s="232"/>
      <c r="D3" s="232"/>
      <c r="E3" s="232"/>
      <c r="F3" s="232"/>
      <c r="G3" s="232"/>
      <c r="H3" s="232"/>
      <c r="I3" s="4"/>
      <c r="J3" s="4"/>
    </row>
    <row r="4" spans="1:10" x14ac:dyDescent="0.25">
      <c r="A4" s="4"/>
      <c r="B4" s="232" t="s">
        <v>237</v>
      </c>
      <c r="C4" s="232"/>
      <c r="D4" s="232"/>
      <c r="E4" s="232"/>
      <c r="F4" s="232"/>
      <c r="G4" s="232"/>
      <c r="H4" s="232"/>
      <c r="I4" s="4"/>
      <c r="J4" s="4"/>
    </row>
    <row r="5" spans="1:10" x14ac:dyDescent="0.25">
      <c r="A5" s="5"/>
      <c r="B5" s="233" t="s">
        <v>62</v>
      </c>
      <c r="C5" s="233"/>
      <c r="D5" s="233"/>
      <c r="E5" s="233"/>
      <c r="F5" s="233"/>
      <c r="G5" s="233"/>
      <c r="H5" s="233"/>
      <c r="I5" s="5"/>
      <c r="J5" s="5"/>
    </row>
    <row r="6" spans="1:10" x14ac:dyDescent="0.25">
      <c r="A6" s="34"/>
      <c r="B6" s="35"/>
      <c r="C6" s="35"/>
      <c r="D6" s="35"/>
      <c r="E6" s="35"/>
      <c r="F6" s="35"/>
      <c r="G6" s="35"/>
      <c r="H6" s="1"/>
      <c r="I6" s="1"/>
      <c r="J6" s="1"/>
    </row>
    <row r="7" spans="1:10" ht="3.75" customHeight="1" thickBot="1" x14ac:dyDescent="0.3">
      <c r="A7" s="36"/>
      <c r="B7" s="36"/>
      <c r="C7" s="37"/>
      <c r="D7" s="37"/>
      <c r="E7" s="38"/>
      <c r="F7" s="1"/>
      <c r="G7" s="1"/>
      <c r="H7" s="1"/>
      <c r="I7" s="1"/>
      <c r="J7" s="1"/>
    </row>
    <row r="8" spans="1:10" ht="36" customHeight="1" thickBot="1" x14ac:dyDescent="0.3">
      <c r="A8" s="234" t="s">
        <v>1</v>
      </c>
      <c r="B8" s="235"/>
      <c r="C8" s="54">
        <v>2019</v>
      </c>
      <c r="D8" s="54">
        <v>2018</v>
      </c>
      <c r="E8" s="55"/>
      <c r="F8" s="235" t="s">
        <v>1</v>
      </c>
      <c r="G8" s="235"/>
      <c r="H8" s="54">
        <f>+C8</f>
        <v>2019</v>
      </c>
      <c r="I8" s="54">
        <f>+D8</f>
        <v>2018</v>
      </c>
      <c r="J8" s="56"/>
    </row>
    <row r="9" spans="1:10" ht="8.25" customHeight="1" x14ac:dyDescent="0.25">
      <c r="A9" s="57"/>
      <c r="B9" s="39"/>
      <c r="C9" s="40"/>
      <c r="D9" s="40"/>
      <c r="E9" s="1"/>
      <c r="F9" s="1"/>
      <c r="G9" s="1"/>
      <c r="H9" s="1"/>
      <c r="I9" s="1"/>
      <c r="J9" s="44"/>
    </row>
    <row r="10" spans="1:10" x14ac:dyDescent="0.25">
      <c r="A10" s="239" t="s">
        <v>67</v>
      </c>
      <c r="B10" s="238"/>
      <c r="C10" s="28"/>
      <c r="D10" s="28"/>
      <c r="E10" s="2"/>
      <c r="F10" s="238" t="s">
        <v>68</v>
      </c>
      <c r="G10" s="238"/>
      <c r="H10" s="10"/>
      <c r="I10" s="10"/>
      <c r="J10" s="44"/>
    </row>
    <row r="11" spans="1:10" x14ac:dyDescent="0.25">
      <c r="A11" s="240" t="s">
        <v>199</v>
      </c>
      <c r="B11" s="241"/>
      <c r="C11" s="30">
        <f>SUM(C12:C19)</f>
        <v>776.41</v>
      </c>
      <c r="D11" s="30">
        <f>SUM(D12:D19)</f>
        <v>0</v>
      </c>
      <c r="E11" s="2"/>
      <c r="F11" s="238" t="s">
        <v>200</v>
      </c>
      <c r="G11" s="238"/>
      <c r="H11" s="30">
        <f>SUM(H12:H14)</f>
        <v>631957.64999999991</v>
      </c>
      <c r="I11" s="30">
        <f>SUM(I12:I14)</f>
        <v>796644.21</v>
      </c>
      <c r="J11" s="58"/>
    </row>
    <row r="12" spans="1:10" x14ac:dyDescent="0.25">
      <c r="A12" s="236" t="s">
        <v>69</v>
      </c>
      <c r="B12" s="237"/>
      <c r="C12" s="29">
        <v>0</v>
      </c>
      <c r="D12" s="29">
        <v>0</v>
      </c>
      <c r="E12" s="2"/>
      <c r="F12" s="237" t="s">
        <v>70</v>
      </c>
      <c r="G12" s="237"/>
      <c r="H12" s="29">
        <v>467049.42</v>
      </c>
      <c r="I12" s="29">
        <v>462917.86</v>
      </c>
      <c r="J12" s="58"/>
    </row>
    <row r="13" spans="1:10" x14ac:dyDescent="0.25">
      <c r="A13" s="236" t="s">
        <v>71</v>
      </c>
      <c r="B13" s="237"/>
      <c r="C13" s="29">
        <v>0</v>
      </c>
      <c r="D13" s="29">
        <v>0</v>
      </c>
      <c r="E13" s="2"/>
      <c r="F13" s="237" t="s">
        <v>72</v>
      </c>
      <c r="G13" s="237"/>
      <c r="H13" s="29">
        <v>31068.3</v>
      </c>
      <c r="I13" s="29">
        <v>106846.45</v>
      </c>
      <c r="J13" s="58"/>
    </row>
    <row r="14" spans="1:10" x14ac:dyDescent="0.25">
      <c r="A14" s="236" t="s">
        <v>73</v>
      </c>
      <c r="B14" s="237"/>
      <c r="C14" s="29">
        <v>0</v>
      </c>
      <c r="D14" s="29">
        <v>0</v>
      </c>
      <c r="E14" s="2"/>
      <c r="F14" s="237" t="s">
        <v>74</v>
      </c>
      <c r="G14" s="237"/>
      <c r="H14" s="29">
        <v>133839.93</v>
      </c>
      <c r="I14" s="29">
        <v>226879.9</v>
      </c>
      <c r="J14" s="58"/>
    </row>
    <row r="15" spans="1:10" x14ac:dyDescent="0.25">
      <c r="A15" s="236" t="s">
        <v>75</v>
      </c>
      <c r="B15" s="237"/>
      <c r="C15" s="29">
        <v>0</v>
      </c>
      <c r="D15" s="29">
        <v>0</v>
      </c>
      <c r="E15" s="2"/>
      <c r="F15" s="9"/>
      <c r="G15" s="7"/>
      <c r="H15" s="31"/>
      <c r="I15" s="31"/>
      <c r="J15" s="58"/>
    </row>
    <row r="16" spans="1:10" x14ac:dyDescent="0.25">
      <c r="A16" s="236" t="s">
        <v>76</v>
      </c>
      <c r="B16" s="237"/>
      <c r="C16" s="29">
        <v>776.41</v>
      </c>
      <c r="D16" s="29">
        <v>0</v>
      </c>
      <c r="E16" s="2"/>
      <c r="F16" s="238" t="s">
        <v>77</v>
      </c>
      <c r="G16" s="238"/>
      <c r="H16" s="30">
        <f>SUM(H17:H25)</f>
        <v>0</v>
      </c>
      <c r="I16" s="30">
        <f>SUM(I17:I25)</f>
        <v>0</v>
      </c>
      <c r="J16" s="58"/>
    </row>
    <row r="17" spans="1:10" x14ac:dyDescent="0.25">
      <c r="A17" s="236" t="s">
        <v>78</v>
      </c>
      <c r="B17" s="237"/>
      <c r="C17" s="29">
        <v>0</v>
      </c>
      <c r="D17" s="29">
        <v>0</v>
      </c>
      <c r="E17" s="2"/>
      <c r="F17" s="237" t="s">
        <v>79</v>
      </c>
      <c r="G17" s="237"/>
      <c r="H17" s="29">
        <v>0</v>
      </c>
      <c r="I17" s="29">
        <v>0</v>
      </c>
      <c r="J17" s="58"/>
    </row>
    <row r="18" spans="1:10" x14ac:dyDescent="0.25">
      <c r="A18" s="236" t="s">
        <v>80</v>
      </c>
      <c r="B18" s="237"/>
      <c r="C18" s="29">
        <v>0</v>
      </c>
      <c r="D18" s="29">
        <v>0</v>
      </c>
      <c r="E18" s="2"/>
      <c r="F18" s="237" t="s">
        <v>81</v>
      </c>
      <c r="G18" s="237"/>
      <c r="H18" s="29">
        <v>0</v>
      </c>
      <c r="I18" s="29">
        <v>0</v>
      </c>
      <c r="J18" s="58"/>
    </row>
    <row r="19" spans="1:10" ht="28.5" customHeight="1" x14ac:dyDescent="0.25">
      <c r="A19" s="236" t="s">
        <v>82</v>
      </c>
      <c r="B19" s="237"/>
      <c r="C19" s="29">
        <v>0</v>
      </c>
      <c r="D19" s="29">
        <v>0</v>
      </c>
      <c r="E19" s="2"/>
      <c r="F19" s="237" t="s">
        <v>83</v>
      </c>
      <c r="G19" s="237"/>
      <c r="H19" s="29">
        <v>0</v>
      </c>
      <c r="I19" s="29">
        <v>0</v>
      </c>
      <c r="J19" s="58"/>
    </row>
    <row r="20" spans="1:10" x14ac:dyDescent="0.25">
      <c r="A20" s="45"/>
      <c r="B20" s="7"/>
      <c r="C20" s="31"/>
      <c r="D20" s="31"/>
      <c r="E20" s="2"/>
      <c r="F20" s="237" t="s">
        <v>84</v>
      </c>
      <c r="G20" s="237"/>
      <c r="H20" s="29">
        <v>0</v>
      </c>
      <c r="I20" s="29">
        <v>0</v>
      </c>
      <c r="J20" s="58"/>
    </row>
    <row r="21" spans="1:10" ht="36" customHeight="1" x14ac:dyDescent="0.25">
      <c r="A21" s="240" t="s">
        <v>233</v>
      </c>
      <c r="B21" s="241"/>
      <c r="C21" s="30">
        <f>SUM(C22:C23)</f>
        <v>770966.67</v>
      </c>
      <c r="D21" s="30">
        <f>SUM(D22:D23)</f>
        <v>1290850.99</v>
      </c>
      <c r="E21" s="2"/>
      <c r="F21" s="237" t="s">
        <v>85</v>
      </c>
      <c r="G21" s="237"/>
      <c r="H21" s="29">
        <v>0</v>
      </c>
      <c r="I21" s="29">
        <v>0</v>
      </c>
      <c r="J21" s="58"/>
    </row>
    <row r="22" spans="1:10" ht="23.25" customHeight="1" x14ac:dyDescent="0.25">
      <c r="A22" s="236" t="s">
        <v>234</v>
      </c>
      <c r="B22" s="237"/>
      <c r="C22" s="29">
        <v>13000</v>
      </c>
      <c r="D22" s="29">
        <v>0</v>
      </c>
      <c r="E22" s="2"/>
      <c r="F22" s="237" t="s">
        <v>87</v>
      </c>
      <c r="G22" s="237"/>
      <c r="H22" s="29">
        <v>0</v>
      </c>
      <c r="I22" s="29">
        <v>0</v>
      </c>
      <c r="J22" s="58"/>
    </row>
    <row r="23" spans="1:10" x14ac:dyDescent="0.25">
      <c r="A23" s="236" t="s">
        <v>235</v>
      </c>
      <c r="B23" s="237"/>
      <c r="C23" s="29">
        <v>757966.67</v>
      </c>
      <c r="D23" s="29">
        <v>1290850.99</v>
      </c>
      <c r="E23" s="2"/>
      <c r="F23" s="237" t="s">
        <v>88</v>
      </c>
      <c r="G23" s="237"/>
      <c r="H23" s="29">
        <v>0</v>
      </c>
      <c r="I23" s="29">
        <v>0</v>
      </c>
      <c r="J23" s="58"/>
    </row>
    <row r="24" spans="1:10" x14ac:dyDescent="0.25">
      <c r="A24" s="45"/>
      <c r="B24" s="7"/>
      <c r="C24" s="31"/>
      <c r="D24" s="31"/>
      <c r="E24" s="2"/>
      <c r="F24" s="237" t="s">
        <v>89</v>
      </c>
      <c r="G24" s="237"/>
      <c r="H24" s="29">
        <v>0</v>
      </c>
      <c r="I24" s="29">
        <v>0</v>
      </c>
      <c r="J24" s="58"/>
    </row>
    <row r="25" spans="1:10" x14ac:dyDescent="0.25">
      <c r="A25" s="240" t="s">
        <v>90</v>
      </c>
      <c r="B25" s="241"/>
      <c r="C25" s="30">
        <f>SUM(C26:C30)</f>
        <v>1.78</v>
      </c>
      <c r="D25" s="30">
        <f>SUM(D26:D30)</f>
        <v>0.72</v>
      </c>
      <c r="E25" s="2"/>
      <c r="F25" s="237" t="s">
        <v>91</v>
      </c>
      <c r="G25" s="237"/>
      <c r="H25" s="29">
        <v>0</v>
      </c>
      <c r="I25" s="29">
        <v>0</v>
      </c>
      <c r="J25" s="58"/>
    </row>
    <row r="26" spans="1:10" x14ac:dyDescent="0.25">
      <c r="A26" s="236" t="s">
        <v>92</v>
      </c>
      <c r="B26" s="237"/>
      <c r="C26" s="29">
        <v>0</v>
      </c>
      <c r="D26" s="29">
        <v>0</v>
      </c>
      <c r="E26" s="2"/>
      <c r="F26" s="9"/>
      <c r="G26" s="7"/>
      <c r="H26" s="31"/>
      <c r="I26" s="31"/>
      <c r="J26" s="58"/>
    </row>
    <row r="27" spans="1:10" x14ac:dyDescent="0.25">
      <c r="A27" s="236" t="s">
        <v>93</v>
      </c>
      <c r="B27" s="237"/>
      <c r="C27" s="29">
        <v>0</v>
      </c>
      <c r="D27" s="29">
        <v>0</v>
      </c>
      <c r="E27" s="2"/>
      <c r="F27" s="241" t="s">
        <v>86</v>
      </c>
      <c r="G27" s="241"/>
      <c r="H27" s="30">
        <f>SUM(H28:H30)</f>
        <v>0</v>
      </c>
      <c r="I27" s="30">
        <f>SUM(I28:I30)</f>
        <v>390000</v>
      </c>
      <c r="J27" s="58"/>
    </row>
    <row r="28" spans="1:10" x14ac:dyDescent="0.25">
      <c r="A28" s="236" t="s">
        <v>94</v>
      </c>
      <c r="B28" s="237"/>
      <c r="C28" s="29">
        <v>0</v>
      </c>
      <c r="D28" s="29">
        <v>0</v>
      </c>
      <c r="E28" s="2"/>
      <c r="F28" s="237" t="s">
        <v>95</v>
      </c>
      <c r="G28" s="237"/>
      <c r="H28" s="29">
        <v>0</v>
      </c>
      <c r="I28" s="29">
        <v>0</v>
      </c>
      <c r="J28" s="58"/>
    </row>
    <row r="29" spans="1:10" x14ac:dyDescent="0.25">
      <c r="A29" s="236" t="s">
        <v>96</v>
      </c>
      <c r="B29" s="237"/>
      <c r="C29" s="29">
        <v>0</v>
      </c>
      <c r="D29" s="29">
        <v>0</v>
      </c>
      <c r="E29" s="2"/>
      <c r="F29" s="237" t="s">
        <v>46</v>
      </c>
      <c r="G29" s="237"/>
      <c r="H29" s="29">
        <v>0</v>
      </c>
      <c r="I29" s="29">
        <v>0</v>
      </c>
      <c r="J29" s="58"/>
    </row>
    <row r="30" spans="1:10" x14ac:dyDescent="0.25">
      <c r="A30" s="236" t="s">
        <v>97</v>
      </c>
      <c r="B30" s="237"/>
      <c r="C30" s="29">
        <v>1.78</v>
      </c>
      <c r="D30" s="29">
        <v>0.72</v>
      </c>
      <c r="E30" s="2"/>
      <c r="F30" s="237" t="s">
        <v>98</v>
      </c>
      <c r="G30" s="237"/>
      <c r="H30" s="29">
        <v>0</v>
      </c>
      <c r="I30" s="29">
        <v>390000</v>
      </c>
      <c r="J30" s="58"/>
    </row>
    <row r="31" spans="1:10" x14ac:dyDescent="0.25">
      <c r="A31" s="45"/>
      <c r="B31" s="13"/>
      <c r="C31" s="28"/>
      <c r="D31" s="28"/>
      <c r="E31" s="2"/>
      <c r="F31" s="9"/>
      <c r="G31" s="7"/>
      <c r="H31" s="31"/>
      <c r="I31" s="31"/>
      <c r="J31" s="58"/>
    </row>
    <row r="32" spans="1:10" x14ac:dyDescent="0.25">
      <c r="A32" s="242" t="s">
        <v>99</v>
      </c>
      <c r="B32" s="243"/>
      <c r="C32" s="30">
        <f>C11+C21+C25</f>
        <v>771744.8600000001</v>
      </c>
      <c r="D32" s="30">
        <f>D11+D21+D25</f>
        <v>1290851.71</v>
      </c>
      <c r="E32" s="41"/>
      <c r="F32" s="238" t="s">
        <v>100</v>
      </c>
      <c r="G32" s="238"/>
      <c r="H32" s="30">
        <f>SUM(H33:H37)</f>
        <v>0</v>
      </c>
      <c r="I32" s="30">
        <f>SUM(I33:I37)</f>
        <v>0</v>
      </c>
      <c r="J32" s="58"/>
    </row>
    <row r="33" spans="1:10" x14ac:dyDescent="0.25">
      <c r="A33" s="242"/>
      <c r="B33" s="243"/>
      <c r="C33" s="51"/>
      <c r="D33" s="51"/>
      <c r="E33" s="2"/>
      <c r="F33" s="237" t="s">
        <v>101</v>
      </c>
      <c r="G33" s="237"/>
      <c r="H33" s="29">
        <v>0</v>
      </c>
      <c r="I33" s="29">
        <v>0</v>
      </c>
      <c r="J33" s="58"/>
    </row>
    <row r="34" spans="1:10" x14ac:dyDescent="0.25">
      <c r="A34" s="59"/>
      <c r="B34" s="2"/>
      <c r="C34" s="52"/>
      <c r="D34" s="52"/>
      <c r="E34" s="2"/>
      <c r="F34" s="237" t="s">
        <v>102</v>
      </c>
      <c r="G34" s="237"/>
      <c r="H34" s="29">
        <v>0</v>
      </c>
      <c r="I34" s="29">
        <v>0</v>
      </c>
      <c r="J34" s="58"/>
    </row>
    <row r="35" spans="1:10" x14ac:dyDescent="0.25">
      <c r="A35" s="59"/>
      <c r="B35" s="2"/>
      <c r="C35" s="52"/>
      <c r="D35" s="52"/>
      <c r="E35" s="2"/>
      <c r="F35" s="237" t="s">
        <v>103</v>
      </c>
      <c r="G35" s="237"/>
      <c r="H35" s="29">
        <v>0</v>
      </c>
      <c r="I35" s="29">
        <v>0</v>
      </c>
      <c r="J35" s="58"/>
    </row>
    <row r="36" spans="1:10" x14ac:dyDescent="0.25">
      <c r="A36" s="59"/>
      <c r="B36" s="2"/>
      <c r="C36" s="52"/>
      <c r="D36" s="52"/>
      <c r="E36" s="2"/>
      <c r="F36" s="237" t="s">
        <v>104</v>
      </c>
      <c r="G36" s="237"/>
      <c r="H36" s="29">
        <v>0</v>
      </c>
      <c r="I36" s="29">
        <v>0</v>
      </c>
      <c r="J36" s="58"/>
    </row>
    <row r="37" spans="1:10" x14ac:dyDescent="0.25">
      <c r="A37" s="59"/>
      <c r="B37" s="2"/>
      <c r="C37" s="52"/>
      <c r="D37" s="52"/>
      <c r="E37" s="2"/>
      <c r="F37" s="237" t="s">
        <v>105</v>
      </c>
      <c r="G37" s="237"/>
      <c r="H37" s="29">
        <v>0</v>
      </c>
      <c r="I37" s="29">
        <v>0</v>
      </c>
      <c r="J37" s="58"/>
    </row>
    <row r="38" spans="1:10" x14ac:dyDescent="0.25">
      <c r="A38" s="59"/>
      <c r="B38" s="2"/>
      <c r="C38" s="53"/>
      <c r="D38" s="53"/>
      <c r="E38" s="2"/>
      <c r="F38" s="9"/>
      <c r="G38" s="7"/>
      <c r="H38" s="31"/>
      <c r="I38" s="31"/>
      <c r="J38" s="58"/>
    </row>
    <row r="39" spans="1:10" x14ac:dyDescent="0.25">
      <c r="A39" s="59"/>
      <c r="B39" s="2"/>
      <c r="C39" s="53"/>
      <c r="D39" s="53"/>
      <c r="E39" s="2"/>
      <c r="F39" s="241" t="s">
        <v>218</v>
      </c>
      <c r="G39" s="241"/>
      <c r="H39" s="30">
        <f>SUM(H40:H45)</f>
        <v>33347.879999999997</v>
      </c>
      <c r="I39" s="30">
        <f>SUM(I40:I45)</f>
        <v>45339.340000000004</v>
      </c>
      <c r="J39" s="58"/>
    </row>
    <row r="40" spans="1:10" x14ac:dyDescent="0.25">
      <c r="A40" s="59"/>
      <c r="B40" s="2"/>
      <c r="C40" s="53"/>
      <c r="D40" s="53"/>
      <c r="E40" s="2"/>
      <c r="F40" s="237" t="s">
        <v>106</v>
      </c>
      <c r="G40" s="237"/>
      <c r="H40" s="29">
        <v>33347.879999999997</v>
      </c>
      <c r="I40" s="29">
        <v>45326.01</v>
      </c>
      <c r="J40" s="58"/>
    </row>
    <row r="41" spans="1:10" x14ac:dyDescent="0.25">
      <c r="A41" s="59"/>
      <c r="B41" s="2"/>
      <c r="C41" s="53"/>
      <c r="D41" s="53"/>
      <c r="E41" s="2"/>
      <c r="F41" s="237" t="s">
        <v>107</v>
      </c>
      <c r="G41" s="237"/>
      <c r="H41" s="29">
        <v>0</v>
      </c>
      <c r="I41" s="29">
        <v>0</v>
      </c>
      <c r="J41" s="58"/>
    </row>
    <row r="42" spans="1:10" x14ac:dyDescent="0.25">
      <c r="A42" s="59"/>
      <c r="B42" s="2"/>
      <c r="C42" s="53"/>
      <c r="D42" s="53"/>
      <c r="E42" s="2"/>
      <c r="F42" s="237" t="s">
        <v>108</v>
      </c>
      <c r="G42" s="237"/>
      <c r="H42" s="29">
        <v>0</v>
      </c>
      <c r="I42" s="29">
        <v>0</v>
      </c>
      <c r="J42" s="58"/>
    </row>
    <row r="43" spans="1:10" x14ac:dyDescent="0.25">
      <c r="A43" s="59"/>
      <c r="B43" s="2"/>
      <c r="C43" s="53"/>
      <c r="D43" s="53"/>
      <c r="E43" s="2"/>
      <c r="F43" s="237" t="s">
        <v>109</v>
      </c>
      <c r="G43" s="237"/>
      <c r="H43" s="29">
        <v>0</v>
      </c>
      <c r="I43" s="29">
        <v>13.33</v>
      </c>
      <c r="J43" s="58"/>
    </row>
    <row r="44" spans="1:10" x14ac:dyDescent="0.25">
      <c r="A44" s="59"/>
      <c r="B44" s="2"/>
      <c r="C44" s="53"/>
      <c r="D44" s="53"/>
      <c r="E44" s="2"/>
      <c r="F44" s="237" t="s">
        <v>110</v>
      </c>
      <c r="G44" s="237"/>
      <c r="H44" s="29">
        <v>0</v>
      </c>
      <c r="I44" s="29">
        <v>0</v>
      </c>
      <c r="J44" s="58"/>
    </row>
    <row r="45" spans="1:10" x14ac:dyDescent="0.25">
      <c r="A45" s="59"/>
      <c r="B45" s="2"/>
      <c r="C45" s="53"/>
      <c r="D45" s="53"/>
      <c r="E45" s="2"/>
      <c r="F45" s="237" t="s">
        <v>111</v>
      </c>
      <c r="G45" s="237"/>
      <c r="H45" s="29">
        <v>0</v>
      </c>
      <c r="I45" s="29">
        <v>0</v>
      </c>
      <c r="J45" s="58"/>
    </row>
    <row r="46" spans="1:10" x14ac:dyDescent="0.25">
      <c r="A46" s="59"/>
      <c r="B46" s="2"/>
      <c r="C46" s="53"/>
      <c r="D46" s="53"/>
      <c r="E46" s="2"/>
      <c r="F46" s="9"/>
      <c r="G46" s="7"/>
      <c r="H46" s="31"/>
      <c r="I46" s="31"/>
      <c r="J46" s="58"/>
    </row>
    <row r="47" spans="1:10" x14ac:dyDescent="0.25">
      <c r="A47" s="59"/>
      <c r="B47" s="2"/>
      <c r="C47" s="53"/>
      <c r="D47" s="53"/>
      <c r="E47" s="2"/>
      <c r="F47" s="241" t="s">
        <v>112</v>
      </c>
      <c r="G47" s="241"/>
      <c r="H47" s="30">
        <f>H48</f>
        <v>0</v>
      </c>
      <c r="I47" s="30">
        <f>I48</f>
        <v>0</v>
      </c>
      <c r="J47" s="58"/>
    </row>
    <row r="48" spans="1:10" x14ac:dyDescent="0.25">
      <c r="A48" s="59"/>
      <c r="B48" s="2"/>
      <c r="C48" s="53"/>
      <c r="D48" s="53"/>
      <c r="E48" s="2"/>
      <c r="F48" s="237" t="s">
        <v>113</v>
      </c>
      <c r="G48" s="237"/>
      <c r="H48" s="29">
        <v>0</v>
      </c>
      <c r="I48" s="29">
        <v>0</v>
      </c>
      <c r="J48" s="58"/>
    </row>
    <row r="49" spans="1:10" x14ac:dyDescent="0.25">
      <c r="A49" s="59"/>
      <c r="B49" s="2"/>
      <c r="C49" s="53"/>
      <c r="D49" s="53"/>
      <c r="E49" s="2"/>
      <c r="F49" s="9"/>
      <c r="G49" s="7"/>
      <c r="H49" s="31"/>
      <c r="I49" s="31"/>
      <c r="J49" s="58"/>
    </row>
    <row r="50" spans="1:10" x14ac:dyDescent="0.25">
      <c r="A50" s="59"/>
      <c r="B50" s="2"/>
      <c r="C50" s="2"/>
      <c r="D50" s="2"/>
      <c r="E50" s="2"/>
      <c r="F50" s="243" t="s">
        <v>114</v>
      </c>
      <c r="G50" s="243"/>
      <c r="H50" s="30">
        <f>H11+H16+H27+H32+H39+H47</f>
        <v>665305.52999999991</v>
      </c>
      <c r="I50" s="30">
        <f>I11+I16+I27+I32+I39+I47</f>
        <v>1231983.55</v>
      </c>
      <c r="J50" s="60"/>
    </row>
    <row r="51" spans="1:10" x14ac:dyDescent="0.25">
      <c r="A51" s="59"/>
      <c r="B51" s="2"/>
      <c r="C51" s="2"/>
      <c r="D51" s="2"/>
      <c r="E51" s="2"/>
      <c r="F51" s="12"/>
      <c r="G51" s="12"/>
      <c r="H51" s="31"/>
      <c r="I51" s="31"/>
      <c r="J51" s="60"/>
    </row>
    <row r="52" spans="1:10" x14ac:dyDescent="0.25">
      <c r="A52" s="59"/>
      <c r="B52" s="2"/>
      <c r="C52" s="2"/>
      <c r="D52" s="2"/>
      <c r="E52" s="2"/>
      <c r="F52" s="246" t="s">
        <v>115</v>
      </c>
      <c r="G52" s="246"/>
      <c r="H52" s="153">
        <f>C32-H50</f>
        <v>106439.33000000019</v>
      </c>
      <c r="I52" s="153">
        <f>D32-I50</f>
        <v>58868.159999999916</v>
      </c>
      <c r="J52" s="60"/>
    </row>
    <row r="53" spans="1:10" ht="4.5" customHeight="1" thickBot="1" x14ac:dyDescent="0.3">
      <c r="A53" s="61"/>
      <c r="B53" s="62"/>
      <c r="C53" s="62"/>
      <c r="D53" s="62"/>
      <c r="E53" s="62"/>
      <c r="F53" s="62"/>
      <c r="G53" s="62"/>
      <c r="H53" s="154"/>
      <c r="I53" s="154"/>
      <c r="J53" s="50"/>
    </row>
    <row r="54" spans="1:10" x14ac:dyDescent="0.25">
      <c r="A54" s="1"/>
      <c r="B54" s="1"/>
      <c r="C54" s="1"/>
      <c r="D54" s="1"/>
      <c r="E54" s="1"/>
      <c r="F54" s="1"/>
      <c r="G54" s="1"/>
      <c r="H54" s="155"/>
      <c r="I54" s="155"/>
      <c r="J54" s="1"/>
    </row>
    <row r="55" spans="1:10" x14ac:dyDescent="0.25">
      <c r="A55" s="247" t="s">
        <v>60</v>
      </c>
      <c r="B55" s="247"/>
      <c r="C55" s="247"/>
      <c r="D55" s="247"/>
      <c r="E55" s="247"/>
      <c r="F55" s="247"/>
      <c r="G55" s="247"/>
      <c r="H55" s="247"/>
      <c r="I55" s="247"/>
    </row>
    <row r="56" spans="1:10" x14ac:dyDescent="0.25">
      <c r="A56" s="7"/>
      <c r="B56" s="22"/>
      <c r="C56" s="23"/>
      <c r="D56" s="23"/>
      <c r="E56" s="69"/>
      <c r="F56" s="24"/>
      <c r="G56" s="22"/>
      <c r="H56" s="23"/>
      <c r="I56" s="23"/>
    </row>
    <row r="57" spans="1:10" x14ac:dyDescent="0.25">
      <c r="A57" s="7"/>
      <c r="B57" s="22"/>
      <c r="C57" s="23"/>
      <c r="D57" s="23"/>
      <c r="E57" s="69"/>
      <c r="F57" s="24"/>
      <c r="G57" s="22"/>
      <c r="H57" s="23"/>
      <c r="I57" s="23"/>
    </row>
    <row r="58" spans="1:10" x14ac:dyDescent="0.25">
      <c r="A58" s="7"/>
      <c r="B58" s="22"/>
      <c r="C58" s="23"/>
      <c r="D58" s="23"/>
      <c r="E58" s="69"/>
      <c r="F58" s="24"/>
      <c r="G58" s="22"/>
      <c r="H58" s="23"/>
      <c r="I58" s="23"/>
    </row>
    <row r="59" spans="1:10" x14ac:dyDescent="0.25">
      <c r="A59" s="7"/>
      <c r="B59" s="22"/>
      <c r="C59" s="23"/>
      <c r="D59" s="23"/>
      <c r="E59" s="69"/>
      <c r="F59" s="24"/>
      <c r="G59" s="22"/>
      <c r="H59" s="23"/>
      <c r="I59" s="23"/>
    </row>
    <row r="60" spans="1:10" x14ac:dyDescent="0.25">
      <c r="A60" s="7"/>
      <c r="B60" s="22"/>
      <c r="C60" s="23"/>
      <c r="D60" s="23"/>
      <c r="E60" s="69"/>
      <c r="F60" s="24"/>
      <c r="G60" s="22"/>
      <c r="H60" s="23"/>
      <c r="I60" s="23"/>
    </row>
    <row r="61" spans="1:10" x14ac:dyDescent="0.25">
      <c r="A61" s="7"/>
      <c r="B61" s="22"/>
      <c r="C61" s="23"/>
      <c r="D61" s="23"/>
      <c r="E61" s="69"/>
      <c r="F61" s="24"/>
      <c r="G61" s="22"/>
      <c r="H61" s="23"/>
      <c r="I61" s="23"/>
    </row>
    <row r="62" spans="1:10" x14ac:dyDescent="0.25">
      <c r="A62" s="7"/>
      <c r="B62" s="248"/>
      <c r="C62" s="248"/>
      <c r="D62" s="23"/>
      <c r="F62" s="249"/>
      <c r="G62" s="249"/>
      <c r="H62" s="23"/>
      <c r="I62" s="23"/>
    </row>
    <row r="63" spans="1:10" x14ac:dyDescent="0.25">
      <c r="A63" s="26"/>
      <c r="B63" s="250" t="s">
        <v>215</v>
      </c>
      <c r="C63" s="250"/>
      <c r="D63" s="23"/>
      <c r="E63" s="23"/>
      <c r="F63" s="250" t="s">
        <v>116</v>
      </c>
      <c r="G63" s="250"/>
      <c r="H63" s="8"/>
      <c r="I63" s="23"/>
    </row>
    <row r="64" spans="1:10" x14ac:dyDescent="0.25">
      <c r="A64" s="27"/>
      <c r="B64" s="244" t="s">
        <v>216</v>
      </c>
      <c r="C64" s="244"/>
      <c r="D64" s="28"/>
      <c r="E64" s="28"/>
      <c r="F64" s="244" t="s">
        <v>64</v>
      </c>
      <c r="G64" s="244"/>
      <c r="H64" s="8"/>
      <c r="I64" s="23"/>
    </row>
    <row r="65" spans="3:3" x14ac:dyDescent="0.25">
      <c r="C65" s="42"/>
    </row>
    <row r="66" spans="3:3" x14ac:dyDescent="0.25">
      <c r="C66" s="42"/>
    </row>
    <row r="67" spans="3:3" x14ac:dyDescent="0.25">
      <c r="C67" s="42"/>
    </row>
  </sheetData>
  <mergeCells count="71">
    <mergeCell ref="B64:C64"/>
    <mergeCell ref="F64:G64"/>
    <mergeCell ref="B1:H1"/>
    <mergeCell ref="F52:G52"/>
    <mergeCell ref="A55:I55"/>
    <mergeCell ref="B62:C62"/>
    <mergeCell ref="F62:G62"/>
    <mergeCell ref="B63:C63"/>
    <mergeCell ref="F63:G63"/>
    <mergeCell ref="F43:G43"/>
    <mergeCell ref="F44:G44"/>
    <mergeCell ref="F45:G45"/>
    <mergeCell ref="F47:G47"/>
    <mergeCell ref="F48:G48"/>
    <mergeCell ref="F50:G50"/>
    <mergeCell ref="F36:G36"/>
    <mergeCell ref="F37:G37"/>
    <mergeCell ref="F39:G39"/>
    <mergeCell ref="F40:G40"/>
    <mergeCell ref="F41:G41"/>
    <mergeCell ref="F42:G42"/>
    <mergeCell ref="F35:G35"/>
    <mergeCell ref="A28:B28"/>
    <mergeCell ref="F28:G28"/>
    <mergeCell ref="A29:B29"/>
    <mergeCell ref="F29:G29"/>
    <mergeCell ref="A30:B30"/>
    <mergeCell ref="F30:G30"/>
    <mergeCell ref="A32:B32"/>
    <mergeCell ref="F32:G32"/>
    <mergeCell ref="A33:B33"/>
    <mergeCell ref="F33:G33"/>
    <mergeCell ref="F34:G34"/>
    <mergeCell ref="F24:G24"/>
    <mergeCell ref="A25:B25"/>
    <mergeCell ref="F25:G25"/>
    <mergeCell ref="A26:B26"/>
    <mergeCell ref="A27:B27"/>
    <mergeCell ref="F27:G27"/>
    <mergeCell ref="A23:B23"/>
    <mergeCell ref="F23:G23"/>
    <mergeCell ref="A17:B17"/>
    <mergeCell ref="F17:G17"/>
    <mergeCell ref="A18:B18"/>
    <mergeCell ref="F18:G18"/>
    <mergeCell ref="A19:B19"/>
    <mergeCell ref="F19:G19"/>
    <mergeCell ref="F20:G20"/>
    <mergeCell ref="A21:B21"/>
    <mergeCell ref="F21:G21"/>
    <mergeCell ref="A22:B22"/>
    <mergeCell ref="F22:G22"/>
    <mergeCell ref="A16:B16"/>
    <mergeCell ref="F16:G16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B2:H2"/>
    <mergeCell ref="B3:H3"/>
    <mergeCell ref="B4:H4"/>
    <mergeCell ref="B5:H5"/>
    <mergeCell ref="A8:B8"/>
    <mergeCell ref="F8:G8"/>
  </mergeCells>
  <printOptions horizontalCentered="1"/>
  <pageMargins left="0.59055118110236227" right="0.19685039370078741" top="0.59055118110236227" bottom="0.59055118110236227" header="0.31496062992125984" footer="0.31496062992125984"/>
  <pageSetup scale="5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M171"/>
  <sheetViews>
    <sheetView topLeftCell="A76" zoomScaleNormal="100" workbookViewId="0">
      <selection sqref="A1:J90"/>
    </sheetView>
  </sheetViews>
  <sheetFormatPr baseColWidth="10" defaultRowHeight="15" x14ac:dyDescent="0.25"/>
  <cols>
    <col min="1" max="1" width="11.42578125" style="3" customWidth="1"/>
    <col min="2" max="2" width="46.7109375" style="3" customWidth="1"/>
    <col min="3" max="3" width="17" style="3" bestFit="1" customWidth="1"/>
    <col min="4" max="4" width="14.42578125" style="3" customWidth="1"/>
    <col min="5" max="5" width="4.140625" style="222" customWidth="1"/>
    <col min="6" max="6" width="12.42578125" style="3" customWidth="1"/>
    <col min="7" max="7" width="46.140625" style="3" customWidth="1"/>
    <col min="8" max="9" width="16.7109375" style="3" customWidth="1"/>
    <col min="10" max="10" width="2.140625" style="3" customWidth="1"/>
    <col min="11" max="11" width="6.28515625" customWidth="1"/>
    <col min="12" max="12" width="16" customWidth="1"/>
    <col min="13" max="13" width="14" customWidth="1"/>
  </cols>
  <sheetData>
    <row r="1" spans="1:13" ht="15.75" x14ac:dyDescent="0.25">
      <c r="A1" s="2"/>
      <c r="B1" s="245" t="s">
        <v>61</v>
      </c>
      <c r="C1" s="245"/>
      <c r="D1" s="245"/>
      <c r="E1" s="245"/>
      <c r="F1" s="245"/>
      <c r="G1" s="245"/>
      <c r="H1" s="245"/>
      <c r="I1" s="1"/>
      <c r="J1" s="1"/>
    </row>
    <row r="2" spans="1:13" x14ac:dyDescent="0.25">
      <c r="A2" s="4"/>
      <c r="B2" s="232"/>
      <c r="C2" s="232"/>
      <c r="D2" s="232"/>
      <c r="E2" s="232"/>
      <c r="F2" s="232"/>
      <c r="G2" s="232"/>
      <c r="H2" s="232"/>
      <c r="I2" s="4"/>
      <c r="J2" s="4"/>
    </row>
    <row r="3" spans="1:13" x14ac:dyDescent="0.25">
      <c r="A3" s="4"/>
      <c r="B3" s="232" t="s">
        <v>0</v>
      </c>
      <c r="C3" s="232"/>
      <c r="D3" s="232"/>
      <c r="E3" s="232"/>
      <c r="F3" s="232"/>
      <c r="G3" s="232"/>
      <c r="H3" s="232"/>
      <c r="I3" s="4"/>
      <c r="J3" s="4"/>
    </row>
    <row r="4" spans="1:13" x14ac:dyDescent="0.25">
      <c r="A4" s="4"/>
      <c r="B4" s="232" t="s">
        <v>237</v>
      </c>
      <c r="C4" s="232"/>
      <c r="D4" s="232"/>
      <c r="E4" s="232"/>
      <c r="F4" s="232"/>
      <c r="G4" s="232"/>
      <c r="H4" s="232"/>
      <c r="I4" s="4"/>
      <c r="J4" s="4"/>
    </row>
    <row r="5" spans="1:13" x14ac:dyDescent="0.25">
      <c r="A5" s="5"/>
      <c r="B5" s="233" t="s">
        <v>62</v>
      </c>
      <c r="C5" s="233"/>
      <c r="D5" s="233"/>
      <c r="E5" s="233"/>
      <c r="F5" s="233"/>
      <c r="G5" s="233"/>
      <c r="H5" s="233"/>
      <c r="I5" s="5"/>
      <c r="J5" s="5"/>
    </row>
    <row r="6" spans="1:13" x14ac:dyDescent="0.25">
      <c r="A6" s="5"/>
      <c r="B6" s="5"/>
      <c r="C6" s="5"/>
      <c r="D6" s="5"/>
      <c r="E6" s="215"/>
      <c r="F6" s="5"/>
      <c r="G6" s="5"/>
      <c r="H6" s="5"/>
      <c r="I6" s="5"/>
      <c r="J6" s="1"/>
    </row>
    <row r="7" spans="1:13" ht="4.5" customHeight="1" thickBot="1" x14ac:dyDescent="0.3">
      <c r="A7" s="5"/>
      <c r="B7" s="5"/>
      <c r="C7" s="5"/>
      <c r="D7" s="5"/>
      <c r="E7" s="215"/>
      <c r="F7" s="5"/>
      <c r="G7" s="5"/>
      <c r="H7" s="5"/>
      <c r="I7" s="5"/>
      <c r="J7" s="1"/>
    </row>
    <row r="8" spans="1:13" s="149" customFormat="1" ht="21" customHeight="1" x14ac:dyDescent="0.25">
      <c r="A8" s="252" t="s">
        <v>1</v>
      </c>
      <c r="B8" s="253"/>
      <c r="C8" s="256" t="s">
        <v>65</v>
      </c>
      <c r="D8" s="256"/>
      <c r="E8" s="253"/>
      <c r="F8" s="253" t="s">
        <v>1</v>
      </c>
      <c r="G8" s="253"/>
      <c r="H8" s="256" t="s">
        <v>65</v>
      </c>
      <c r="I8" s="256"/>
      <c r="J8" s="148"/>
    </row>
    <row r="9" spans="1:13" s="149" customFormat="1" ht="21" customHeight="1" thickBot="1" x14ac:dyDescent="0.3">
      <c r="A9" s="254"/>
      <c r="B9" s="255"/>
      <c r="C9" s="147" t="s">
        <v>238</v>
      </c>
      <c r="D9" s="147" t="s">
        <v>239</v>
      </c>
      <c r="E9" s="255"/>
      <c r="F9" s="255"/>
      <c r="G9" s="255"/>
      <c r="H9" s="147" t="str">
        <f>+C9</f>
        <v>AGO'20</v>
      </c>
      <c r="I9" s="147" t="str">
        <f>+D9</f>
        <v>AGO'19</v>
      </c>
      <c r="J9" s="150"/>
    </row>
    <row r="10" spans="1:13" ht="10.5" customHeight="1" x14ac:dyDescent="0.25">
      <c r="A10" s="43"/>
      <c r="B10" s="5"/>
      <c r="C10" s="5"/>
      <c r="D10" s="5"/>
      <c r="E10" s="215"/>
      <c r="F10" s="5"/>
      <c r="G10" s="5"/>
      <c r="H10" s="5"/>
      <c r="I10" s="5"/>
      <c r="J10" s="44"/>
    </row>
    <row r="11" spans="1:13" x14ac:dyDescent="0.25">
      <c r="A11" s="240" t="s">
        <v>2</v>
      </c>
      <c r="B11" s="241"/>
      <c r="C11" s="6"/>
      <c r="D11" s="7"/>
      <c r="E11" s="216"/>
      <c r="F11" s="241" t="s">
        <v>3</v>
      </c>
      <c r="G11" s="241"/>
      <c r="H11" s="8"/>
      <c r="I11" s="8"/>
      <c r="J11" s="44"/>
    </row>
    <row r="12" spans="1:13" x14ac:dyDescent="0.25">
      <c r="A12" s="45"/>
      <c r="B12"/>
      <c r="C12" s="10"/>
      <c r="D12" s="10"/>
      <c r="E12" s="216"/>
      <c r="F12" s="9"/>
      <c r="G12" s="8"/>
      <c r="H12" s="11"/>
      <c r="I12" s="11"/>
      <c r="J12" s="44"/>
    </row>
    <row r="13" spans="1:13" x14ac:dyDescent="0.25">
      <c r="A13" s="242" t="s">
        <v>4</v>
      </c>
      <c r="B13" s="243"/>
      <c r="C13" s="10"/>
      <c r="D13" s="10"/>
      <c r="E13" s="216"/>
      <c r="F13" s="243" t="s">
        <v>5</v>
      </c>
      <c r="G13" s="243"/>
      <c r="H13" s="10"/>
      <c r="I13" s="10"/>
      <c r="J13" s="44"/>
    </row>
    <row r="14" spans="1:13" x14ac:dyDescent="0.25">
      <c r="A14" s="46"/>
      <c r="B14" s="13"/>
      <c r="C14" s="10"/>
      <c r="D14" s="10"/>
      <c r="E14" s="216"/>
      <c r="F14" s="12"/>
      <c r="G14" s="13"/>
      <c r="H14" s="10"/>
      <c r="I14" s="10"/>
      <c r="J14" s="44"/>
      <c r="L14" s="146" t="s">
        <v>219</v>
      </c>
      <c r="M14" t="s">
        <v>220</v>
      </c>
    </row>
    <row r="15" spans="1:13" x14ac:dyDescent="0.25">
      <c r="A15" s="236" t="s">
        <v>197</v>
      </c>
      <c r="B15" s="237"/>
      <c r="C15" s="29">
        <v>157781.29999999999</v>
      </c>
      <c r="D15" s="29">
        <v>80368.03</v>
      </c>
      <c r="E15" s="216"/>
      <c r="F15" s="237" t="s">
        <v>232</v>
      </c>
      <c r="G15" s="237"/>
      <c r="H15" s="225">
        <v>19935.88</v>
      </c>
      <c r="I15" s="225">
        <v>7041.03</v>
      </c>
      <c r="J15" s="44"/>
      <c r="L15" s="168">
        <f>+C15-D15</f>
        <v>77413.26999999999</v>
      </c>
      <c r="M15" s="168">
        <f>+H15-I15</f>
        <v>12894.850000000002</v>
      </c>
    </row>
    <row r="16" spans="1:13" x14ac:dyDescent="0.25">
      <c r="A16" s="236" t="s">
        <v>198</v>
      </c>
      <c r="B16" s="237"/>
      <c r="C16" s="29">
        <v>0</v>
      </c>
      <c r="D16" s="29">
        <v>17593.36</v>
      </c>
      <c r="E16" s="216"/>
      <c r="F16" s="237" t="s">
        <v>9</v>
      </c>
      <c r="G16" s="237"/>
      <c r="H16" s="29">
        <v>0</v>
      </c>
      <c r="I16" s="29">
        <v>0</v>
      </c>
      <c r="J16" s="44"/>
      <c r="L16" s="168">
        <f>+C16-D16</f>
        <v>-17593.36</v>
      </c>
      <c r="M16" s="168">
        <f t="shared" ref="M16:M22" si="0">+H16-I16</f>
        <v>0</v>
      </c>
    </row>
    <row r="17" spans="1:13" x14ac:dyDescent="0.25">
      <c r="A17" s="236" t="s">
        <v>226</v>
      </c>
      <c r="B17" s="237"/>
      <c r="C17" s="29">
        <v>0</v>
      </c>
      <c r="D17" s="29">
        <v>0</v>
      </c>
      <c r="E17" s="216"/>
      <c r="F17" s="237" t="s">
        <v>11</v>
      </c>
      <c r="G17" s="237"/>
      <c r="H17" s="29">
        <v>0</v>
      </c>
      <c r="I17" s="29">
        <v>0</v>
      </c>
      <c r="J17" s="44"/>
      <c r="L17" s="168">
        <f t="shared" ref="L17:L22" si="1">+C17-D17</f>
        <v>0</v>
      </c>
      <c r="M17" s="168">
        <f t="shared" si="0"/>
        <v>0</v>
      </c>
    </row>
    <row r="18" spans="1:13" x14ac:dyDescent="0.25">
      <c r="A18" s="236" t="s">
        <v>12</v>
      </c>
      <c r="B18" s="237"/>
      <c r="C18" s="29">
        <v>0</v>
      </c>
      <c r="D18" s="29">
        <v>0</v>
      </c>
      <c r="E18" s="216"/>
      <c r="F18" s="237" t="s">
        <v>13</v>
      </c>
      <c r="G18" s="237"/>
      <c r="H18" s="29">
        <v>0</v>
      </c>
      <c r="I18" s="29">
        <v>0</v>
      </c>
      <c r="J18" s="44"/>
      <c r="L18" s="168">
        <f t="shared" si="1"/>
        <v>0</v>
      </c>
      <c r="M18" s="168">
        <f t="shared" si="0"/>
        <v>0</v>
      </c>
    </row>
    <row r="19" spans="1:13" x14ac:dyDescent="0.25">
      <c r="A19" s="236" t="s">
        <v>227</v>
      </c>
      <c r="B19" s="237"/>
      <c r="C19" s="29">
        <v>0</v>
      </c>
      <c r="D19" s="29">
        <v>0</v>
      </c>
      <c r="E19" s="216"/>
      <c r="F19" s="237" t="s">
        <v>15</v>
      </c>
      <c r="G19" s="237"/>
      <c r="H19" s="29">
        <v>0</v>
      </c>
      <c r="I19" s="29">
        <v>0</v>
      </c>
      <c r="J19" s="44"/>
      <c r="L19" s="168">
        <f t="shared" si="1"/>
        <v>0</v>
      </c>
      <c r="M19" s="168">
        <f t="shared" si="0"/>
        <v>0</v>
      </c>
    </row>
    <row r="20" spans="1:13" x14ac:dyDescent="0.25">
      <c r="A20" s="236" t="s">
        <v>16</v>
      </c>
      <c r="B20" s="237"/>
      <c r="C20" s="29">
        <v>0</v>
      </c>
      <c r="D20" s="29">
        <v>0</v>
      </c>
      <c r="E20" s="216"/>
      <c r="F20" s="237" t="s">
        <v>17</v>
      </c>
      <c r="G20" s="237"/>
      <c r="H20" s="29">
        <v>0</v>
      </c>
      <c r="I20" s="29">
        <v>0</v>
      </c>
      <c r="J20" s="44"/>
      <c r="L20" s="168">
        <f t="shared" si="1"/>
        <v>0</v>
      </c>
      <c r="M20" s="168">
        <f t="shared" si="0"/>
        <v>0</v>
      </c>
    </row>
    <row r="21" spans="1:13" x14ac:dyDescent="0.25">
      <c r="A21" s="236" t="s">
        <v>18</v>
      </c>
      <c r="B21" s="237"/>
      <c r="C21" s="29">
        <v>0</v>
      </c>
      <c r="D21" s="29">
        <v>0</v>
      </c>
      <c r="E21" s="216"/>
      <c r="F21" s="237" t="s">
        <v>19</v>
      </c>
      <c r="G21" s="237"/>
      <c r="H21" s="29">
        <v>0</v>
      </c>
      <c r="I21" s="29">
        <v>0</v>
      </c>
      <c r="J21" s="44"/>
      <c r="L21" s="168">
        <f t="shared" si="1"/>
        <v>0</v>
      </c>
      <c r="M21" s="168">
        <f t="shared" si="0"/>
        <v>0</v>
      </c>
    </row>
    <row r="22" spans="1:13" x14ac:dyDescent="0.25">
      <c r="A22" s="47"/>
      <c r="B22" s="15"/>
      <c r="C22" s="28"/>
      <c r="D22" s="28"/>
      <c r="E22" s="216"/>
      <c r="F22" s="237" t="s">
        <v>20</v>
      </c>
      <c r="G22" s="237"/>
      <c r="H22" s="29">
        <v>0</v>
      </c>
      <c r="I22" s="29">
        <v>0</v>
      </c>
      <c r="J22" s="44"/>
      <c r="L22" s="168">
        <f t="shared" si="1"/>
        <v>0</v>
      </c>
      <c r="M22" s="168">
        <f t="shared" si="0"/>
        <v>0</v>
      </c>
    </row>
    <row r="23" spans="1:13" x14ac:dyDescent="0.25">
      <c r="A23" s="242" t="s">
        <v>21</v>
      </c>
      <c r="B23" s="243"/>
      <c r="C23" s="30">
        <f>SUM(C15:C22)</f>
        <v>157781.29999999999</v>
      </c>
      <c r="D23" s="30">
        <f>SUM(D15:D22)</f>
        <v>97961.39</v>
      </c>
      <c r="E23" s="217"/>
      <c r="F23" s="9"/>
      <c r="G23" s="8"/>
      <c r="H23" s="30"/>
      <c r="I23" s="30"/>
      <c r="J23" s="44"/>
    </row>
    <row r="24" spans="1:13" x14ac:dyDescent="0.25">
      <c r="A24" s="45"/>
      <c r="B24" s="17"/>
      <c r="C24" s="30"/>
      <c r="D24" s="30"/>
      <c r="E24" s="217"/>
      <c r="F24" s="243" t="s">
        <v>22</v>
      </c>
      <c r="G24" s="243"/>
      <c r="H24" s="30">
        <f>SUM(H15:H23)</f>
        <v>19935.88</v>
      </c>
      <c r="I24" s="30">
        <f>SUM(I15:I23)</f>
        <v>7041.03</v>
      </c>
      <c r="J24" s="44"/>
    </row>
    <row r="25" spans="1:13" x14ac:dyDescent="0.25">
      <c r="A25" s="47"/>
      <c r="B25" s="14"/>
      <c r="C25" s="28"/>
      <c r="D25" s="28"/>
      <c r="E25" s="216"/>
      <c r="F25" s="18"/>
      <c r="G25" s="15"/>
      <c r="H25" s="28"/>
      <c r="I25" s="28"/>
      <c r="J25" s="44"/>
    </row>
    <row r="26" spans="1:13" x14ac:dyDescent="0.25">
      <c r="A26" s="242" t="s">
        <v>23</v>
      </c>
      <c r="B26" s="243"/>
      <c r="C26" s="28"/>
      <c r="D26" s="28"/>
      <c r="E26" s="216"/>
      <c r="F26" s="243" t="s">
        <v>24</v>
      </c>
      <c r="G26" s="243"/>
      <c r="H26" s="28"/>
      <c r="I26" s="28"/>
      <c r="J26" s="44"/>
    </row>
    <row r="27" spans="1:13" x14ac:dyDescent="0.25">
      <c r="A27" s="47"/>
      <c r="B27" s="14"/>
      <c r="C27" s="28"/>
      <c r="D27" s="28"/>
      <c r="E27" s="216"/>
      <c r="F27" s="14"/>
      <c r="G27" s="15"/>
      <c r="H27" s="28"/>
      <c r="I27" s="28"/>
      <c r="J27" s="44"/>
    </row>
    <row r="28" spans="1:13" x14ac:dyDescent="0.25">
      <c r="A28" s="236" t="s">
        <v>25</v>
      </c>
      <c r="B28" s="237"/>
      <c r="C28" s="29">
        <v>0</v>
      </c>
      <c r="D28" s="29">
        <v>0</v>
      </c>
      <c r="E28" s="216"/>
      <c r="F28" s="237" t="s">
        <v>26</v>
      </c>
      <c r="G28" s="237"/>
      <c r="H28" s="29">
        <v>0</v>
      </c>
      <c r="I28" s="29">
        <v>0</v>
      </c>
      <c r="J28" s="44"/>
      <c r="L28" s="168">
        <f t="shared" ref="L28:L35" si="2">+C28-D28</f>
        <v>0</v>
      </c>
    </row>
    <row r="29" spans="1:13" x14ac:dyDescent="0.25">
      <c r="A29" s="236" t="s">
        <v>27</v>
      </c>
      <c r="B29" s="237"/>
      <c r="C29" s="29">
        <v>0</v>
      </c>
      <c r="D29" s="29">
        <v>0</v>
      </c>
      <c r="E29" s="216"/>
      <c r="F29" s="237" t="s">
        <v>28</v>
      </c>
      <c r="G29" s="237"/>
      <c r="H29" s="29">
        <v>0</v>
      </c>
      <c r="I29" s="29">
        <v>0</v>
      </c>
      <c r="J29" s="44"/>
      <c r="L29" s="168">
        <f t="shared" si="2"/>
        <v>0</v>
      </c>
    </row>
    <row r="30" spans="1:13" x14ac:dyDescent="0.25">
      <c r="A30" s="236" t="s">
        <v>228</v>
      </c>
      <c r="B30" s="237"/>
      <c r="C30" s="29">
        <v>0</v>
      </c>
      <c r="D30" s="29">
        <v>0</v>
      </c>
      <c r="E30" s="216"/>
      <c r="F30" s="237" t="s">
        <v>30</v>
      </c>
      <c r="G30" s="237"/>
      <c r="H30" s="29">
        <v>0</v>
      </c>
      <c r="I30" s="29">
        <v>0</v>
      </c>
      <c r="J30" s="44"/>
      <c r="L30" s="168">
        <f t="shared" si="2"/>
        <v>0</v>
      </c>
    </row>
    <row r="31" spans="1:13" x14ac:dyDescent="0.25">
      <c r="A31" s="236" t="s">
        <v>229</v>
      </c>
      <c r="B31" s="237"/>
      <c r="C31" s="225">
        <v>757984.09</v>
      </c>
      <c r="D31" s="225">
        <v>739373.96</v>
      </c>
      <c r="E31" s="216"/>
      <c r="F31" s="237" t="s">
        <v>32</v>
      </c>
      <c r="G31" s="237"/>
      <c r="H31" s="29">
        <v>0</v>
      </c>
      <c r="I31" s="29">
        <v>0</v>
      </c>
      <c r="J31" s="44"/>
      <c r="L31" s="168">
        <f t="shared" si="2"/>
        <v>18610.130000000005</v>
      </c>
    </row>
    <row r="32" spans="1:13" x14ac:dyDescent="0.25">
      <c r="A32" s="236" t="s">
        <v>230</v>
      </c>
      <c r="B32" s="237"/>
      <c r="C32" s="225">
        <v>41832.400000000001</v>
      </c>
      <c r="D32" s="225">
        <v>36142</v>
      </c>
      <c r="E32" s="216"/>
      <c r="F32" s="237" t="s">
        <v>34</v>
      </c>
      <c r="G32" s="237"/>
      <c r="H32" s="29">
        <v>0</v>
      </c>
      <c r="I32" s="29">
        <v>0</v>
      </c>
      <c r="J32" s="44"/>
      <c r="L32" s="168">
        <f t="shared" si="2"/>
        <v>5690.4000000000015</v>
      </c>
    </row>
    <row r="33" spans="1:12" x14ac:dyDescent="0.25">
      <c r="A33" s="236" t="s">
        <v>231</v>
      </c>
      <c r="B33" s="237"/>
      <c r="C33" s="225">
        <v>-692003.78</v>
      </c>
      <c r="D33" s="225">
        <v>-637077.06999999995</v>
      </c>
      <c r="E33" s="216"/>
      <c r="F33" s="237" t="s">
        <v>36</v>
      </c>
      <c r="G33" s="237"/>
      <c r="H33" s="29">
        <v>0</v>
      </c>
      <c r="I33" s="29">
        <v>0</v>
      </c>
      <c r="J33" s="44"/>
      <c r="L33" s="168">
        <f t="shared" si="2"/>
        <v>-54926.710000000079</v>
      </c>
    </row>
    <row r="34" spans="1:12" x14ac:dyDescent="0.25">
      <c r="A34" s="236" t="s">
        <v>37</v>
      </c>
      <c r="B34" s="237"/>
      <c r="C34" s="29">
        <v>0</v>
      </c>
      <c r="D34" s="29">
        <v>0</v>
      </c>
      <c r="E34" s="216"/>
      <c r="F34" s="14"/>
      <c r="G34" s="15"/>
      <c r="H34" s="28"/>
      <c r="I34" s="28"/>
      <c r="J34" s="44"/>
      <c r="L34" s="168">
        <f t="shared" si="2"/>
        <v>0</v>
      </c>
    </row>
    <row r="35" spans="1:12" x14ac:dyDescent="0.25">
      <c r="A35" s="236" t="s">
        <v>38</v>
      </c>
      <c r="B35" s="237"/>
      <c r="C35" s="29">
        <v>0</v>
      </c>
      <c r="D35" s="29">
        <v>0</v>
      </c>
      <c r="E35" s="216"/>
      <c r="F35" s="243" t="s">
        <v>39</v>
      </c>
      <c r="G35" s="243"/>
      <c r="H35" s="30">
        <f>SUM(H28:H34)</f>
        <v>0</v>
      </c>
      <c r="I35" s="30">
        <f>SUM(I28:I34)</f>
        <v>0</v>
      </c>
      <c r="J35" s="44"/>
      <c r="L35" s="168">
        <f t="shared" si="2"/>
        <v>0</v>
      </c>
    </row>
    <row r="36" spans="1:12" x14ac:dyDescent="0.25">
      <c r="A36" s="236" t="s">
        <v>40</v>
      </c>
      <c r="B36" s="237"/>
      <c r="C36" s="29">
        <v>0</v>
      </c>
      <c r="D36" s="29">
        <v>0</v>
      </c>
      <c r="E36" s="216"/>
      <c r="F36" s="9"/>
      <c r="G36" s="17"/>
      <c r="H36" s="30"/>
      <c r="I36" s="30"/>
      <c r="J36" s="44"/>
    </row>
    <row r="37" spans="1:12" x14ac:dyDescent="0.25">
      <c r="A37" s="47"/>
      <c r="B37" s="15"/>
      <c r="C37" s="28"/>
      <c r="D37" s="28"/>
      <c r="E37" s="216"/>
      <c r="F37" s="243" t="s">
        <v>41</v>
      </c>
      <c r="G37" s="243"/>
      <c r="H37" s="30">
        <f>H24+H35</f>
        <v>19935.88</v>
      </c>
      <c r="I37" s="30">
        <f>I24+I35</f>
        <v>7041.03</v>
      </c>
      <c r="J37" s="44"/>
    </row>
    <row r="38" spans="1:12" x14ac:dyDescent="0.25">
      <c r="A38" s="242" t="s">
        <v>42</v>
      </c>
      <c r="B38" s="243"/>
      <c r="C38" s="30">
        <f>SUM(C28:C37)</f>
        <v>107812.70999999996</v>
      </c>
      <c r="D38" s="30">
        <f>SUM(D28:D37)</f>
        <v>138438.89000000001</v>
      </c>
      <c r="E38" s="217"/>
      <c r="F38" s="9"/>
      <c r="G38" s="19"/>
      <c r="H38" s="30"/>
      <c r="I38" s="30"/>
      <c r="J38" s="44"/>
    </row>
    <row r="39" spans="1:12" x14ac:dyDescent="0.25">
      <c r="A39" s="47"/>
      <c r="B39" s="9"/>
      <c r="C39" s="28"/>
      <c r="D39" s="28"/>
      <c r="E39" s="216"/>
      <c r="F39" s="241" t="s">
        <v>43</v>
      </c>
      <c r="G39" s="241"/>
      <c r="H39" s="28"/>
      <c r="I39" s="28"/>
      <c r="J39" s="44"/>
    </row>
    <row r="40" spans="1:12" x14ac:dyDescent="0.25">
      <c r="A40" s="242" t="s">
        <v>44</v>
      </c>
      <c r="B40" s="243"/>
      <c r="C40" s="30">
        <f>C23+C38</f>
        <v>265594.00999999995</v>
      </c>
      <c r="D40" s="30">
        <f>D23+D38</f>
        <v>236400.28000000003</v>
      </c>
      <c r="E40" s="216"/>
      <c r="F40" s="9"/>
      <c r="G40" s="19"/>
      <c r="H40" s="28"/>
      <c r="I40" s="28"/>
      <c r="J40" s="44"/>
    </row>
    <row r="41" spans="1:12" x14ac:dyDescent="0.25">
      <c r="A41" s="47"/>
      <c r="B41" s="14"/>
      <c r="C41" s="16"/>
      <c r="D41" s="16"/>
      <c r="E41" s="216"/>
      <c r="F41" s="243" t="s">
        <v>45</v>
      </c>
      <c r="G41" s="243"/>
      <c r="H41" s="30">
        <f>SUM(H43:H45)</f>
        <v>0</v>
      </c>
      <c r="I41" s="30">
        <f>SUM(I43:I45)</f>
        <v>0</v>
      </c>
      <c r="J41" s="44"/>
    </row>
    <row r="42" spans="1:12" x14ac:dyDescent="0.25">
      <c r="A42" s="47"/>
      <c r="B42" s="14"/>
      <c r="C42" s="212"/>
      <c r="D42" s="16"/>
      <c r="E42" s="216"/>
      <c r="F42" s="14"/>
      <c r="G42" s="7"/>
      <c r="H42" s="28"/>
      <c r="I42" s="28"/>
      <c r="J42" s="44"/>
    </row>
    <row r="43" spans="1:12" x14ac:dyDescent="0.25">
      <c r="A43" s="47"/>
      <c r="B43" s="14"/>
      <c r="C43" s="16"/>
      <c r="D43" s="16"/>
      <c r="E43" s="216"/>
      <c r="F43" s="237" t="s">
        <v>46</v>
      </c>
      <c r="G43" s="237"/>
      <c r="H43" s="29">
        <v>0</v>
      </c>
      <c r="I43" s="29">
        <v>0</v>
      </c>
      <c r="J43" s="44"/>
    </row>
    <row r="44" spans="1:12" x14ac:dyDescent="0.25">
      <c r="A44" s="47"/>
      <c r="B44" s="20"/>
      <c r="C44" s="20"/>
      <c r="D44" s="16"/>
      <c r="E44" s="216"/>
      <c r="F44" s="237" t="s">
        <v>47</v>
      </c>
      <c r="G44" s="237"/>
      <c r="H44" s="29">
        <v>0</v>
      </c>
      <c r="I44" s="29">
        <v>0</v>
      </c>
      <c r="J44" s="44"/>
    </row>
    <row r="45" spans="1:12" x14ac:dyDescent="0.25">
      <c r="A45" s="47"/>
      <c r="B45" s="20"/>
      <c r="C45" s="20"/>
      <c r="D45" s="16"/>
      <c r="E45" s="216"/>
      <c r="F45" s="237" t="s">
        <v>48</v>
      </c>
      <c r="G45" s="237"/>
      <c r="H45" s="29">
        <v>0</v>
      </c>
      <c r="I45" s="29">
        <v>0</v>
      </c>
      <c r="J45" s="44"/>
    </row>
    <row r="46" spans="1:12" x14ac:dyDescent="0.25">
      <c r="A46" s="47"/>
      <c r="B46" s="20"/>
      <c r="C46" s="20"/>
      <c r="D46" s="16"/>
      <c r="E46" s="216"/>
      <c r="F46" s="14"/>
      <c r="G46" s="7"/>
      <c r="H46" s="28"/>
      <c r="I46" s="28"/>
      <c r="J46" s="44"/>
    </row>
    <row r="47" spans="1:12" x14ac:dyDescent="0.25">
      <c r="A47" s="47"/>
      <c r="B47" s="20"/>
      <c r="C47" s="20"/>
      <c r="D47" s="16"/>
      <c r="E47" s="216"/>
      <c r="F47" s="243" t="s">
        <v>49</v>
      </c>
      <c r="G47" s="243"/>
      <c r="H47" s="30">
        <f>SUM(H49:H53)</f>
        <v>245658.13000000003</v>
      </c>
      <c r="I47" s="30">
        <f>SUM(I49:I53)</f>
        <v>229359.25</v>
      </c>
      <c r="J47" s="44"/>
    </row>
    <row r="48" spans="1:12" x14ac:dyDescent="0.25">
      <c r="A48" s="47"/>
      <c r="B48" s="20"/>
      <c r="C48" s="20"/>
      <c r="D48" s="16"/>
      <c r="E48" s="216"/>
      <c r="F48" s="9"/>
      <c r="G48" s="7"/>
      <c r="H48" s="31"/>
      <c r="I48" s="31"/>
      <c r="J48" s="44"/>
    </row>
    <row r="49" spans="1:13" x14ac:dyDescent="0.25">
      <c r="A49" s="47"/>
      <c r="B49" s="20"/>
      <c r="C49" s="20"/>
      <c r="D49" s="16"/>
      <c r="E49" s="216"/>
      <c r="F49" s="237" t="s">
        <v>50</v>
      </c>
      <c r="G49" s="237"/>
      <c r="H49" s="225">
        <v>106439.33</v>
      </c>
      <c r="I49" s="225">
        <v>58868.160000000003</v>
      </c>
      <c r="J49" s="44"/>
      <c r="L49" s="168"/>
      <c r="M49" s="168">
        <f t="shared" ref="M49:M51" si="3">+H49-I49</f>
        <v>47571.17</v>
      </c>
    </row>
    <row r="50" spans="1:13" x14ac:dyDescent="0.25">
      <c r="A50" s="47"/>
      <c r="B50" s="20"/>
      <c r="C50" s="20"/>
      <c r="D50" s="16"/>
      <c r="E50" s="216"/>
      <c r="F50" s="237" t="s">
        <v>51</v>
      </c>
      <c r="G50" s="237"/>
      <c r="H50" s="225">
        <v>390015.26</v>
      </c>
      <c r="I50" s="225">
        <v>170491.09</v>
      </c>
      <c r="J50" s="44"/>
      <c r="L50" s="168"/>
      <c r="M50" s="168">
        <f t="shared" si="3"/>
        <v>219524.17</v>
      </c>
    </row>
    <row r="51" spans="1:13" x14ac:dyDescent="0.25">
      <c r="A51" s="47"/>
      <c r="B51" s="20"/>
      <c r="C51" s="20"/>
      <c r="D51" s="16"/>
      <c r="E51" s="216"/>
      <c r="F51" s="237" t="s">
        <v>52</v>
      </c>
      <c r="G51" s="237"/>
      <c r="H51" s="29">
        <v>0</v>
      </c>
      <c r="I51" s="29">
        <v>0</v>
      </c>
      <c r="J51" s="44"/>
      <c r="M51" s="168">
        <f t="shared" si="3"/>
        <v>0</v>
      </c>
    </row>
    <row r="52" spans="1:13" x14ac:dyDescent="0.25">
      <c r="A52" s="47"/>
      <c r="B52" s="14"/>
      <c r="C52" s="16"/>
      <c r="D52" s="16"/>
      <c r="E52" s="216"/>
      <c r="F52" s="237" t="s">
        <v>53</v>
      </c>
      <c r="G52" s="237"/>
      <c r="H52" s="29">
        <v>0</v>
      </c>
      <c r="I52" s="29">
        <v>0</v>
      </c>
      <c r="J52" s="44"/>
    </row>
    <row r="53" spans="1:13" x14ac:dyDescent="0.25">
      <c r="A53" s="47"/>
      <c r="B53" s="14"/>
      <c r="C53" s="16"/>
      <c r="D53" s="16"/>
      <c r="E53" s="216"/>
      <c r="F53" s="237" t="s">
        <v>54</v>
      </c>
      <c r="G53" s="237"/>
      <c r="H53" s="29">
        <v>-250796.46</v>
      </c>
      <c r="I53" s="29">
        <v>0</v>
      </c>
      <c r="J53" s="44"/>
    </row>
    <row r="54" spans="1:13" x14ac:dyDescent="0.25">
      <c r="A54" s="47"/>
      <c r="B54" s="14"/>
      <c r="C54" s="16"/>
      <c r="D54" s="16"/>
      <c r="E54" s="216"/>
      <c r="F54" s="14"/>
      <c r="G54" s="7"/>
      <c r="H54" s="28"/>
      <c r="I54" s="28"/>
      <c r="J54" s="44"/>
    </row>
    <row r="55" spans="1:13" ht="25.5" customHeight="1" x14ac:dyDescent="0.25">
      <c r="A55" s="47"/>
      <c r="B55" s="14"/>
      <c r="C55" s="16"/>
      <c r="D55" s="16"/>
      <c r="E55" s="216"/>
      <c r="F55" s="243" t="s">
        <v>55</v>
      </c>
      <c r="G55" s="243"/>
      <c r="H55" s="30">
        <f>SUM(H57:H58)</f>
        <v>0</v>
      </c>
      <c r="I55" s="30">
        <f>SUM(I57:I58)</f>
        <v>0</v>
      </c>
      <c r="J55" s="44"/>
    </row>
    <row r="56" spans="1:13" x14ac:dyDescent="0.25">
      <c r="A56" s="47"/>
      <c r="B56" s="14"/>
      <c r="C56" s="16"/>
      <c r="D56" s="16"/>
      <c r="E56" s="216"/>
      <c r="F56" s="14"/>
      <c r="G56" s="7"/>
      <c r="H56" s="28"/>
      <c r="I56" s="28"/>
      <c r="J56" s="44"/>
    </row>
    <row r="57" spans="1:13" x14ac:dyDescent="0.25">
      <c r="A57" s="47"/>
      <c r="B57" s="14"/>
      <c r="C57" s="16"/>
      <c r="D57" s="16"/>
      <c r="E57" s="216"/>
      <c r="F57" s="237" t="s">
        <v>56</v>
      </c>
      <c r="G57" s="237"/>
      <c r="H57" s="29">
        <v>0</v>
      </c>
      <c r="I57" s="29">
        <v>0</v>
      </c>
      <c r="J57" s="44"/>
    </row>
    <row r="58" spans="1:13" x14ac:dyDescent="0.25">
      <c r="A58" s="47"/>
      <c r="B58" s="14"/>
      <c r="C58" s="16"/>
      <c r="D58" s="16"/>
      <c r="E58" s="216"/>
      <c r="F58" s="237" t="s">
        <v>57</v>
      </c>
      <c r="G58" s="237"/>
      <c r="H58" s="29">
        <v>0</v>
      </c>
      <c r="I58" s="29">
        <v>0</v>
      </c>
      <c r="J58" s="44"/>
    </row>
    <row r="59" spans="1:13" x14ac:dyDescent="0.25">
      <c r="A59" s="47"/>
      <c r="B59" s="14"/>
      <c r="C59" s="16"/>
      <c r="D59" s="16"/>
      <c r="E59" s="216"/>
      <c r="F59" s="14"/>
      <c r="G59" s="21"/>
      <c r="H59" s="28"/>
      <c r="I59" s="28"/>
      <c r="J59" s="44"/>
    </row>
    <row r="60" spans="1:13" x14ac:dyDescent="0.25">
      <c r="A60" s="47"/>
      <c r="B60" s="14"/>
      <c r="C60" s="16"/>
      <c r="D60" s="16"/>
      <c r="E60" s="216"/>
      <c r="F60" s="243" t="s">
        <v>58</v>
      </c>
      <c r="G60" s="243"/>
      <c r="H60" s="30">
        <f>H41+H47+H55</f>
        <v>245658.13000000003</v>
      </c>
      <c r="I60" s="30">
        <f>I41+I47+I55</f>
        <v>229359.25</v>
      </c>
      <c r="J60" s="44"/>
    </row>
    <row r="61" spans="1:13" x14ac:dyDescent="0.25">
      <c r="A61" s="47"/>
      <c r="B61" s="14"/>
      <c r="C61" s="16"/>
      <c r="D61" s="16"/>
      <c r="E61" s="216"/>
      <c r="F61" s="14"/>
      <c r="G61" s="7"/>
      <c r="H61" s="28"/>
      <c r="I61" s="28"/>
      <c r="J61" s="44"/>
    </row>
    <row r="62" spans="1:13" x14ac:dyDescent="0.25">
      <c r="A62" s="47"/>
      <c r="B62" s="14"/>
      <c r="C62" s="16"/>
      <c r="D62" s="16"/>
      <c r="E62" s="216"/>
      <c r="F62" s="243" t="s">
        <v>59</v>
      </c>
      <c r="G62" s="243"/>
      <c r="H62" s="30">
        <f>H60+H37</f>
        <v>265594.01</v>
      </c>
      <c r="I62" s="30">
        <f>I60+I37</f>
        <v>236400.28</v>
      </c>
      <c r="J62" s="44"/>
    </row>
    <row r="63" spans="1:13" ht="15.75" thickBot="1" x14ac:dyDescent="0.3">
      <c r="A63" s="48"/>
      <c r="B63" s="49"/>
      <c r="C63" s="49"/>
      <c r="D63" s="49"/>
      <c r="E63" s="218"/>
      <c r="F63" s="49"/>
      <c r="G63" s="49"/>
      <c r="H63" s="49"/>
      <c r="I63" s="49"/>
      <c r="J63" s="50"/>
    </row>
    <row r="64" spans="1:13" x14ac:dyDescent="0.25">
      <c r="A64" s="7"/>
      <c r="B64" s="22"/>
      <c r="C64" s="23"/>
      <c r="D64" s="23"/>
      <c r="E64" s="216"/>
      <c r="F64" s="24"/>
      <c r="G64" s="22"/>
      <c r="H64" s="23">
        <f>+C40-H62</f>
        <v>0</v>
      </c>
      <c r="I64" s="23">
        <f>+D40-I62</f>
        <v>0</v>
      </c>
      <c r="J64" s="1"/>
    </row>
    <row r="65" spans="1:10" x14ac:dyDescent="0.25">
      <c r="A65" s="7"/>
      <c r="B65" s="22"/>
      <c r="C65" s="23"/>
      <c r="D65" s="151">
        <v>2020</v>
      </c>
      <c r="E65" s="251">
        <v>2019</v>
      </c>
      <c r="F65" s="251"/>
      <c r="G65" s="22"/>
      <c r="H65" s="23"/>
      <c r="I65" s="23"/>
      <c r="J65" s="1"/>
    </row>
    <row r="66" spans="1:10" x14ac:dyDescent="0.25">
      <c r="A66" s="7"/>
      <c r="B66" s="243" t="s">
        <v>201</v>
      </c>
      <c r="C66" s="243"/>
      <c r="D66" s="23"/>
      <c r="E66" s="216"/>
      <c r="F66" s="24"/>
      <c r="G66" s="22"/>
      <c r="H66" s="23"/>
      <c r="I66" s="23"/>
      <c r="J66" s="1"/>
    </row>
    <row r="67" spans="1:10" x14ac:dyDescent="0.25">
      <c r="A67" s="7"/>
      <c r="B67" s="237" t="s">
        <v>202</v>
      </c>
      <c r="C67" s="237"/>
      <c r="D67" s="23">
        <v>532979</v>
      </c>
      <c r="E67" s="219"/>
      <c r="F67" s="23">
        <v>547978</v>
      </c>
      <c r="G67" s="22"/>
      <c r="H67" s="23"/>
      <c r="I67" s="23"/>
      <c r="J67" s="1"/>
    </row>
    <row r="68" spans="1:10" x14ac:dyDescent="0.25">
      <c r="A68" s="7"/>
      <c r="B68" s="237" t="s">
        <v>203</v>
      </c>
      <c r="C68" s="237"/>
      <c r="D68" s="23">
        <v>184401.5</v>
      </c>
      <c r="E68" s="219"/>
      <c r="F68" s="23">
        <v>887680</v>
      </c>
      <c r="G68" s="22"/>
      <c r="H68" s="23"/>
      <c r="I68" s="23"/>
      <c r="J68" s="1"/>
    </row>
    <row r="69" spans="1:10" x14ac:dyDescent="0.25">
      <c r="A69" s="7"/>
      <c r="B69" s="237" t="s">
        <v>204</v>
      </c>
      <c r="C69" s="237"/>
      <c r="D69" s="23">
        <v>422389.17</v>
      </c>
      <c r="E69" s="219"/>
      <c r="F69" s="23">
        <v>1630552.99</v>
      </c>
      <c r="G69" s="195"/>
      <c r="H69" s="23"/>
      <c r="I69" s="23"/>
      <c r="J69" s="1"/>
    </row>
    <row r="70" spans="1:10" x14ac:dyDescent="0.25">
      <c r="A70" s="7"/>
      <c r="B70" s="237" t="s">
        <v>205</v>
      </c>
      <c r="C70" s="237"/>
      <c r="D70" s="23">
        <v>770966.67</v>
      </c>
      <c r="E70" s="219"/>
      <c r="F70" s="23">
        <v>1290850.99</v>
      </c>
      <c r="G70" s="195"/>
      <c r="H70" s="23"/>
      <c r="I70" s="23"/>
      <c r="J70" s="1"/>
    </row>
    <row r="71" spans="1:10" x14ac:dyDescent="0.25">
      <c r="A71" s="7"/>
      <c r="B71" s="237" t="s">
        <v>206</v>
      </c>
      <c r="C71" s="237"/>
      <c r="D71" s="23">
        <v>770966.67</v>
      </c>
      <c r="E71" s="219"/>
      <c r="F71" s="23">
        <v>1290850.99</v>
      </c>
      <c r="G71" s="195"/>
      <c r="H71" s="23"/>
      <c r="I71" s="23"/>
      <c r="J71" s="1"/>
    </row>
    <row r="72" spans="1:10" x14ac:dyDescent="0.25">
      <c r="A72" s="7"/>
      <c r="B72" s="243" t="s">
        <v>207</v>
      </c>
      <c r="C72" s="243"/>
      <c r="D72" s="23"/>
      <c r="E72" s="216"/>
      <c r="F72" s="23"/>
      <c r="G72" s="195"/>
      <c r="H72" s="23"/>
      <c r="I72" s="23"/>
      <c r="J72" s="1"/>
    </row>
    <row r="73" spans="1:10" x14ac:dyDescent="0.25">
      <c r="A73" s="7"/>
      <c r="B73" s="237" t="s">
        <v>208</v>
      </c>
      <c r="C73" s="237"/>
      <c r="D73" s="23">
        <v>532979</v>
      </c>
      <c r="E73" s="219"/>
      <c r="F73" s="23">
        <v>547978</v>
      </c>
      <c r="G73" s="195"/>
      <c r="H73" s="23"/>
      <c r="I73" s="23"/>
      <c r="J73" s="1"/>
    </row>
    <row r="74" spans="1:10" x14ac:dyDescent="0.25">
      <c r="A74" s="7"/>
      <c r="B74" s="237" t="s">
        <v>209</v>
      </c>
      <c r="C74" s="237"/>
      <c r="D74" s="23">
        <v>317219.12</v>
      </c>
      <c r="E74" s="219"/>
      <c r="F74" s="23">
        <v>976649.64</v>
      </c>
      <c r="G74" s="195"/>
      <c r="H74" s="23"/>
      <c r="I74" s="23"/>
      <c r="J74" s="1"/>
    </row>
    <row r="75" spans="1:10" x14ac:dyDescent="0.25">
      <c r="A75" s="7"/>
      <c r="B75" s="237" t="s">
        <v>210</v>
      </c>
      <c r="C75" s="237"/>
      <c r="D75" s="23">
        <v>422389.17</v>
      </c>
      <c r="E75" s="219"/>
      <c r="F75" s="23">
        <v>1630552.99</v>
      </c>
      <c r="G75" s="195"/>
      <c r="H75" s="23"/>
      <c r="I75" s="23"/>
      <c r="J75" s="1"/>
    </row>
    <row r="76" spans="1:10" x14ac:dyDescent="0.25">
      <c r="A76" s="7"/>
      <c r="B76" s="237" t="s">
        <v>211</v>
      </c>
      <c r="C76" s="237"/>
      <c r="D76" s="23">
        <v>638149.05000000005</v>
      </c>
      <c r="E76" s="219"/>
      <c r="F76" s="23">
        <v>1201881.3500000001</v>
      </c>
      <c r="G76" s="195"/>
      <c r="H76" s="23"/>
      <c r="I76" s="23"/>
      <c r="J76" s="1"/>
    </row>
    <row r="77" spans="1:10" x14ac:dyDescent="0.25">
      <c r="A77" s="7"/>
      <c r="B77" s="237" t="s">
        <v>212</v>
      </c>
      <c r="C77" s="237"/>
      <c r="D77" s="23">
        <v>638149.05000000005</v>
      </c>
      <c r="E77" s="219"/>
      <c r="F77" s="23">
        <v>1201881.3500000001</v>
      </c>
      <c r="G77" s="22"/>
      <c r="H77" s="23"/>
      <c r="I77" s="23"/>
      <c r="J77" s="1"/>
    </row>
    <row r="78" spans="1:10" x14ac:dyDescent="0.25">
      <c r="A78" s="7"/>
      <c r="B78" s="237" t="s">
        <v>213</v>
      </c>
      <c r="C78" s="237"/>
      <c r="D78" s="23">
        <v>636922.56999999995</v>
      </c>
      <c r="E78" s="219"/>
      <c r="F78" s="23">
        <v>1200622.72</v>
      </c>
      <c r="G78" s="22"/>
      <c r="H78" s="23"/>
      <c r="I78" s="23"/>
      <c r="J78" s="1"/>
    </row>
    <row r="79" spans="1:10" x14ac:dyDescent="0.25">
      <c r="A79" s="7"/>
      <c r="B79" s="237" t="s">
        <v>214</v>
      </c>
      <c r="C79" s="237"/>
      <c r="D79" s="23">
        <v>636922.56999999995</v>
      </c>
      <c r="E79" s="219"/>
      <c r="F79" s="23">
        <v>1200622.72</v>
      </c>
      <c r="G79" s="195"/>
      <c r="H79" s="23"/>
      <c r="I79" s="23"/>
      <c r="J79" s="1"/>
    </row>
    <row r="80" spans="1:10" x14ac:dyDescent="0.25">
      <c r="A80" s="7"/>
      <c r="B80" s="15"/>
      <c r="C80" s="15"/>
      <c r="D80" s="23"/>
      <c r="E80" s="152"/>
      <c r="F80" s="152" t="s">
        <v>236</v>
      </c>
      <c r="G80" s="22"/>
      <c r="H80" s="23"/>
      <c r="I80" s="23"/>
      <c r="J80" s="1"/>
    </row>
    <row r="81" spans="1:10" x14ac:dyDescent="0.25">
      <c r="A81" s="7"/>
      <c r="B81" s="15"/>
      <c r="C81" s="15"/>
      <c r="D81" s="23"/>
      <c r="E81" s="152"/>
      <c r="F81" s="152"/>
      <c r="G81" s="22"/>
      <c r="H81" s="23"/>
      <c r="I81" s="23"/>
      <c r="J81" s="1"/>
    </row>
    <row r="82" spans="1:10" x14ac:dyDescent="0.25">
      <c r="A82" s="247" t="s">
        <v>60</v>
      </c>
      <c r="B82" s="247"/>
      <c r="C82" s="247"/>
      <c r="D82" s="247"/>
      <c r="E82" s="247"/>
      <c r="F82" s="247"/>
      <c r="G82" s="247"/>
      <c r="H82" s="247"/>
      <c r="I82" s="247"/>
      <c r="J82" s="1"/>
    </row>
    <row r="83" spans="1:10" x14ac:dyDescent="0.25">
      <c r="A83" s="21"/>
      <c r="B83" s="21"/>
      <c r="C83" s="21"/>
      <c r="D83" s="21"/>
      <c r="E83" s="220"/>
      <c r="F83" s="21"/>
      <c r="G83" s="21"/>
      <c r="H83" s="21"/>
      <c r="I83" s="21"/>
      <c r="J83" s="1"/>
    </row>
    <row r="84" spans="1:10" x14ac:dyDescent="0.25">
      <c r="A84" s="21"/>
      <c r="B84" s="21"/>
      <c r="C84" s="21"/>
      <c r="D84" s="202"/>
      <c r="E84" s="220"/>
      <c r="F84" s="21"/>
      <c r="G84" s="21"/>
      <c r="H84" s="21"/>
      <c r="I84" s="21"/>
      <c r="J84" s="1"/>
    </row>
    <row r="85" spans="1:10" x14ac:dyDescent="0.25">
      <c r="A85" s="21"/>
      <c r="B85" s="21"/>
      <c r="C85" s="21"/>
      <c r="D85" s="21"/>
      <c r="E85" s="220"/>
      <c r="F85" s="21"/>
      <c r="G85" s="21"/>
      <c r="H85" s="21"/>
      <c r="I85" s="21"/>
      <c r="J85" s="1"/>
    </row>
    <row r="86" spans="1:10" x14ac:dyDescent="0.25">
      <c r="A86" s="21"/>
      <c r="B86" s="21"/>
      <c r="C86" s="21"/>
      <c r="D86" s="21"/>
      <c r="E86" s="220"/>
      <c r="F86" s="21"/>
      <c r="G86" s="21"/>
      <c r="H86" s="21"/>
      <c r="I86" s="21"/>
      <c r="J86" s="1"/>
    </row>
    <row r="87" spans="1:10" x14ac:dyDescent="0.25">
      <c r="A87" s="7"/>
      <c r="B87" s="22"/>
      <c r="C87" s="23"/>
      <c r="D87" s="23"/>
      <c r="E87" s="38"/>
      <c r="F87" s="24"/>
      <c r="G87" s="25"/>
      <c r="H87" s="23"/>
      <c r="I87" s="23"/>
      <c r="J87" s="1"/>
    </row>
    <row r="88" spans="1:10" x14ac:dyDescent="0.25">
      <c r="A88" s="7"/>
      <c r="B88" s="22"/>
      <c r="C88" s="23"/>
      <c r="D88" s="23"/>
      <c r="E88" s="38"/>
      <c r="F88" s="24"/>
      <c r="G88" s="25"/>
      <c r="H88" s="23"/>
      <c r="I88" s="23"/>
      <c r="J88" s="1"/>
    </row>
    <row r="89" spans="1:10" x14ac:dyDescent="0.25">
      <c r="A89" s="26"/>
      <c r="B89" s="250" t="s">
        <v>215</v>
      </c>
      <c r="C89" s="250"/>
      <c r="D89" s="23"/>
      <c r="E89" s="219"/>
      <c r="F89" s="250" t="s">
        <v>63</v>
      </c>
      <c r="G89" s="250"/>
      <c r="H89" s="8"/>
      <c r="I89" s="23"/>
      <c r="J89" s="1"/>
    </row>
    <row r="90" spans="1:10" x14ac:dyDescent="0.25">
      <c r="A90" s="27"/>
      <c r="B90" s="244" t="s">
        <v>216</v>
      </c>
      <c r="C90" s="244"/>
      <c r="D90" s="28"/>
      <c r="E90" s="221"/>
      <c r="F90" s="244" t="s">
        <v>64</v>
      </c>
      <c r="G90" s="244"/>
      <c r="H90" s="8"/>
      <c r="I90" s="23"/>
      <c r="J90" s="1"/>
    </row>
    <row r="91" spans="1:10" x14ac:dyDescent="0.25">
      <c r="A91" s="1"/>
      <c r="B91" s="1"/>
      <c r="C91" s="1"/>
      <c r="D91" s="1"/>
      <c r="E91" s="38"/>
      <c r="F91" s="1"/>
      <c r="G91" s="1"/>
      <c r="H91" s="1"/>
      <c r="I91" s="1"/>
      <c r="J91" s="1"/>
    </row>
    <row r="95" spans="1:10" s="228" customFormat="1" ht="11.25" x14ac:dyDescent="0.2">
      <c r="A95" s="227"/>
      <c r="B95" s="227"/>
      <c r="C95" s="227"/>
      <c r="D95" s="227"/>
      <c r="E95" s="230"/>
      <c r="F95" s="227"/>
      <c r="G95" s="227"/>
      <c r="H95" s="227"/>
      <c r="I95" s="227"/>
      <c r="J95" s="227"/>
    </row>
    <row r="96" spans="1:10" s="228" customFormat="1" ht="11.25" x14ac:dyDescent="0.2">
      <c r="A96" s="227"/>
      <c r="B96" s="227"/>
      <c r="C96" s="227"/>
      <c r="D96" s="227"/>
      <c r="E96" s="230"/>
      <c r="F96" s="227"/>
      <c r="G96" s="227"/>
      <c r="H96" s="227"/>
      <c r="I96" s="227"/>
      <c r="J96" s="227"/>
    </row>
    <row r="97" spans="1:10" s="228" customFormat="1" ht="11.25" x14ac:dyDescent="0.2">
      <c r="A97" s="227"/>
      <c r="B97" s="227"/>
      <c r="C97" s="227"/>
      <c r="D97" s="227"/>
      <c r="E97" s="229"/>
      <c r="F97" s="227"/>
      <c r="G97" s="227"/>
      <c r="H97" s="227"/>
      <c r="I97" s="227"/>
      <c r="J97" s="227"/>
    </row>
    <row r="98" spans="1:10" s="228" customFormat="1" ht="11.25" x14ac:dyDescent="0.2">
      <c r="A98" s="227"/>
      <c r="B98" s="227"/>
      <c r="C98" s="227"/>
      <c r="D98" s="227"/>
      <c r="E98" s="229"/>
      <c r="F98" s="227"/>
      <c r="G98" s="227"/>
      <c r="H98" s="227"/>
      <c r="I98" s="227"/>
      <c r="J98" s="227"/>
    </row>
    <row r="99" spans="1:10" s="228" customFormat="1" ht="11.25" x14ac:dyDescent="0.2">
      <c r="A99" s="227"/>
      <c r="B99" s="227"/>
      <c r="C99" s="227"/>
      <c r="D99" s="227"/>
      <c r="E99" s="229"/>
      <c r="F99" s="227"/>
      <c r="G99" s="227"/>
      <c r="H99" s="227"/>
      <c r="I99" s="227"/>
      <c r="J99" s="227"/>
    </row>
    <row r="100" spans="1:10" s="228" customFormat="1" ht="11.25" x14ac:dyDescent="0.2">
      <c r="A100" s="227"/>
      <c r="B100" s="227"/>
      <c r="C100" s="227"/>
      <c r="D100" s="227"/>
      <c r="E100" s="229"/>
      <c r="F100" s="227"/>
      <c r="G100" s="227"/>
      <c r="H100" s="227"/>
      <c r="I100" s="227"/>
      <c r="J100" s="227"/>
    </row>
    <row r="101" spans="1:10" s="228" customFormat="1" ht="11.25" x14ac:dyDescent="0.2">
      <c r="A101" s="227"/>
      <c r="B101" s="227"/>
      <c r="C101" s="227"/>
      <c r="D101" s="227"/>
      <c r="E101" s="229"/>
      <c r="F101" s="227"/>
      <c r="G101" s="227"/>
      <c r="H101" s="227"/>
      <c r="I101" s="227"/>
      <c r="J101" s="227"/>
    </row>
    <row r="102" spans="1:10" s="228" customFormat="1" ht="11.25" x14ac:dyDescent="0.2">
      <c r="A102" s="227"/>
      <c r="B102" s="227"/>
      <c r="C102" s="227"/>
      <c r="D102" s="227"/>
      <c r="E102" s="229"/>
      <c r="F102" s="227"/>
      <c r="G102" s="227"/>
      <c r="H102" s="227"/>
      <c r="I102" s="227"/>
      <c r="J102" s="227"/>
    </row>
    <row r="103" spans="1:10" s="228" customFormat="1" ht="11.25" x14ac:dyDescent="0.2">
      <c r="A103" s="227"/>
      <c r="B103" s="227"/>
      <c r="C103" s="227"/>
      <c r="D103" s="227"/>
      <c r="E103" s="229"/>
      <c r="F103" s="227"/>
      <c r="G103" s="227"/>
      <c r="H103" s="227"/>
      <c r="I103" s="227"/>
      <c r="J103" s="227"/>
    </row>
    <row r="104" spans="1:10" s="228" customFormat="1" ht="11.25" x14ac:dyDescent="0.2">
      <c r="A104" s="227"/>
      <c r="B104" s="227"/>
      <c r="C104" s="227"/>
      <c r="D104" s="227"/>
      <c r="E104" s="229"/>
      <c r="F104" s="227"/>
      <c r="G104" s="227"/>
      <c r="H104" s="227"/>
      <c r="I104" s="227"/>
      <c r="J104" s="227"/>
    </row>
    <row r="105" spans="1:10" s="228" customFormat="1" ht="11.25" x14ac:dyDescent="0.2">
      <c r="A105" s="227"/>
      <c r="B105" s="227"/>
      <c r="C105" s="227"/>
      <c r="D105" s="227"/>
      <c r="E105" s="229"/>
      <c r="F105" s="227"/>
      <c r="G105" s="227"/>
      <c r="H105" s="227"/>
      <c r="I105" s="227"/>
      <c r="J105" s="227"/>
    </row>
    <row r="106" spans="1:10" s="228" customFormat="1" ht="11.25" x14ac:dyDescent="0.2">
      <c r="A106" s="227"/>
      <c r="B106" s="227"/>
      <c r="C106" s="227"/>
      <c r="D106" s="227"/>
      <c r="E106" s="229"/>
      <c r="F106" s="227"/>
      <c r="G106" s="227"/>
      <c r="H106" s="227"/>
      <c r="I106" s="227"/>
      <c r="J106" s="227"/>
    </row>
    <row r="107" spans="1:10" s="228" customFormat="1" ht="11.25" x14ac:dyDescent="0.2">
      <c r="A107" s="227"/>
      <c r="B107" s="227"/>
      <c r="C107" s="227"/>
      <c r="D107" s="227"/>
      <c r="E107" s="229"/>
      <c r="F107" s="227"/>
      <c r="G107" s="227"/>
      <c r="H107" s="227"/>
      <c r="I107" s="227"/>
      <c r="J107" s="227"/>
    </row>
    <row r="108" spans="1:10" s="228" customFormat="1" ht="11.25" x14ac:dyDescent="0.2">
      <c r="A108" s="227"/>
      <c r="B108" s="227"/>
      <c r="C108" s="227"/>
      <c r="D108" s="227"/>
      <c r="E108" s="229"/>
      <c r="F108" s="227"/>
      <c r="G108" s="227"/>
      <c r="H108" s="227"/>
      <c r="I108" s="227"/>
      <c r="J108" s="227"/>
    </row>
    <row r="109" spans="1:10" s="228" customFormat="1" ht="11.25" x14ac:dyDescent="0.2">
      <c r="A109" s="227"/>
      <c r="B109" s="227"/>
      <c r="C109" s="227"/>
      <c r="D109" s="227"/>
      <c r="E109" s="229"/>
      <c r="F109" s="227"/>
      <c r="G109" s="227"/>
      <c r="H109" s="227"/>
      <c r="I109" s="227"/>
      <c r="J109" s="227"/>
    </row>
    <row r="110" spans="1:10" s="228" customFormat="1" ht="11.25" x14ac:dyDescent="0.2">
      <c r="A110" s="227"/>
      <c r="B110" s="227"/>
      <c r="C110" s="227"/>
      <c r="D110" s="227"/>
      <c r="E110" s="229"/>
      <c r="F110" s="227"/>
      <c r="G110" s="227"/>
      <c r="H110" s="227"/>
      <c r="I110" s="227"/>
      <c r="J110" s="227"/>
    </row>
    <row r="111" spans="1:10" s="228" customFormat="1" ht="11.25" x14ac:dyDescent="0.2">
      <c r="A111" s="227"/>
      <c r="B111" s="227"/>
      <c r="C111" s="227"/>
      <c r="D111" s="227"/>
      <c r="E111" s="229"/>
      <c r="F111" s="227"/>
      <c r="G111" s="227"/>
      <c r="H111" s="227"/>
      <c r="I111" s="227"/>
      <c r="J111" s="227"/>
    </row>
    <row r="112" spans="1:10" s="228" customFormat="1" ht="11.25" x14ac:dyDescent="0.2">
      <c r="A112" s="227"/>
      <c r="B112" s="227"/>
      <c r="C112" s="227"/>
      <c r="D112" s="227"/>
      <c r="E112" s="229"/>
      <c r="F112" s="227"/>
      <c r="G112" s="227"/>
      <c r="H112" s="227"/>
      <c r="I112" s="227"/>
      <c r="J112" s="227"/>
    </row>
    <row r="113" spans="1:10" s="228" customFormat="1" ht="11.25" x14ac:dyDescent="0.2">
      <c r="A113" s="227"/>
      <c r="B113" s="227"/>
      <c r="C113" s="227"/>
      <c r="D113" s="227"/>
      <c r="E113" s="229"/>
      <c r="F113" s="227"/>
      <c r="G113" s="227"/>
      <c r="H113" s="227"/>
      <c r="I113" s="227"/>
      <c r="J113" s="227"/>
    </row>
    <row r="114" spans="1:10" s="228" customFormat="1" ht="11.25" x14ac:dyDescent="0.2">
      <c r="A114" s="227"/>
      <c r="B114" s="227"/>
      <c r="C114" s="227"/>
      <c r="D114" s="227"/>
      <c r="E114" s="229"/>
      <c r="F114" s="223"/>
      <c r="G114" s="227"/>
      <c r="H114" s="227"/>
      <c r="I114" s="227"/>
      <c r="J114" s="227"/>
    </row>
    <row r="115" spans="1:10" s="228" customFormat="1" ht="11.25" x14ac:dyDescent="0.2">
      <c r="A115" s="227"/>
      <c r="B115" s="227"/>
      <c r="C115" s="227"/>
      <c r="D115" s="227"/>
      <c r="E115" s="229"/>
      <c r="F115" s="223"/>
      <c r="G115" s="227"/>
      <c r="H115" s="227"/>
      <c r="I115" s="227"/>
      <c r="J115" s="227"/>
    </row>
    <row r="116" spans="1:10" s="228" customFormat="1" ht="11.25" x14ac:dyDescent="0.2">
      <c r="A116" s="227"/>
      <c r="B116" s="227"/>
      <c r="C116" s="227"/>
      <c r="D116" s="227"/>
      <c r="E116" s="229"/>
      <c r="F116" s="223"/>
      <c r="G116" s="227"/>
      <c r="H116" s="227"/>
      <c r="I116" s="227"/>
      <c r="J116" s="227"/>
    </row>
    <row r="117" spans="1:10" s="228" customFormat="1" ht="11.25" x14ac:dyDescent="0.2">
      <c r="A117" s="227"/>
      <c r="B117" s="227"/>
      <c r="C117" s="227"/>
      <c r="D117" s="227"/>
      <c r="E117" s="229"/>
      <c r="F117" s="227"/>
      <c r="G117" s="227"/>
      <c r="H117" s="227"/>
      <c r="I117" s="227"/>
      <c r="J117" s="227"/>
    </row>
    <row r="118" spans="1:10" s="228" customFormat="1" ht="11.25" x14ac:dyDescent="0.2">
      <c r="A118" s="227"/>
      <c r="B118" s="227"/>
      <c r="C118" s="227"/>
      <c r="D118" s="227"/>
      <c r="E118" s="229"/>
      <c r="F118" s="227"/>
      <c r="G118" s="227"/>
      <c r="H118" s="227"/>
      <c r="I118" s="227"/>
      <c r="J118" s="227"/>
    </row>
    <row r="119" spans="1:10" s="228" customFormat="1" ht="11.25" x14ac:dyDescent="0.2">
      <c r="A119" s="227"/>
      <c r="B119" s="227"/>
      <c r="C119" s="227"/>
      <c r="D119" s="227"/>
      <c r="E119" s="229"/>
      <c r="F119" s="223"/>
      <c r="G119" s="227"/>
      <c r="H119" s="227"/>
      <c r="I119" s="227"/>
      <c r="J119" s="227"/>
    </row>
    <row r="120" spans="1:10" s="228" customFormat="1" ht="11.25" x14ac:dyDescent="0.2">
      <c r="A120" s="227"/>
      <c r="B120" s="227"/>
      <c r="C120" s="227"/>
      <c r="D120" s="227"/>
      <c r="E120" s="229"/>
      <c r="F120" s="227"/>
      <c r="G120" s="227"/>
      <c r="H120" s="227"/>
      <c r="I120" s="227"/>
      <c r="J120" s="227"/>
    </row>
    <row r="121" spans="1:10" s="228" customFormat="1" ht="11.25" x14ac:dyDescent="0.2">
      <c r="A121" s="227"/>
      <c r="B121" s="227"/>
      <c r="C121" s="227"/>
      <c r="D121" s="227"/>
      <c r="E121" s="229"/>
      <c r="F121" s="227"/>
      <c r="G121" s="227"/>
      <c r="H121" s="227"/>
      <c r="I121" s="227"/>
      <c r="J121" s="227"/>
    </row>
    <row r="122" spans="1:10" s="228" customFormat="1" ht="11.25" x14ac:dyDescent="0.2">
      <c r="A122" s="227"/>
      <c r="B122" s="227"/>
      <c r="C122" s="227"/>
      <c r="D122" s="227"/>
      <c r="E122" s="229"/>
      <c r="F122" s="227"/>
      <c r="G122" s="227"/>
      <c r="H122" s="227"/>
      <c r="I122" s="227"/>
      <c r="J122" s="227"/>
    </row>
    <row r="123" spans="1:10" s="228" customFormat="1" ht="11.25" x14ac:dyDescent="0.2">
      <c r="A123" s="227"/>
      <c r="B123" s="227"/>
      <c r="C123" s="227"/>
      <c r="D123" s="227"/>
      <c r="E123" s="229"/>
      <c r="F123" s="227"/>
      <c r="G123" s="227"/>
      <c r="H123" s="227"/>
      <c r="I123" s="227"/>
      <c r="J123" s="227"/>
    </row>
    <row r="124" spans="1:10" s="228" customFormat="1" ht="11.25" x14ac:dyDescent="0.2">
      <c r="A124" s="227"/>
      <c r="B124" s="227"/>
      <c r="C124" s="227"/>
      <c r="D124" s="227"/>
      <c r="E124" s="229"/>
      <c r="F124" s="227"/>
      <c r="G124" s="227"/>
      <c r="H124" s="227"/>
      <c r="I124" s="227"/>
      <c r="J124" s="227"/>
    </row>
    <row r="125" spans="1:10" s="228" customFormat="1" ht="11.25" x14ac:dyDescent="0.2">
      <c r="A125" s="227"/>
      <c r="B125" s="227"/>
      <c r="C125" s="227"/>
      <c r="D125" s="227"/>
      <c r="E125" s="229"/>
      <c r="F125" s="227"/>
      <c r="G125" s="227"/>
      <c r="H125" s="227"/>
      <c r="I125" s="227"/>
      <c r="J125" s="227"/>
    </row>
    <row r="126" spans="1:10" s="228" customFormat="1" ht="11.25" x14ac:dyDescent="0.2">
      <c r="A126" s="227"/>
      <c r="B126" s="227"/>
      <c r="C126" s="227"/>
      <c r="D126" s="227"/>
      <c r="E126" s="229"/>
      <c r="F126" s="227"/>
      <c r="G126" s="227"/>
      <c r="H126" s="227"/>
      <c r="I126" s="227"/>
      <c r="J126" s="227"/>
    </row>
    <row r="127" spans="1:10" s="228" customFormat="1" ht="11.25" x14ac:dyDescent="0.2">
      <c r="A127" s="227"/>
      <c r="B127" s="227"/>
      <c r="C127" s="227"/>
      <c r="D127" s="227"/>
      <c r="E127" s="229"/>
      <c r="F127" s="227"/>
      <c r="G127" s="227"/>
      <c r="H127" s="227"/>
      <c r="I127" s="227"/>
      <c r="J127" s="227"/>
    </row>
    <row r="128" spans="1:10" s="228" customFormat="1" ht="11.25" x14ac:dyDescent="0.2">
      <c r="A128" s="227"/>
      <c r="B128" s="227"/>
      <c r="C128" s="227"/>
      <c r="D128" s="227"/>
      <c r="E128" s="229"/>
      <c r="F128" s="227"/>
      <c r="G128" s="227"/>
      <c r="H128" s="227"/>
      <c r="I128" s="227"/>
      <c r="J128" s="227"/>
    </row>
    <row r="129" spans="1:10" s="228" customFormat="1" ht="11.25" x14ac:dyDescent="0.2">
      <c r="A129" s="227"/>
      <c r="B129" s="227"/>
      <c r="C129" s="227"/>
      <c r="D129" s="227"/>
      <c r="E129" s="229"/>
      <c r="F129" s="227"/>
      <c r="G129" s="227"/>
      <c r="H129" s="227"/>
      <c r="I129" s="227"/>
      <c r="J129" s="227"/>
    </row>
    <row r="130" spans="1:10" s="228" customFormat="1" ht="11.25" x14ac:dyDescent="0.2">
      <c r="A130" s="227"/>
      <c r="B130" s="227"/>
      <c r="C130" s="227"/>
      <c r="D130" s="227"/>
      <c r="E130" s="229"/>
      <c r="F130" s="227"/>
      <c r="G130" s="227"/>
      <c r="H130" s="227"/>
      <c r="I130" s="227"/>
      <c r="J130" s="227"/>
    </row>
    <row r="131" spans="1:10" s="228" customFormat="1" ht="11.25" x14ac:dyDescent="0.2">
      <c r="A131" s="227"/>
      <c r="B131" s="227"/>
      <c r="C131" s="227"/>
      <c r="D131" s="227"/>
      <c r="E131" s="229"/>
      <c r="F131" s="227"/>
      <c r="G131" s="227"/>
      <c r="H131" s="227"/>
      <c r="I131" s="227"/>
      <c r="J131" s="227"/>
    </row>
    <row r="132" spans="1:10" s="228" customFormat="1" ht="11.25" x14ac:dyDescent="0.2">
      <c r="A132" s="227"/>
      <c r="B132" s="227"/>
      <c r="C132" s="227"/>
      <c r="D132" s="227"/>
      <c r="E132" s="229"/>
      <c r="F132" s="227"/>
      <c r="G132" s="227"/>
      <c r="H132" s="227"/>
      <c r="I132" s="227"/>
      <c r="J132" s="227"/>
    </row>
    <row r="133" spans="1:10" s="228" customFormat="1" ht="11.25" x14ac:dyDescent="0.2">
      <c r="A133" s="227"/>
      <c r="B133" s="227"/>
      <c r="C133" s="227"/>
      <c r="D133" s="227"/>
      <c r="E133" s="229"/>
      <c r="F133" s="227"/>
      <c r="G133" s="227"/>
      <c r="H133" s="227"/>
      <c r="I133" s="227"/>
      <c r="J133" s="227"/>
    </row>
    <row r="134" spans="1:10" s="228" customFormat="1" ht="11.25" x14ac:dyDescent="0.2">
      <c r="A134" s="227"/>
      <c r="B134" s="227"/>
      <c r="C134" s="227"/>
      <c r="D134" s="227"/>
      <c r="E134" s="229"/>
      <c r="F134" s="227"/>
      <c r="G134" s="227"/>
      <c r="H134" s="227"/>
      <c r="I134" s="227"/>
      <c r="J134" s="227"/>
    </row>
    <row r="135" spans="1:10" s="228" customFormat="1" ht="11.25" x14ac:dyDescent="0.2">
      <c r="A135" s="227"/>
      <c r="B135" s="227"/>
      <c r="C135" s="227"/>
      <c r="D135" s="227"/>
      <c r="E135" s="229"/>
      <c r="F135" s="227"/>
      <c r="G135" s="227"/>
      <c r="H135" s="227"/>
      <c r="I135" s="227"/>
      <c r="J135" s="227"/>
    </row>
    <row r="136" spans="1:10" s="228" customFormat="1" ht="11.25" x14ac:dyDescent="0.2">
      <c r="A136" s="227"/>
      <c r="B136" s="227"/>
      <c r="C136" s="227"/>
      <c r="D136" s="227"/>
      <c r="E136" s="229"/>
      <c r="F136" s="227"/>
      <c r="G136" s="227"/>
      <c r="H136" s="227"/>
      <c r="I136" s="227"/>
      <c r="J136" s="227"/>
    </row>
    <row r="137" spans="1:10" s="228" customFormat="1" ht="11.25" x14ac:dyDescent="0.2">
      <c r="A137" s="227"/>
      <c r="B137" s="227"/>
      <c r="C137" s="227"/>
      <c r="D137" s="227"/>
      <c r="E137" s="229"/>
      <c r="F137" s="227"/>
      <c r="G137" s="227"/>
      <c r="H137" s="227"/>
      <c r="I137" s="227"/>
      <c r="J137" s="227"/>
    </row>
    <row r="138" spans="1:10" s="228" customFormat="1" ht="11.25" x14ac:dyDescent="0.2">
      <c r="A138" s="227"/>
      <c r="B138" s="227"/>
      <c r="C138" s="227"/>
      <c r="D138" s="227"/>
      <c r="E138" s="229"/>
      <c r="F138" s="227"/>
      <c r="G138" s="227"/>
      <c r="H138" s="227"/>
      <c r="I138" s="227"/>
      <c r="J138" s="227"/>
    </row>
    <row r="139" spans="1:10" s="228" customFormat="1" ht="11.25" x14ac:dyDescent="0.2">
      <c r="A139" s="227"/>
      <c r="B139" s="227"/>
      <c r="C139" s="227"/>
      <c r="D139" s="227"/>
      <c r="E139" s="229"/>
      <c r="F139" s="227"/>
      <c r="G139" s="227"/>
      <c r="H139" s="227"/>
      <c r="I139" s="227"/>
      <c r="J139" s="227"/>
    </row>
    <row r="140" spans="1:10" s="228" customFormat="1" ht="11.25" x14ac:dyDescent="0.2">
      <c r="A140" s="227"/>
      <c r="B140" s="227"/>
      <c r="C140" s="227"/>
      <c r="D140" s="227"/>
      <c r="E140" s="229"/>
      <c r="F140" s="227"/>
      <c r="G140" s="227"/>
      <c r="H140" s="227"/>
      <c r="I140" s="227"/>
      <c r="J140" s="227"/>
    </row>
    <row r="141" spans="1:10" s="228" customFormat="1" ht="11.25" x14ac:dyDescent="0.2">
      <c r="A141" s="227"/>
      <c r="B141" s="227"/>
      <c r="C141" s="227"/>
      <c r="D141" s="227"/>
      <c r="E141" s="229"/>
      <c r="F141" s="227"/>
      <c r="G141" s="227"/>
      <c r="H141" s="227"/>
      <c r="I141" s="227"/>
      <c r="J141" s="227"/>
    </row>
    <row r="142" spans="1:10" s="228" customFormat="1" ht="11.25" x14ac:dyDescent="0.2">
      <c r="A142" s="227"/>
      <c r="B142" s="227"/>
      <c r="C142" s="227"/>
      <c r="D142" s="227"/>
      <c r="E142" s="229"/>
      <c r="F142" s="227"/>
      <c r="G142" s="227"/>
      <c r="H142" s="227"/>
      <c r="I142" s="227"/>
      <c r="J142" s="227"/>
    </row>
    <row r="143" spans="1:10" s="228" customFormat="1" ht="11.25" x14ac:dyDescent="0.2">
      <c r="A143" s="227"/>
      <c r="B143" s="227"/>
      <c r="C143" s="227"/>
      <c r="D143" s="227"/>
      <c r="E143" s="229"/>
      <c r="F143" s="227"/>
      <c r="G143" s="227"/>
      <c r="H143" s="227"/>
      <c r="I143" s="227"/>
      <c r="J143" s="227"/>
    </row>
    <row r="144" spans="1:10" s="228" customFormat="1" ht="11.25" x14ac:dyDescent="0.2">
      <c r="A144" s="227"/>
      <c r="B144" s="227"/>
      <c r="C144" s="227"/>
      <c r="D144" s="227"/>
      <c r="E144" s="229"/>
      <c r="F144" s="227"/>
      <c r="G144" s="227"/>
      <c r="H144" s="227"/>
      <c r="I144" s="227"/>
      <c r="J144" s="227"/>
    </row>
    <row r="145" spans="1:10" s="228" customFormat="1" ht="11.25" x14ac:dyDescent="0.2">
      <c r="A145" s="227"/>
      <c r="B145" s="227"/>
      <c r="C145" s="227"/>
      <c r="D145" s="227"/>
      <c r="E145" s="229"/>
      <c r="F145" s="227"/>
      <c r="G145" s="227"/>
      <c r="H145" s="227"/>
      <c r="I145" s="227"/>
      <c r="J145" s="227"/>
    </row>
    <row r="146" spans="1:10" s="228" customFormat="1" ht="11.25" x14ac:dyDescent="0.2">
      <c r="A146" s="227"/>
      <c r="B146" s="227"/>
      <c r="C146" s="227"/>
      <c r="D146" s="227"/>
      <c r="E146" s="229"/>
      <c r="F146" s="227"/>
      <c r="G146" s="227"/>
      <c r="H146" s="227"/>
      <c r="I146" s="227"/>
      <c r="J146" s="227"/>
    </row>
    <row r="147" spans="1:10" s="228" customFormat="1" ht="11.25" x14ac:dyDescent="0.2">
      <c r="A147" s="227"/>
      <c r="B147" s="227"/>
      <c r="C147" s="227"/>
      <c r="D147" s="227"/>
      <c r="E147" s="229"/>
      <c r="F147" s="227"/>
      <c r="G147" s="227"/>
      <c r="H147" s="227"/>
      <c r="I147" s="227"/>
      <c r="J147" s="227"/>
    </row>
    <row r="148" spans="1:10" s="228" customFormat="1" ht="11.25" x14ac:dyDescent="0.2">
      <c r="A148" s="227"/>
      <c r="B148" s="227"/>
      <c r="C148" s="227"/>
      <c r="D148" s="227"/>
      <c r="E148" s="229"/>
      <c r="F148" s="227"/>
      <c r="G148" s="227"/>
      <c r="H148" s="227"/>
      <c r="I148" s="227"/>
      <c r="J148" s="227"/>
    </row>
    <row r="149" spans="1:10" s="228" customFormat="1" ht="11.25" x14ac:dyDescent="0.2">
      <c r="A149" s="227"/>
      <c r="B149" s="227"/>
      <c r="C149" s="227"/>
      <c r="D149" s="227"/>
      <c r="E149" s="229"/>
      <c r="F149" s="227"/>
      <c r="G149" s="227"/>
      <c r="H149" s="227"/>
      <c r="I149" s="227"/>
      <c r="J149" s="227"/>
    </row>
    <row r="150" spans="1:10" s="228" customFormat="1" ht="11.25" x14ac:dyDescent="0.2">
      <c r="A150" s="227"/>
      <c r="B150" s="227"/>
      <c r="C150" s="227"/>
      <c r="D150" s="227"/>
      <c r="E150" s="229"/>
      <c r="F150" s="227"/>
      <c r="G150" s="227"/>
      <c r="H150" s="227"/>
      <c r="I150" s="227"/>
      <c r="J150" s="227"/>
    </row>
    <row r="151" spans="1:10" s="228" customFormat="1" ht="11.25" x14ac:dyDescent="0.2">
      <c r="A151" s="227"/>
      <c r="B151" s="227"/>
      <c r="C151" s="227"/>
      <c r="D151" s="227"/>
      <c r="E151" s="229"/>
      <c r="F151" s="227"/>
      <c r="G151" s="227"/>
      <c r="H151" s="227"/>
      <c r="I151" s="227"/>
      <c r="J151" s="227"/>
    </row>
    <row r="152" spans="1:10" s="228" customFormat="1" ht="11.25" x14ac:dyDescent="0.2">
      <c r="A152" s="227"/>
      <c r="B152" s="227"/>
      <c r="C152" s="227"/>
      <c r="D152" s="227"/>
      <c r="E152" s="229"/>
      <c r="F152" s="227"/>
      <c r="G152" s="227"/>
      <c r="H152" s="227"/>
      <c r="I152" s="227"/>
      <c r="J152" s="227"/>
    </row>
    <row r="153" spans="1:10" s="228" customFormat="1" ht="11.25" x14ac:dyDescent="0.2">
      <c r="A153" s="227"/>
      <c r="B153" s="227"/>
      <c r="C153" s="227"/>
      <c r="D153" s="227"/>
      <c r="E153" s="229"/>
      <c r="F153" s="227"/>
      <c r="G153" s="227"/>
      <c r="H153" s="227"/>
      <c r="I153" s="227"/>
      <c r="J153" s="227"/>
    </row>
    <row r="154" spans="1:10" s="228" customFormat="1" ht="11.25" x14ac:dyDescent="0.2">
      <c r="A154" s="227"/>
      <c r="B154" s="227"/>
      <c r="C154" s="227"/>
      <c r="D154" s="227"/>
      <c r="E154" s="229"/>
      <c r="F154" s="227"/>
      <c r="G154" s="227"/>
      <c r="H154" s="227"/>
      <c r="I154" s="227"/>
      <c r="J154" s="227"/>
    </row>
    <row r="155" spans="1:10" s="228" customFormat="1" ht="11.25" x14ac:dyDescent="0.2">
      <c r="A155" s="227"/>
      <c r="B155" s="227"/>
      <c r="C155" s="227"/>
      <c r="D155" s="227"/>
      <c r="E155" s="229"/>
      <c r="F155" s="227"/>
      <c r="G155" s="227"/>
      <c r="H155" s="227"/>
      <c r="I155" s="227"/>
      <c r="J155" s="227"/>
    </row>
    <row r="156" spans="1:10" s="228" customFormat="1" ht="11.25" x14ac:dyDescent="0.2">
      <c r="A156" s="227"/>
      <c r="B156" s="227"/>
      <c r="C156" s="227"/>
      <c r="D156" s="227"/>
      <c r="E156" s="229"/>
      <c r="F156" s="227"/>
      <c r="G156" s="227"/>
      <c r="H156" s="227"/>
      <c r="I156" s="227"/>
      <c r="J156" s="227"/>
    </row>
    <row r="157" spans="1:10" s="228" customFormat="1" ht="11.25" x14ac:dyDescent="0.2">
      <c r="A157" s="227"/>
      <c r="B157" s="227"/>
      <c r="C157" s="227"/>
      <c r="D157" s="227"/>
      <c r="E157" s="229"/>
      <c r="F157" s="227"/>
      <c r="G157" s="227"/>
      <c r="H157" s="227"/>
      <c r="I157" s="227"/>
      <c r="J157" s="227"/>
    </row>
    <row r="158" spans="1:10" s="228" customFormat="1" ht="11.25" x14ac:dyDescent="0.2">
      <c r="A158" s="227"/>
      <c r="B158" s="227"/>
      <c r="C158" s="227"/>
      <c r="D158" s="227"/>
      <c r="E158" s="229"/>
      <c r="F158" s="231"/>
      <c r="G158" s="227"/>
      <c r="H158" s="227"/>
      <c r="I158" s="227"/>
      <c r="J158" s="227"/>
    </row>
    <row r="159" spans="1:10" x14ac:dyDescent="0.25">
      <c r="B159" s="227"/>
      <c r="C159" s="227"/>
      <c r="D159" s="227"/>
      <c r="F159" s="226"/>
    </row>
    <row r="160" spans="1:10" x14ac:dyDescent="0.25">
      <c r="B160" s="227"/>
      <c r="C160" s="227"/>
      <c r="D160" s="227"/>
      <c r="F160" s="226"/>
    </row>
    <row r="161" spans="2:4" x14ac:dyDescent="0.25">
      <c r="B161" s="227"/>
      <c r="C161" s="227"/>
      <c r="D161" s="227"/>
    </row>
    <row r="162" spans="2:4" x14ac:dyDescent="0.25">
      <c r="B162" s="227"/>
      <c r="C162" s="227"/>
      <c r="D162" s="227"/>
    </row>
    <row r="163" spans="2:4" x14ac:dyDescent="0.25">
      <c r="B163" s="227"/>
      <c r="C163" s="227"/>
      <c r="D163" s="227"/>
    </row>
    <row r="164" spans="2:4" x14ac:dyDescent="0.25">
      <c r="B164" s="227"/>
      <c r="C164" s="227"/>
      <c r="D164" s="227"/>
    </row>
    <row r="165" spans="2:4" x14ac:dyDescent="0.25">
      <c r="B165" s="227"/>
      <c r="C165" s="227"/>
      <c r="D165" s="227"/>
    </row>
    <row r="166" spans="2:4" x14ac:dyDescent="0.25">
      <c r="B166" s="227"/>
      <c r="C166" s="227"/>
      <c r="D166" s="227"/>
    </row>
    <row r="167" spans="2:4" x14ac:dyDescent="0.25">
      <c r="B167" s="227"/>
      <c r="C167" s="227"/>
      <c r="D167" s="227"/>
    </row>
    <row r="168" spans="2:4" x14ac:dyDescent="0.25">
      <c r="B168" s="227"/>
      <c r="C168" s="227"/>
      <c r="D168" s="227"/>
    </row>
    <row r="169" spans="2:4" x14ac:dyDescent="0.25">
      <c r="B169" s="227"/>
      <c r="C169" s="227"/>
      <c r="D169" s="227"/>
    </row>
    <row r="170" spans="2:4" x14ac:dyDescent="0.25">
      <c r="B170" s="227"/>
      <c r="C170" s="227"/>
      <c r="D170" s="227"/>
    </row>
    <row r="171" spans="2:4" x14ac:dyDescent="0.25">
      <c r="B171" s="227"/>
      <c r="C171" s="227"/>
      <c r="D171" s="227"/>
    </row>
  </sheetData>
  <mergeCells count="88">
    <mergeCell ref="B1:H1"/>
    <mergeCell ref="C8:D8"/>
    <mergeCell ref="H8:I8"/>
    <mergeCell ref="F60:G60"/>
    <mergeCell ref="F62:G62"/>
    <mergeCell ref="F51:G51"/>
    <mergeCell ref="F52:G52"/>
    <mergeCell ref="F53:G53"/>
    <mergeCell ref="F55:G55"/>
    <mergeCell ref="F57:G57"/>
    <mergeCell ref="F58:G58"/>
    <mergeCell ref="F43:G43"/>
    <mergeCell ref="F44:G44"/>
    <mergeCell ref="F45:G45"/>
    <mergeCell ref="F47:G47"/>
    <mergeCell ref="F49:G49"/>
    <mergeCell ref="A82:I82"/>
    <mergeCell ref="B89:C89"/>
    <mergeCell ref="F89:G89"/>
    <mergeCell ref="B90:C90"/>
    <mergeCell ref="F90:G90"/>
    <mergeCell ref="F50:G50"/>
    <mergeCell ref="A36:B36"/>
    <mergeCell ref="F37:G37"/>
    <mergeCell ref="A38:B38"/>
    <mergeCell ref="F39:G39"/>
    <mergeCell ref="A40:B40"/>
    <mergeCell ref="F41:G41"/>
    <mergeCell ref="A35:B35"/>
    <mergeCell ref="F35:G35"/>
    <mergeCell ref="A29:B29"/>
    <mergeCell ref="F29:G29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A28:B28"/>
    <mergeCell ref="F28:G28"/>
    <mergeCell ref="A19:B19"/>
    <mergeCell ref="F19:G19"/>
    <mergeCell ref="A20:B20"/>
    <mergeCell ref="F20:G20"/>
    <mergeCell ref="A21:B21"/>
    <mergeCell ref="F21:G21"/>
    <mergeCell ref="F22:G22"/>
    <mergeCell ref="A23:B23"/>
    <mergeCell ref="F24:G24"/>
    <mergeCell ref="A26:B26"/>
    <mergeCell ref="F26:G26"/>
    <mergeCell ref="A16:B16"/>
    <mergeCell ref="F16:G16"/>
    <mergeCell ref="A17:B17"/>
    <mergeCell ref="F17:G17"/>
    <mergeCell ref="A18:B18"/>
    <mergeCell ref="F18:G18"/>
    <mergeCell ref="A11:B11"/>
    <mergeCell ref="F11:G11"/>
    <mergeCell ref="A13:B13"/>
    <mergeCell ref="F13:G13"/>
    <mergeCell ref="A15:B15"/>
    <mergeCell ref="F15:G15"/>
    <mergeCell ref="B2:H2"/>
    <mergeCell ref="B3:H3"/>
    <mergeCell ref="B4:H4"/>
    <mergeCell ref="B5:H5"/>
    <mergeCell ref="A8:B9"/>
    <mergeCell ref="E8:E9"/>
    <mergeCell ref="F8:G9"/>
    <mergeCell ref="B72:C72"/>
    <mergeCell ref="B73:C73"/>
    <mergeCell ref="B74:C74"/>
    <mergeCell ref="B71:C71"/>
    <mergeCell ref="E65:F65"/>
    <mergeCell ref="B66:C66"/>
    <mergeCell ref="B67:C67"/>
    <mergeCell ref="B68:C68"/>
    <mergeCell ref="B69:C69"/>
    <mergeCell ref="B70:C70"/>
    <mergeCell ref="B78:C78"/>
    <mergeCell ref="B79:C79"/>
    <mergeCell ref="B75:C75"/>
    <mergeCell ref="B76:C76"/>
    <mergeCell ref="B77:C77"/>
  </mergeCells>
  <printOptions horizontalCentered="1"/>
  <pageMargins left="0.78740157480314965" right="0.39370078740157483" top="0.39370078740157483" bottom="0.55118110236220474" header="0.31496062992125984" footer="0.19685039370078741"/>
  <pageSetup scale="66" fitToHeight="2" orientation="landscape" r:id="rId1"/>
  <headerFooter>
    <oddFooter>&amp;C&amp;P /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WVS68"/>
  <sheetViews>
    <sheetView tabSelected="1" workbookViewId="0">
      <selection activeCell="B2" sqref="B2:J62"/>
    </sheetView>
  </sheetViews>
  <sheetFormatPr baseColWidth="10" defaultColWidth="0" defaultRowHeight="15" zeroHeight="1" x14ac:dyDescent="0.25"/>
  <cols>
    <col min="1" max="1" width="3.42578125" style="69" customWidth="1"/>
    <col min="2" max="2" width="3" customWidth="1"/>
    <col min="3" max="3" width="11.42578125" customWidth="1"/>
    <col min="4" max="4" width="49.42578125" customWidth="1"/>
    <col min="5" max="7" width="21" customWidth="1"/>
    <col min="8" max="8" width="17.28515625" customWidth="1"/>
    <col min="9" max="9" width="19" customWidth="1"/>
    <col min="10" max="10" width="3" customWidth="1"/>
    <col min="11" max="11" width="3" style="69" customWidth="1"/>
    <col min="12" max="256" width="11.42578125" style="69" hidden="1"/>
    <col min="257" max="257" width="3.42578125" style="69" customWidth="1"/>
    <col min="258" max="258" width="11.5703125" style="69" bestFit="1" customWidth="1"/>
    <col min="259" max="259" width="11.42578125" customWidth="1"/>
    <col min="260" max="260" width="49.42578125" customWidth="1"/>
    <col min="261" max="265" width="21" customWidth="1"/>
    <col min="266" max="266" width="4.5703125" customWidth="1"/>
    <col min="267" max="267" width="3" customWidth="1"/>
    <col min="268" max="512" width="11.42578125" hidden="1"/>
    <col min="513" max="513" width="3.42578125" customWidth="1"/>
    <col min="514" max="514" width="3.7109375" customWidth="1"/>
    <col min="515" max="515" width="11.42578125" customWidth="1"/>
    <col min="516" max="516" width="49.42578125" customWidth="1"/>
    <col min="517" max="521" width="21" customWidth="1"/>
    <col min="522" max="522" width="4.5703125" customWidth="1"/>
    <col min="523" max="523" width="3" customWidth="1"/>
    <col min="524" max="768" width="11.42578125" hidden="1"/>
    <col min="769" max="769" width="3.42578125" customWidth="1"/>
    <col min="770" max="770" width="3.7109375" customWidth="1"/>
    <col min="771" max="771" width="11.42578125" customWidth="1"/>
    <col min="772" max="772" width="49.42578125" customWidth="1"/>
    <col min="773" max="777" width="21" customWidth="1"/>
    <col min="778" max="778" width="4.5703125" customWidth="1"/>
    <col min="779" max="779" width="3" customWidth="1"/>
    <col min="780" max="1024" width="11.42578125" hidden="1"/>
    <col min="1025" max="1025" width="3.42578125" customWidth="1"/>
    <col min="1026" max="1026" width="3.7109375" customWidth="1"/>
    <col min="1027" max="1027" width="11.42578125" customWidth="1"/>
    <col min="1028" max="1028" width="49.42578125" customWidth="1"/>
    <col min="1029" max="1033" width="21" customWidth="1"/>
    <col min="1034" max="1034" width="4.5703125" customWidth="1"/>
    <col min="1035" max="1035" width="3" customWidth="1"/>
    <col min="1036" max="1280" width="11.42578125" hidden="1"/>
    <col min="1281" max="1281" width="3.42578125" customWidth="1"/>
    <col min="1282" max="1282" width="3.7109375" customWidth="1"/>
    <col min="1283" max="1283" width="11.42578125" customWidth="1"/>
    <col min="1284" max="1284" width="49.42578125" customWidth="1"/>
    <col min="1285" max="1289" width="21" customWidth="1"/>
    <col min="1290" max="1290" width="4.5703125" customWidth="1"/>
    <col min="1291" max="1291" width="3" customWidth="1"/>
    <col min="1292" max="1536" width="11.42578125" hidden="1"/>
    <col min="1537" max="1537" width="3.42578125" customWidth="1"/>
    <col min="1538" max="1538" width="3.7109375" customWidth="1"/>
    <col min="1539" max="1539" width="11.42578125" customWidth="1"/>
    <col min="1540" max="1540" width="49.42578125" customWidth="1"/>
    <col min="1541" max="1545" width="21" customWidth="1"/>
    <col min="1546" max="1546" width="4.5703125" customWidth="1"/>
    <col min="1547" max="1547" width="3" customWidth="1"/>
    <col min="1548" max="1792" width="11.42578125" hidden="1"/>
    <col min="1793" max="1793" width="3.42578125" customWidth="1"/>
    <col min="1794" max="1794" width="3.7109375" customWidth="1"/>
    <col min="1795" max="1795" width="11.42578125" customWidth="1"/>
    <col min="1796" max="1796" width="49.42578125" customWidth="1"/>
    <col min="1797" max="1801" width="21" customWidth="1"/>
    <col min="1802" max="1802" width="4.5703125" customWidth="1"/>
    <col min="1803" max="1803" width="3" customWidth="1"/>
    <col min="1804" max="2048" width="11.42578125" hidden="1"/>
    <col min="2049" max="2049" width="3.42578125" customWidth="1"/>
    <col min="2050" max="2050" width="3.7109375" customWidth="1"/>
    <col min="2051" max="2051" width="11.42578125" customWidth="1"/>
    <col min="2052" max="2052" width="49.42578125" customWidth="1"/>
    <col min="2053" max="2057" width="21" customWidth="1"/>
    <col min="2058" max="2058" width="4.5703125" customWidth="1"/>
    <col min="2059" max="2059" width="3" customWidth="1"/>
    <col min="2060" max="2304" width="11.42578125" hidden="1"/>
    <col min="2305" max="2305" width="3.42578125" customWidth="1"/>
    <col min="2306" max="2306" width="3.7109375" customWidth="1"/>
    <col min="2307" max="2307" width="11.42578125" customWidth="1"/>
    <col min="2308" max="2308" width="49.42578125" customWidth="1"/>
    <col min="2309" max="2313" width="21" customWidth="1"/>
    <col min="2314" max="2314" width="4.5703125" customWidth="1"/>
    <col min="2315" max="2315" width="3" customWidth="1"/>
    <col min="2316" max="2560" width="11.42578125" hidden="1"/>
    <col min="2561" max="2561" width="3.42578125" customWidth="1"/>
    <col min="2562" max="2562" width="3.7109375" customWidth="1"/>
    <col min="2563" max="2563" width="11.42578125" customWidth="1"/>
    <col min="2564" max="2564" width="49.42578125" customWidth="1"/>
    <col min="2565" max="2569" width="21" customWidth="1"/>
    <col min="2570" max="2570" width="4.5703125" customWidth="1"/>
    <col min="2571" max="2571" width="3" customWidth="1"/>
    <col min="2572" max="2816" width="11.42578125" hidden="1"/>
    <col min="2817" max="2817" width="3.42578125" customWidth="1"/>
    <col min="2818" max="2818" width="3.7109375" customWidth="1"/>
    <col min="2819" max="2819" width="11.42578125" customWidth="1"/>
    <col min="2820" max="2820" width="49.42578125" customWidth="1"/>
    <col min="2821" max="2825" width="21" customWidth="1"/>
    <col min="2826" max="2826" width="4.5703125" customWidth="1"/>
    <col min="2827" max="2827" width="3" customWidth="1"/>
    <col min="2828" max="3072" width="11.42578125" hidden="1"/>
    <col min="3073" max="3073" width="3.42578125" customWidth="1"/>
    <col min="3074" max="3074" width="3.7109375" customWidth="1"/>
    <col min="3075" max="3075" width="11.42578125" customWidth="1"/>
    <col min="3076" max="3076" width="49.42578125" customWidth="1"/>
    <col min="3077" max="3081" width="21" customWidth="1"/>
    <col min="3082" max="3082" width="4.5703125" customWidth="1"/>
    <col min="3083" max="3083" width="3" customWidth="1"/>
    <col min="3084" max="3328" width="11.42578125" hidden="1"/>
    <col min="3329" max="3329" width="3.42578125" customWidth="1"/>
    <col min="3330" max="3330" width="3.7109375" customWidth="1"/>
    <col min="3331" max="3331" width="11.42578125" customWidth="1"/>
    <col min="3332" max="3332" width="49.42578125" customWidth="1"/>
    <col min="3333" max="3337" width="21" customWidth="1"/>
    <col min="3338" max="3338" width="4.5703125" customWidth="1"/>
    <col min="3339" max="3339" width="3" customWidth="1"/>
    <col min="3340" max="3584" width="11.42578125" hidden="1"/>
    <col min="3585" max="3585" width="3.42578125" customWidth="1"/>
    <col min="3586" max="3586" width="3.7109375" customWidth="1"/>
    <col min="3587" max="3587" width="11.42578125" customWidth="1"/>
    <col min="3588" max="3588" width="49.42578125" customWidth="1"/>
    <col min="3589" max="3593" width="21" customWidth="1"/>
    <col min="3594" max="3594" width="4.5703125" customWidth="1"/>
    <col min="3595" max="3595" width="3" customWidth="1"/>
    <col min="3596" max="3840" width="11.42578125" hidden="1"/>
    <col min="3841" max="3841" width="3.42578125" customWidth="1"/>
    <col min="3842" max="3842" width="3.7109375" customWidth="1"/>
    <col min="3843" max="3843" width="11.42578125" customWidth="1"/>
    <col min="3844" max="3844" width="49.42578125" customWidth="1"/>
    <col min="3845" max="3849" width="21" customWidth="1"/>
    <col min="3850" max="3850" width="4.5703125" customWidth="1"/>
    <col min="3851" max="3851" width="3" customWidth="1"/>
    <col min="3852" max="4096" width="11.42578125" hidden="1"/>
    <col min="4097" max="4097" width="3.42578125" customWidth="1"/>
    <col min="4098" max="4098" width="3.7109375" customWidth="1"/>
    <col min="4099" max="4099" width="11.42578125" customWidth="1"/>
    <col min="4100" max="4100" width="49.42578125" customWidth="1"/>
    <col min="4101" max="4105" width="21" customWidth="1"/>
    <col min="4106" max="4106" width="4.5703125" customWidth="1"/>
    <col min="4107" max="4107" width="3" customWidth="1"/>
    <col min="4108" max="4352" width="11.42578125" hidden="1"/>
    <col min="4353" max="4353" width="3.42578125" customWidth="1"/>
    <col min="4354" max="4354" width="3.7109375" customWidth="1"/>
    <col min="4355" max="4355" width="11.42578125" customWidth="1"/>
    <col min="4356" max="4356" width="49.42578125" customWidth="1"/>
    <col min="4357" max="4361" width="21" customWidth="1"/>
    <col min="4362" max="4362" width="4.5703125" customWidth="1"/>
    <col min="4363" max="4363" width="3" customWidth="1"/>
    <col min="4364" max="4608" width="11.42578125" hidden="1"/>
    <col min="4609" max="4609" width="3.42578125" customWidth="1"/>
    <col min="4610" max="4610" width="3.7109375" customWidth="1"/>
    <col min="4611" max="4611" width="11.42578125" customWidth="1"/>
    <col min="4612" max="4612" width="49.42578125" customWidth="1"/>
    <col min="4613" max="4617" width="21" customWidth="1"/>
    <col min="4618" max="4618" width="4.5703125" customWidth="1"/>
    <col min="4619" max="4619" width="3" customWidth="1"/>
    <col min="4620" max="4864" width="11.42578125" hidden="1"/>
    <col min="4865" max="4865" width="3.42578125" customWidth="1"/>
    <col min="4866" max="4866" width="3.7109375" customWidth="1"/>
    <col min="4867" max="4867" width="11.42578125" customWidth="1"/>
    <col min="4868" max="4868" width="49.42578125" customWidth="1"/>
    <col min="4869" max="4873" width="21" customWidth="1"/>
    <col min="4874" max="4874" width="4.5703125" customWidth="1"/>
    <col min="4875" max="4875" width="3" customWidth="1"/>
    <col min="4876" max="5120" width="11.42578125" hidden="1"/>
    <col min="5121" max="5121" width="3.42578125" customWidth="1"/>
    <col min="5122" max="5122" width="3.7109375" customWidth="1"/>
    <col min="5123" max="5123" width="11.42578125" customWidth="1"/>
    <col min="5124" max="5124" width="49.42578125" customWidth="1"/>
    <col min="5125" max="5129" width="21" customWidth="1"/>
    <col min="5130" max="5130" width="4.5703125" customWidth="1"/>
    <col min="5131" max="5131" width="3" customWidth="1"/>
    <col min="5132" max="5376" width="11.42578125" hidden="1"/>
    <col min="5377" max="5377" width="3.42578125" customWidth="1"/>
    <col min="5378" max="5378" width="3.7109375" customWidth="1"/>
    <col min="5379" max="5379" width="11.42578125" customWidth="1"/>
    <col min="5380" max="5380" width="49.42578125" customWidth="1"/>
    <col min="5381" max="5385" width="21" customWidth="1"/>
    <col min="5386" max="5386" width="4.5703125" customWidth="1"/>
    <col min="5387" max="5387" width="3" customWidth="1"/>
    <col min="5388" max="5632" width="11.42578125" hidden="1"/>
    <col min="5633" max="5633" width="3.42578125" customWidth="1"/>
    <col min="5634" max="5634" width="3.7109375" customWidth="1"/>
    <col min="5635" max="5635" width="11.42578125" customWidth="1"/>
    <col min="5636" max="5636" width="49.42578125" customWidth="1"/>
    <col min="5637" max="5641" width="21" customWidth="1"/>
    <col min="5642" max="5642" width="4.5703125" customWidth="1"/>
    <col min="5643" max="5643" width="3" customWidth="1"/>
    <col min="5644" max="5888" width="11.42578125" hidden="1"/>
    <col min="5889" max="5889" width="3.42578125" customWidth="1"/>
    <col min="5890" max="5890" width="3.7109375" customWidth="1"/>
    <col min="5891" max="5891" width="11.42578125" customWidth="1"/>
    <col min="5892" max="5892" width="49.42578125" customWidth="1"/>
    <col min="5893" max="5897" width="21" customWidth="1"/>
    <col min="5898" max="5898" width="4.5703125" customWidth="1"/>
    <col min="5899" max="5899" width="3" customWidth="1"/>
    <col min="5900" max="6144" width="11.42578125" hidden="1"/>
    <col min="6145" max="6145" width="3.42578125" customWidth="1"/>
    <col min="6146" max="6146" width="3.7109375" customWidth="1"/>
    <col min="6147" max="6147" width="11.42578125" customWidth="1"/>
    <col min="6148" max="6148" width="49.42578125" customWidth="1"/>
    <col min="6149" max="6153" width="21" customWidth="1"/>
    <col min="6154" max="6154" width="4.5703125" customWidth="1"/>
    <col min="6155" max="6155" width="3" customWidth="1"/>
    <col min="6156" max="6400" width="11.42578125" hidden="1"/>
    <col min="6401" max="6401" width="3.42578125" customWidth="1"/>
    <col min="6402" max="6402" width="3.7109375" customWidth="1"/>
    <col min="6403" max="6403" width="11.42578125" customWidth="1"/>
    <col min="6404" max="6404" width="49.42578125" customWidth="1"/>
    <col min="6405" max="6409" width="21" customWidth="1"/>
    <col min="6410" max="6410" width="4.5703125" customWidth="1"/>
    <col min="6411" max="6411" width="3" customWidth="1"/>
    <col min="6412" max="6656" width="11.42578125" hidden="1"/>
    <col min="6657" max="6657" width="3.42578125" customWidth="1"/>
    <col min="6658" max="6658" width="3.7109375" customWidth="1"/>
    <col min="6659" max="6659" width="11.42578125" customWidth="1"/>
    <col min="6660" max="6660" width="49.42578125" customWidth="1"/>
    <col min="6661" max="6665" width="21" customWidth="1"/>
    <col min="6666" max="6666" width="4.5703125" customWidth="1"/>
    <col min="6667" max="6667" width="3" customWidth="1"/>
    <col min="6668" max="6912" width="11.42578125" hidden="1"/>
    <col min="6913" max="6913" width="3.42578125" customWidth="1"/>
    <col min="6914" max="6914" width="3.7109375" customWidth="1"/>
    <col min="6915" max="6915" width="11.42578125" customWidth="1"/>
    <col min="6916" max="6916" width="49.42578125" customWidth="1"/>
    <col min="6917" max="6921" width="21" customWidth="1"/>
    <col min="6922" max="6922" width="4.5703125" customWidth="1"/>
    <col min="6923" max="6923" width="3" customWidth="1"/>
    <col min="6924" max="7168" width="11.42578125" hidden="1"/>
    <col min="7169" max="7169" width="3.42578125" customWidth="1"/>
    <col min="7170" max="7170" width="3.7109375" customWidth="1"/>
    <col min="7171" max="7171" width="11.42578125" customWidth="1"/>
    <col min="7172" max="7172" width="49.42578125" customWidth="1"/>
    <col min="7173" max="7177" width="21" customWidth="1"/>
    <col min="7178" max="7178" width="4.5703125" customWidth="1"/>
    <col min="7179" max="7179" width="3" customWidth="1"/>
    <col min="7180" max="7424" width="11.42578125" hidden="1"/>
    <col min="7425" max="7425" width="3.42578125" customWidth="1"/>
    <col min="7426" max="7426" width="3.7109375" customWidth="1"/>
    <col min="7427" max="7427" width="11.42578125" customWidth="1"/>
    <col min="7428" max="7428" width="49.42578125" customWidth="1"/>
    <col min="7429" max="7433" width="21" customWidth="1"/>
    <col min="7434" max="7434" width="4.5703125" customWidth="1"/>
    <col min="7435" max="7435" width="3" customWidth="1"/>
    <col min="7436" max="7680" width="11.42578125" hidden="1"/>
    <col min="7681" max="7681" width="3.42578125" customWidth="1"/>
    <col min="7682" max="7682" width="3.7109375" customWidth="1"/>
    <col min="7683" max="7683" width="11.42578125" customWidth="1"/>
    <col min="7684" max="7684" width="49.42578125" customWidth="1"/>
    <col min="7685" max="7689" width="21" customWidth="1"/>
    <col min="7690" max="7690" width="4.5703125" customWidth="1"/>
    <col min="7691" max="7691" width="3" customWidth="1"/>
    <col min="7692" max="7936" width="11.42578125" hidden="1"/>
    <col min="7937" max="7937" width="3.42578125" customWidth="1"/>
    <col min="7938" max="7938" width="3.7109375" customWidth="1"/>
    <col min="7939" max="7939" width="11.42578125" customWidth="1"/>
    <col min="7940" max="7940" width="49.42578125" customWidth="1"/>
    <col min="7941" max="7945" width="21" customWidth="1"/>
    <col min="7946" max="7946" width="4.5703125" customWidth="1"/>
    <col min="7947" max="7947" width="3" customWidth="1"/>
    <col min="7948" max="8192" width="11.42578125" hidden="1"/>
    <col min="8193" max="8193" width="3.42578125" customWidth="1"/>
    <col min="8194" max="8194" width="3.7109375" customWidth="1"/>
    <col min="8195" max="8195" width="11.42578125" customWidth="1"/>
    <col min="8196" max="8196" width="49.42578125" customWidth="1"/>
    <col min="8197" max="8201" width="21" customWidth="1"/>
    <col min="8202" max="8202" width="4.5703125" customWidth="1"/>
    <col min="8203" max="8203" width="3" customWidth="1"/>
    <col min="8204" max="8448" width="11.42578125" hidden="1"/>
    <col min="8449" max="8449" width="3.42578125" customWidth="1"/>
    <col min="8450" max="8450" width="3.7109375" customWidth="1"/>
    <col min="8451" max="8451" width="11.42578125" customWidth="1"/>
    <col min="8452" max="8452" width="49.42578125" customWidth="1"/>
    <col min="8453" max="8457" width="21" customWidth="1"/>
    <col min="8458" max="8458" width="4.5703125" customWidth="1"/>
    <col min="8459" max="8459" width="3" customWidth="1"/>
    <col min="8460" max="8704" width="11.42578125" hidden="1"/>
    <col min="8705" max="8705" width="3.42578125" customWidth="1"/>
    <col min="8706" max="8706" width="3.7109375" customWidth="1"/>
    <col min="8707" max="8707" width="11.42578125" customWidth="1"/>
    <col min="8708" max="8708" width="49.42578125" customWidth="1"/>
    <col min="8709" max="8713" width="21" customWidth="1"/>
    <col min="8714" max="8714" width="4.5703125" customWidth="1"/>
    <col min="8715" max="8715" width="3" customWidth="1"/>
    <col min="8716" max="8960" width="11.42578125" hidden="1"/>
    <col min="8961" max="8961" width="3.42578125" customWidth="1"/>
    <col min="8962" max="8962" width="3.7109375" customWidth="1"/>
    <col min="8963" max="8963" width="11.42578125" customWidth="1"/>
    <col min="8964" max="8964" width="49.42578125" customWidth="1"/>
    <col min="8965" max="8969" width="21" customWidth="1"/>
    <col min="8970" max="8970" width="4.5703125" customWidth="1"/>
    <col min="8971" max="8971" width="3" customWidth="1"/>
    <col min="8972" max="9216" width="11.42578125" hidden="1"/>
    <col min="9217" max="9217" width="3.42578125" customWidth="1"/>
    <col min="9218" max="9218" width="3.7109375" customWidth="1"/>
    <col min="9219" max="9219" width="11.42578125" customWidth="1"/>
    <col min="9220" max="9220" width="49.42578125" customWidth="1"/>
    <col min="9221" max="9225" width="21" customWidth="1"/>
    <col min="9226" max="9226" width="4.5703125" customWidth="1"/>
    <col min="9227" max="9227" width="3" customWidth="1"/>
    <col min="9228" max="9472" width="11.42578125" hidden="1"/>
    <col min="9473" max="9473" width="3.42578125" customWidth="1"/>
    <col min="9474" max="9474" width="3.7109375" customWidth="1"/>
    <col min="9475" max="9475" width="11.42578125" customWidth="1"/>
    <col min="9476" max="9476" width="49.42578125" customWidth="1"/>
    <col min="9477" max="9481" width="21" customWidth="1"/>
    <col min="9482" max="9482" width="4.5703125" customWidth="1"/>
    <col min="9483" max="9483" width="3" customWidth="1"/>
    <col min="9484" max="9728" width="11.42578125" hidden="1"/>
    <col min="9729" max="9729" width="3.42578125" customWidth="1"/>
    <col min="9730" max="9730" width="3.7109375" customWidth="1"/>
    <col min="9731" max="9731" width="11.42578125" customWidth="1"/>
    <col min="9732" max="9732" width="49.42578125" customWidth="1"/>
    <col min="9733" max="9737" width="21" customWidth="1"/>
    <col min="9738" max="9738" width="4.5703125" customWidth="1"/>
    <col min="9739" max="9739" width="3" customWidth="1"/>
    <col min="9740" max="9984" width="11.42578125" hidden="1"/>
    <col min="9985" max="9985" width="3.42578125" customWidth="1"/>
    <col min="9986" max="9986" width="3.7109375" customWidth="1"/>
    <col min="9987" max="9987" width="11.42578125" customWidth="1"/>
    <col min="9988" max="9988" width="49.42578125" customWidth="1"/>
    <col min="9989" max="9993" width="21" customWidth="1"/>
    <col min="9994" max="9994" width="4.5703125" customWidth="1"/>
    <col min="9995" max="9995" width="3" customWidth="1"/>
    <col min="9996" max="10240" width="11.42578125" hidden="1"/>
    <col min="10241" max="10241" width="3.42578125" customWidth="1"/>
    <col min="10242" max="10242" width="3.7109375" customWidth="1"/>
    <col min="10243" max="10243" width="11.42578125" customWidth="1"/>
    <col min="10244" max="10244" width="49.42578125" customWidth="1"/>
    <col min="10245" max="10249" width="21" customWidth="1"/>
    <col min="10250" max="10250" width="4.5703125" customWidth="1"/>
    <col min="10251" max="10251" width="3" customWidth="1"/>
    <col min="10252" max="10496" width="11.42578125" hidden="1"/>
    <col min="10497" max="10497" width="3.42578125" customWidth="1"/>
    <col min="10498" max="10498" width="3.7109375" customWidth="1"/>
    <col min="10499" max="10499" width="11.42578125" customWidth="1"/>
    <col min="10500" max="10500" width="49.42578125" customWidth="1"/>
    <col min="10501" max="10505" width="21" customWidth="1"/>
    <col min="10506" max="10506" width="4.5703125" customWidth="1"/>
    <col min="10507" max="10507" width="3" customWidth="1"/>
    <col min="10508" max="10752" width="11.42578125" hidden="1"/>
    <col min="10753" max="10753" width="3.42578125" customWidth="1"/>
    <col min="10754" max="10754" width="3.7109375" customWidth="1"/>
    <col min="10755" max="10755" width="11.42578125" customWidth="1"/>
    <col min="10756" max="10756" width="49.42578125" customWidth="1"/>
    <col min="10757" max="10761" width="21" customWidth="1"/>
    <col min="10762" max="10762" width="4.5703125" customWidth="1"/>
    <col min="10763" max="10763" width="3" customWidth="1"/>
    <col min="10764" max="11008" width="11.42578125" hidden="1"/>
    <col min="11009" max="11009" width="3.42578125" customWidth="1"/>
    <col min="11010" max="11010" width="3.7109375" customWidth="1"/>
    <col min="11011" max="11011" width="11.42578125" customWidth="1"/>
    <col min="11012" max="11012" width="49.42578125" customWidth="1"/>
    <col min="11013" max="11017" width="21" customWidth="1"/>
    <col min="11018" max="11018" width="4.5703125" customWidth="1"/>
    <col min="11019" max="11019" width="3" customWidth="1"/>
    <col min="11020" max="11264" width="11.42578125" hidden="1"/>
    <col min="11265" max="11265" width="3.42578125" customWidth="1"/>
    <col min="11266" max="11266" width="3.7109375" customWidth="1"/>
    <col min="11267" max="11267" width="11.42578125" customWidth="1"/>
    <col min="11268" max="11268" width="49.42578125" customWidth="1"/>
    <col min="11269" max="11273" width="21" customWidth="1"/>
    <col min="11274" max="11274" width="4.5703125" customWidth="1"/>
    <col min="11275" max="11275" width="3" customWidth="1"/>
    <col min="11276" max="11520" width="11.42578125" hidden="1"/>
    <col min="11521" max="11521" width="3.42578125" customWidth="1"/>
    <col min="11522" max="11522" width="3.7109375" customWidth="1"/>
    <col min="11523" max="11523" width="11.42578125" customWidth="1"/>
    <col min="11524" max="11524" width="49.42578125" customWidth="1"/>
    <col min="11525" max="11529" width="21" customWidth="1"/>
    <col min="11530" max="11530" width="4.5703125" customWidth="1"/>
    <col min="11531" max="11531" width="3" customWidth="1"/>
    <col min="11532" max="11776" width="11.42578125" hidden="1"/>
    <col min="11777" max="11777" width="3.42578125" customWidth="1"/>
    <col min="11778" max="11778" width="3.7109375" customWidth="1"/>
    <col min="11779" max="11779" width="11.42578125" customWidth="1"/>
    <col min="11780" max="11780" width="49.42578125" customWidth="1"/>
    <col min="11781" max="11785" width="21" customWidth="1"/>
    <col min="11786" max="11786" width="4.5703125" customWidth="1"/>
    <col min="11787" max="11787" width="3" customWidth="1"/>
    <col min="11788" max="12032" width="11.42578125" hidden="1"/>
    <col min="12033" max="12033" width="3.42578125" customWidth="1"/>
    <col min="12034" max="12034" width="3.7109375" customWidth="1"/>
    <col min="12035" max="12035" width="11.42578125" customWidth="1"/>
    <col min="12036" max="12036" width="49.42578125" customWidth="1"/>
    <col min="12037" max="12041" width="21" customWidth="1"/>
    <col min="12042" max="12042" width="4.5703125" customWidth="1"/>
    <col min="12043" max="12043" width="3" customWidth="1"/>
    <col min="12044" max="12288" width="11.42578125" hidden="1"/>
    <col min="12289" max="12289" width="3.42578125" customWidth="1"/>
    <col min="12290" max="12290" width="3.7109375" customWidth="1"/>
    <col min="12291" max="12291" width="11.42578125" customWidth="1"/>
    <col min="12292" max="12292" width="49.42578125" customWidth="1"/>
    <col min="12293" max="12297" width="21" customWidth="1"/>
    <col min="12298" max="12298" width="4.5703125" customWidth="1"/>
    <col min="12299" max="12299" width="3" customWidth="1"/>
    <col min="12300" max="12544" width="11.42578125" hidden="1"/>
    <col min="12545" max="12545" width="3.42578125" customWidth="1"/>
    <col min="12546" max="12546" width="3.7109375" customWidth="1"/>
    <col min="12547" max="12547" width="11.42578125" customWidth="1"/>
    <col min="12548" max="12548" width="49.42578125" customWidth="1"/>
    <col min="12549" max="12553" width="21" customWidth="1"/>
    <col min="12554" max="12554" width="4.5703125" customWidth="1"/>
    <col min="12555" max="12555" width="3" customWidth="1"/>
    <col min="12556" max="12800" width="11.42578125" hidden="1"/>
    <col min="12801" max="12801" width="3.42578125" customWidth="1"/>
    <col min="12802" max="12802" width="3.7109375" customWidth="1"/>
    <col min="12803" max="12803" width="11.42578125" customWidth="1"/>
    <col min="12804" max="12804" width="49.42578125" customWidth="1"/>
    <col min="12805" max="12809" width="21" customWidth="1"/>
    <col min="12810" max="12810" width="4.5703125" customWidth="1"/>
    <col min="12811" max="12811" width="3" customWidth="1"/>
    <col min="12812" max="13056" width="11.42578125" hidden="1"/>
    <col min="13057" max="13057" width="3.42578125" customWidth="1"/>
    <col min="13058" max="13058" width="3.7109375" customWidth="1"/>
    <col min="13059" max="13059" width="11.42578125" customWidth="1"/>
    <col min="13060" max="13060" width="49.42578125" customWidth="1"/>
    <col min="13061" max="13065" width="21" customWidth="1"/>
    <col min="13066" max="13066" width="4.5703125" customWidth="1"/>
    <col min="13067" max="13067" width="3" customWidth="1"/>
    <col min="13068" max="13312" width="11.42578125" hidden="1"/>
    <col min="13313" max="13313" width="3.42578125" customWidth="1"/>
    <col min="13314" max="13314" width="3.7109375" customWidth="1"/>
    <col min="13315" max="13315" width="11.42578125" customWidth="1"/>
    <col min="13316" max="13316" width="49.42578125" customWidth="1"/>
    <col min="13317" max="13321" width="21" customWidth="1"/>
    <col min="13322" max="13322" width="4.5703125" customWidth="1"/>
    <col min="13323" max="13323" width="3" customWidth="1"/>
    <col min="13324" max="13568" width="11.42578125" hidden="1"/>
    <col min="13569" max="13569" width="3.42578125" customWidth="1"/>
    <col min="13570" max="13570" width="3.7109375" customWidth="1"/>
    <col min="13571" max="13571" width="11.42578125" customWidth="1"/>
    <col min="13572" max="13572" width="49.42578125" customWidth="1"/>
    <col min="13573" max="13577" width="21" customWidth="1"/>
    <col min="13578" max="13578" width="4.5703125" customWidth="1"/>
    <col min="13579" max="13579" width="3" customWidth="1"/>
    <col min="13580" max="13824" width="11.42578125" hidden="1"/>
    <col min="13825" max="13825" width="3.42578125" customWidth="1"/>
    <col min="13826" max="13826" width="3.7109375" customWidth="1"/>
    <col min="13827" max="13827" width="11.42578125" customWidth="1"/>
    <col min="13828" max="13828" width="49.42578125" customWidth="1"/>
    <col min="13829" max="13833" width="21" customWidth="1"/>
    <col min="13834" max="13834" width="4.5703125" customWidth="1"/>
    <col min="13835" max="13835" width="3" customWidth="1"/>
    <col min="13836" max="14080" width="11.42578125" hidden="1"/>
    <col min="14081" max="14081" width="3.42578125" customWidth="1"/>
    <col min="14082" max="14082" width="3.7109375" customWidth="1"/>
    <col min="14083" max="14083" width="11.42578125" customWidth="1"/>
    <col min="14084" max="14084" width="49.42578125" customWidth="1"/>
    <col min="14085" max="14089" width="21" customWidth="1"/>
    <col min="14090" max="14090" width="4.5703125" customWidth="1"/>
    <col min="14091" max="14091" width="3" customWidth="1"/>
    <col min="14092" max="14336" width="11.42578125" hidden="1"/>
    <col min="14337" max="14337" width="3.42578125" customWidth="1"/>
    <col min="14338" max="14338" width="3.7109375" customWidth="1"/>
    <col min="14339" max="14339" width="11.42578125" customWidth="1"/>
    <col min="14340" max="14340" width="49.42578125" customWidth="1"/>
    <col min="14341" max="14345" width="21" customWidth="1"/>
    <col min="14346" max="14346" width="4.5703125" customWidth="1"/>
    <col min="14347" max="14347" width="3" customWidth="1"/>
    <col min="14348" max="14592" width="11.42578125" hidden="1"/>
    <col min="14593" max="14593" width="3.42578125" customWidth="1"/>
    <col min="14594" max="14594" width="3.7109375" customWidth="1"/>
    <col min="14595" max="14595" width="11.42578125" customWidth="1"/>
    <col min="14596" max="14596" width="49.42578125" customWidth="1"/>
    <col min="14597" max="14601" width="21" customWidth="1"/>
    <col min="14602" max="14602" width="4.5703125" customWidth="1"/>
    <col min="14603" max="14603" width="3" customWidth="1"/>
    <col min="14604" max="14848" width="11.42578125" hidden="1"/>
    <col min="14849" max="14849" width="3.42578125" customWidth="1"/>
    <col min="14850" max="14850" width="3.7109375" customWidth="1"/>
    <col min="14851" max="14851" width="11.42578125" customWidth="1"/>
    <col min="14852" max="14852" width="49.42578125" customWidth="1"/>
    <col min="14853" max="14857" width="21" customWidth="1"/>
    <col min="14858" max="14858" width="4.5703125" customWidth="1"/>
    <col min="14859" max="14859" width="3" customWidth="1"/>
    <col min="14860" max="15104" width="11.42578125" hidden="1"/>
    <col min="15105" max="15105" width="3.42578125" customWidth="1"/>
    <col min="15106" max="15106" width="3.7109375" customWidth="1"/>
    <col min="15107" max="15107" width="11.42578125" customWidth="1"/>
    <col min="15108" max="15108" width="49.42578125" customWidth="1"/>
    <col min="15109" max="15113" width="21" customWidth="1"/>
    <col min="15114" max="15114" width="4.5703125" customWidth="1"/>
    <col min="15115" max="15115" width="3" customWidth="1"/>
    <col min="15116" max="15360" width="11.42578125" hidden="1"/>
    <col min="15361" max="15361" width="3.42578125" customWidth="1"/>
    <col min="15362" max="15362" width="3.7109375" customWidth="1"/>
    <col min="15363" max="15363" width="11.42578125" customWidth="1"/>
    <col min="15364" max="15364" width="49.42578125" customWidth="1"/>
    <col min="15365" max="15369" width="21" customWidth="1"/>
    <col min="15370" max="15370" width="4.5703125" customWidth="1"/>
    <col min="15371" max="15371" width="3" customWidth="1"/>
    <col min="15372" max="15616" width="11.42578125" hidden="1"/>
    <col min="15617" max="15617" width="3.42578125" customWidth="1"/>
    <col min="15618" max="15618" width="3.7109375" customWidth="1"/>
    <col min="15619" max="15619" width="11.42578125" customWidth="1"/>
    <col min="15620" max="15620" width="49.42578125" customWidth="1"/>
    <col min="15621" max="15625" width="21" customWidth="1"/>
    <col min="15626" max="15626" width="4.5703125" customWidth="1"/>
    <col min="15627" max="15627" width="3" customWidth="1"/>
    <col min="15628" max="15872" width="11.42578125" hidden="1"/>
    <col min="15873" max="15873" width="3.42578125" customWidth="1"/>
    <col min="15874" max="15874" width="3.7109375" customWidth="1"/>
    <col min="15875" max="15875" width="11.42578125" customWidth="1"/>
    <col min="15876" max="15876" width="49.42578125" customWidth="1"/>
    <col min="15877" max="15881" width="21" customWidth="1"/>
    <col min="15882" max="15882" width="4.5703125" customWidth="1"/>
    <col min="15883" max="15883" width="3" customWidth="1"/>
    <col min="15884" max="16128" width="11.42578125" hidden="1"/>
    <col min="16129" max="16129" width="3.42578125" customWidth="1"/>
    <col min="16130" max="16130" width="3.7109375" customWidth="1"/>
    <col min="16131" max="16131" width="11.42578125" customWidth="1"/>
    <col min="16132" max="16132" width="49.42578125" customWidth="1"/>
    <col min="16133" max="16137" width="21" customWidth="1"/>
    <col min="16138" max="16138" width="4.5703125" customWidth="1"/>
    <col min="16139" max="16139" width="3" customWidth="1"/>
    <col min="16140" max="16384" width="11.42578125" hidden="1"/>
  </cols>
  <sheetData>
    <row r="1" spans="1:258" ht="12" customHeight="1" x14ac:dyDescent="0.25">
      <c r="B1" s="1"/>
      <c r="C1" s="2"/>
      <c r="D1" s="1"/>
      <c r="E1" s="1"/>
      <c r="F1" s="1"/>
      <c r="G1" s="1"/>
      <c r="H1" s="1"/>
      <c r="I1" s="1"/>
      <c r="J1" s="1"/>
    </row>
    <row r="2" spans="1:258" ht="15.75" x14ac:dyDescent="0.25">
      <c r="B2" s="1"/>
      <c r="C2" s="4"/>
      <c r="D2" s="245" t="s">
        <v>61</v>
      </c>
      <c r="E2" s="245"/>
      <c r="F2" s="245"/>
      <c r="G2" s="245"/>
      <c r="H2" s="245"/>
      <c r="I2" s="245"/>
      <c r="J2" s="245"/>
    </row>
    <row r="3" spans="1:258" x14ac:dyDescent="0.25">
      <c r="B3" s="1"/>
      <c r="C3" s="4"/>
      <c r="D3" s="232"/>
      <c r="E3" s="232"/>
      <c r="F3" s="232"/>
      <c r="G3" s="232"/>
      <c r="H3" s="232"/>
      <c r="I3" s="232"/>
      <c r="J3" s="232"/>
    </row>
    <row r="4" spans="1:258" x14ac:dyDescent="0.25">
      <c r="B4" s="69"/>
      <c r="C4" s="4"/>
      <c r="D4" s="232" t="s">
        <v>154</v>
      </c>
      <c r="E4" s="232"/>
      <c r="F4" s="232"/>
      <c r="G4" s="232"/>
      <c r="H4" s="232"/>
      <c r="I4" s="232"/>
      <c r="J4" s="232"/>
    </row>
    <row r="5" spans="1:258" x14ac:dyDescent="0.25">
      <c r="B5" s="69"/>
      <c r="C5" s="4"/>
      <c r="D5" s="232" t="s">
        <v>240</v>
      </c>
      <c r="E5" s="232"/>
      <c r="F5" s="232"/>
      <c r="G5" s="232"/>
      <c r="H5" s="232"/>
      <c r="I5" s="232"/>
      <c r="J5" s="232"/>
    </row>
    <row r="6" spans="1:258" x14ac:dyDescent="0.25">
      <c r="B6" s="69"/>
      <c r="C6" s="4"/>
      <c r="D6" s="232" t="s">
        <v>62</v>
      </c>
      <c r="E6" s="232"/>
      <c r="F6" s="232"/>
      <c r="G6" s="232"/>
      <c r="H6" s="232"/>
      <c r="I6" s="232"/>
      <c r="J6" s="232"/>
    </row>
    <row r="7" spans="1:258" x14ac:dyDescent="0.25">
      <c r="B7" s="123"/>
      <c r="C7" s="124"/>
      <c r="D7" s="264"/>
      <c r="E7" s="264"/>
      <c r="F7" s="264"/>
      <c r="G7" s="264"/>
      <c r="H7" s="264"/>
      <c r="I7" s="264"/>
      <c r="J7" s="264"/>
    </row>
    <row r="8" spans="1:258" x14ac:dyDescent="0.25">
      <c r="B8" s="123"/>
      <c r="C8" s="123"/>
      <c r="D8" s="123" t="s">
        <v>124</v>
      </c>
      <c r="E8" s="123"/>
      <c r="F8" s="123"/>
      <c r="G8" s="123"/>
      <c r="H8" s="123"/>
      <c r="I8" s="123"/>
      <c r="J8" s="123"/>
    </row>
    <row r="9" spans="1:258" ht="6.75" customHeight="1" thickBot="1" x14ac:dyDescent="0.3">
      <c r="B9" s="123"/>
      <c r="C9" s="123"/>
      <c r="D9" s="123"/>
      <c r="E9" s="123"/>
      <c r="F9" s="123"/>
      <c r="G9" s="123"/>
      <c r="H9" s="123"/>
      <c r="I9" s="123"/>
      <c r="J9" s="123"/>
    </row>
    <row r="10" spans="1:258" ht="48.75" thickBot="1" x14ac:dyDescent="0.3">
      <c r="B10" s="128"/>
      <c r="C10" s="235" t="s">
        <v>1</v>
      </c>
      <c r="D10" s="235"/>
      <c r="E10" s="129" t="s">
        <v>160</v>
      </c>
      <c r="F10" s="129" t="s">
        <v>161</v>
      </c>
      <c r="G10" s="129" t="s">
        <v>162</v>
      </c>
      <c r="H10" s="129" t="s">
        <v>163</v>
      </c>
      <c r="I10" s="129" t="s">
        <v>155</v>
      </c>
      <c r="J10" s="130"/>
    </row>
    <row r="11" spans="1:258" s="149" customFormat="1" x14ac:dyDescent="0.25">
      <c r="A11" s="171"/>
      <c r="B11" s="113"/>
      <c r="C11" s="123"/>
      <c r="D11" s="123"/>
      <c r="E11" s="123"/>
      <c r="F11" s="123"/>
      <c r="G11" s="123"/>
      <c r="H11" s="123"/>
      <c r="I11" s="123"/>
      <c r="J11" s="13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1"/>
      <c r="AG11" s="171"/>
      <c r="AH11" s="171"/>
      <c r="AI11" s="171"/>
      <c r="AJ11" s="171"/>
      <c r="AK11" s="171"/>
      <c r="AL11" s="171"/>
      <c r="AM11" s="171"/>
      <c r="AN11" s="171"/>
      <c r="AO11" s="171"/>
      <c r="AP11" s="171"/>
      <c r="AQ11" s="171"/>
      <c r="AR11" s="171"/>
      <c r="AS11" s="171"/>
      <c r="AT11" s="171"/>
      <c r="AU11" s="171"/>
      <c r="AV11" s="171"/>
      <c r="AW11" s="171"/>
      <c r="AX11" s="171"/>
      <c r="AY11" s="171"/>
      <c r="AZ11" s="171"/>
      <c r="BA11" s="171"/>
      <c r="BB11" s="171"/>
      <c r="BC11" s="171"/>
      <c r="BD11" s="171"/>
      <c r="BE11" s="171"/>
      <c r="BF11" s="171"/>
      <c r="BG11" s="171"/>
      <c r="BH11" s="171"/>
      <c r="BI11" s="171"/>
      <c r="BJ11" s="171"/>
      <c r="BK11" s="171"/>
      <c r="BL11" s="171"/>
      <c r="BM11" s="171"/>
      <c r="BN11" s="171"/>
      <c r="BO11" s="171"/>
      <c r="BP11" s="171"/>
      <c r="BQ11" s="171"/>
      <c r="BR11" s="171"/>
      <c r="BS11" s="171"/>
      <c r="BT11" s="171"/>
      <c r="BU11" s="171"/>
      <c r="BV11" s="171"/>
      <c r="BW11" s="171"/>
      <c r="BX11" s="171"/>
      <c r="BY11" s="171"/>
      <c r="BZ11" s="171"/>
      <c r="CA11" s="171"/>
      <c r="CB11" s="171"/>
      <c r="CC11" s="171"/>
      <c r="CD11" s="171"/>
      <c r="CE11" s="171"/>
      <c r="CF11" s="171"/>
      <c r="CG11" s="171"/>
      <c r="CH11" s="171"/>
      <c r="CI11" s="171"/>
      <c r="CJ11" s="171"/>
      <c r="CK11" s="171"/>
      <c r="CL11" s="171"/>
      <c r="CM11" s="171"/>
      <c r="CN11" s="171"/>
      <c r="CO11" s="171"/>
      <c r="CP11" s="171"/>
      <c r="CQ11" s="171"/>
      <c r="CR11" s="171"/>
      <c r="CS11" s="171"/>
      <c r="CT11" s="171"/>
      <c r="CU11" s="171"/>
      <c r="CV11" s="171"/>
      <c r="CW11" s="171"/>
      <c r="CX11" s="171"/>
      <c r="CY11" s="171"/>
      <c r="CZ11" s="171"/>
      <c r="DA11" s="171"/>
      <c r="DB11" s="171"/>
      <c r="DC11" s="171"/>
      <c r="DD11" s="171"/>
      <c r="DE11" s="171"/>
      <c r="DF11" s="171"/>
      <c r="DG11" s="171"/>
      <c r="DH11" s="171"/>
      <c r="DI11" s="171"/>
      <c r="DJ11" s="171"/>
      <c r="DK11" s="171"/>
      <c r="DL11" s="171"/>
      <c r="DM11" s="171"/>
      <c r="DN11" s="171"/>
      <c r="DO11" s="171"/>
      <c r="DP11" s="171"/>
      <c r="DQ11" s="171"/>
      <c r="DR11" s="171"/>
      <c r="DS11" s="171"/>
      <c r="DT11" s="171"/>
      <c r="DU11" s="171"/>
      <c r="DV11" s="171"/>
      <c r="DW11" s="171"/>
      <c r="DX11" s="171"/>
      <c r="DY11" s="171"/>
      <c r="DZ11" s="171"/>
      <c r="EA11" s="171"/>
      <c r="EB11" s="171"/>
      <c r="EC11" s="171"/>
      <c r="ED11" s="171"/>
      <c r="EE11" s="171"/>
      <c r="EF11" s="171"/>
      <c r="EG11" s="171"/>
      <c r="EH11" s="171"/>
      <c r="EI11" s="171"/>
      <c r="EJ11" s="171"/>
      <c r="EK11" s="171"/>
      <c r="EL11" s="171"/>
      <c r="EM11" s="171"/>
      <c r="EN11" s="171"/>
      <c r="EO11" s="171"/>
      <c r="EP11" s="171"/>
      <c r="EQ11" s="171"/>
      <c r="ER11" s="171"/>
      <c r="ES11" s="171"/>
      <c r="ET11" s="171"/>
      <c r="EU11" s="171"/>
      <c r="EV11" s="171"/>
      <c r="EW11" s="171"/>
      <c r="EX11" s="171"/>
      <c r="EY11" s="171"/>
      <c r="EZ11" s="171"/>
      <c r="FA11" s="171"/>
      <c r="FB11" s="171"/>
      <c r="FC11" s="171"/>
      <c r="FD11" s="171"/>
      <c r="FE11" s="171"/>
      <c r="FF11" s="171"/>
      <c r="FG11" s="171"/>
      <c r="FH11" s="171"/>
      <c r="FI11" s="171"/>
      <c r="FJ11" s="171"/>
      <c r="FK11" s="171"/>
      <c r="FL11" s="171"/>
      <c r="FM11" s="171"/>
      <c r="FN11" s="171"/>
      <c r="FO11" s="171"/>
      <c r="FP11" s="171"/>
      <c r="FQ11" s="171"/>
      <c r="FR11" s="171"/>
      <c r="FS11" s="171"/>
      <c r="FT11" s="171"/>
      <c r="FU11" s="171"/>
      <c r="FV11" s="171"/>
      <c r="FW11" s="171"/>
      <c r="FX11" s="171"/>
      <c r="FY11" s="171"/>
      <c r="FZ11" s="171"/>
      <c r="GA11" s="171"/>
      <c r="GB11" s="171"/>
      <c r="GC11" s="171"/>
      <c r="GD11" s="171"/>
      <c r="GE11" s="171"/>
      <c r="GF11" s="171"/>
      <c r="GG11" s="171"/>
      <c r="GH11" s="171"/>
      <c r="GI11" s="171"/>
      <c r="GJ11" s="171"/>
      <c r="GK11" s="171"/>
      <c r="GL11" s="171"/>
      <c r="GM11" s="171"/>
      <c r="GN11" s="171"/>
      <c r="GO11" s="171"/>
      <c r="GP11" s="171"/>
      <c r="GQ11" s="171"/>
      <c r="GR11" s="171"/>
      <c r="GS11" s="171"/>
      <c r="GT11" s="171"/>
      <c r="GU11" s="171"/>
      <c r="GV11" s="171"/>
      <c r="GW11" s="171"/>
      <c r="GX11" s="171"/>
      <c r="GY11" s="171"/>
      <c r="GZ11" s="171"/>
      <c r="HA11" s="171"/>
      <c r="HB11" s="171"/>
      <c r="HC11" s="171"/>
      <c r="HD11" s="171"/>
      <c r="HE11" s="171"/>
      <c r="HF11" s="171"/>
      <c r="HG11" s="171"/>
      <c r="HH11" s="171"/>
      <c r="HI11" s="171"/>
      <c r="HJ11" s="171"/>
      <c r="HK11" s="171"/>
      <c r="HL11" s="171"/>
      <c r="HM11" s="171"/>
      <c r="HN11" s="171"/>
      <c r="HO11" s="171"/>
      <c r="HP11" s="171"/>
      <c r="HQ11" s="171"/>
      <c r="HR11" s="171"/>
      <c r="HS11" s="171"/>
      <c r="HT11" s="171"/>
      <c r="HU11" s="171"/>
      <c r="HV11" s="171"/>
      <c r="HW11" s="171"/>
      <c r="HX11" s="171"/>
      <c r="HY11" s="171"/>
      <c r="HZ11" s="171"/>
      <c r="IA11" s="171"/>
      <c r="IB11" s="171"/>
      <c r="IC11" s="171"/>
      <c r="ID11" s="171"/>
      <c r="IE11" s="171"/>
      <c r="IF11" s="171"/>
      <c r="IG11" s="171"/>
      <c r="IH11" s="171"/>
      <c r="II11" s="171"/>
      <c r="IJ11" s="171"/>
      <c r="IK11" s="171"/>
      <c r="IL11" s="171"/>
      <c r="IM11" s="171"/>
      <c r="IN11" s="171"/>
      <c r="IO11" s="171"/>
      <c r="IP11" s="171"/>
      <c r="IQ11" s="171"/>
      <c r="IR11" s="171"/>
      <c r="IS11" s="171"/>
      <c r="IT11" s="171"/>
      <c r="IU11" s="171"/>
      <c r="IV11" s="171"/>
      <c r="IW11" s="171"/>
      <c r="IX11" s="171"/>
    </row>
    <row r="12" spans="1:258" s="149" customFormat="1" x14ac:dyDescent="0.25">
      <c r="A12" s="171"/>
      <c r="B12" s="172"/>
      <c r="C12" s="176"/>
      <c r="D12" s="177"/>
      <c r="E12" s="178"/>
      <c r="F12" s="179"/>
      <c r="G12" s="127"/>
      <c r="H12" s="180"/>
      <c r="I12" s="181"/>
      <c r="J12" s="175"/>
      <c r="K12" s="171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71"/>
      <c r="AI12" s="171"/>
      <c r="AJ12" s="171"/>
      <c r="AK12" s="171"/>
      <c r="AL12" s="171"/>
      <c r="AM12" s="171"/>
      <c r="AN12" s="171"/>
      <c r="AO12" s="171"/>
      <c r="AP12" s="171"/>
      <c r="AQ12" s="171"/>
      <c r="AR12" s="171"/>
      <c r="AS12" s="171"/>
      <c r="AT12" s="171"/>
      <c r="AU12" s="171"/>
      <c r="AV12" s="171"/>
      <c r="AW12" s="171"/>
      <c r="AX12" s="171"/>
      <c r="AY12" s="171"/>
      <c r="AZ12" s="171"/>
      <c r="BA12" s="171"/>
      <c r="BB12" s="171"/>
      <c r="BC12" s="171"/>
      <c r="BD12" s="171"/>
      <c r="BE12" s="171"/>
      <c r="BF12" s="171"/>
      <c r="BG12" s="171"/>
      <c r="BH12" s="171"/>
      <c r="BI12" s="171"/>
      <c r="BJ12" s="171"/>
      <c r="BK12" s="171"/>
      <c r="BL12" s="171"/>
      <c r="BM12" s="171"/>
      <c r="BN12" s="171"/>
      <c r="BO12" s="171"/>
      <c r="BP12" s="171"/>
      <c r="BQ12" s="171"/>
      <c r="BR12" s="171"/>
      <c r="BS12" s="171"/>
      <c r="BT12" s="171"/>
      <c r="BU12" s="171"/>
      <c r="BV12" s="171"/>
      <c r="BW12" s="171"/>
      <c r="BX12" s="171"/>
      <c r="BY12" s="171"/>
      <c r="BZ12" s="171"/>
      <c r="CA12" s="171"/>
      <c r="CB12" s="171"/>
      <c r="CC12" s="171"/>
      <c r="CD12" s="171"/>
      <c r="CE12" s="171"/>
      <c r="CF12" s="171"/>
      <c r="CG12" s="171"/>
      <c r="CH12" s="171"/>
      <c r="CI12" s="171"/>
      <c r="CJ12" s="171"/>
      <c r="CK12" s="171"/>
      <c r="CL12" s="171"/>
      <c r="CM12" s="171"/>
      <c r="CN12" s="171"/>
      <c r="CO12" s="171"/>
      <c r="CP12" s="171"/>
      <c r="CQ12" s="171"/>
      <c r="CR12" s="171"/>
      <c r="CS12" s="171"/>
      <c r="CT12" s="171"/>
      <c r="CU12" s="171"/>
      <c r="CV12" s="171"/>
      <c r="CW12" s="171"/>
      <c r="CX12" s="171"/>
      <c r="CY12" s="171"/>
      <c r="CZ12" s="171"/>
      <c r="DA12" s="171"/>
      <c r="DB12" s="171"/>
      <c r="DC12" s="171"/>
      <c r="DD12" s="171"/>
      <c r="DE12" s="171"/>
      <c r="DF12" s="171"/>
      <c r="DG12" s="171"/>
      <c r="DH12" s="171"/>
      <c r="DI12" s="171"/>
      <c r="DJ12" s="171"/>
      <c r="DK12" s="171"/>
      <c r="DL12" s="171"/>
      <c r="DM12" s="171"/>
      <c r="DN12" s="171"/>
      <c r="DO12" s="171"/>
      <c r="DP12" s="171"/>
      <c r="DQ12" s="171"/>
      <c r="DR12" s="171"/>
      <c r="DS12" s="171"/>
      <c r="DT12" s="171"/>
      <c r="DU12" s="171"/>
      <c r="DV12" s="171"/>
      <c r="DW12" s="171"/>
      <c r="DX12" s="171"/>
      <c r="DY12" s="171"/>
      <c r="DZ12" s="171"/>
      <c r="EA12" s="171"/>
      <c r="EB12" s="171"/>
      <c r="EC12" s="171"/>
      <c r="ED12" s="171"/>
      <c r="EE12" s="171"/>
      <c r="EF12" s="171"/>
      <c r="EG12" s="171"/>
      <c r="EH12" s="171"/>
      <c r="EI12" s="171"/>
      <c r="EJ12" s="171"/>
      <c r="EK12" s="171"/>
      <c r="EL12" s="171"/>
      <c r="EM12" s="171"/>
      <c r="EN12" s="171"/>
      <c r="EO12" s="171"/>
      <c r="EP12" s="171"/>
      <c r="EQ12" s="171"/>
      <c r="ER12" s="171"/>
      <c r="ES12" s="171"/>
      <c r="ET12" s="171"/>
      <c r="EU12" s="171"/>
      <c r="EV12" s="171"/>
      <c r="EW12" s="171"/>
      <c r="EX12" s="171"/>
      <c r="EY12" s="171"/>
      <c r="EZ12" s="171"/>
      <c r="FA12" s="171"/>
      <c r="FB12" s="171"/>
      <c r="FC12" s="171"/>
      <c r="FD12" s="171"/>
      <c r="FE12" s="171"/>
      <c r="FF12" s="171"/>
      <c r="FG12" s="171"/>
      <c r="FH12" s="171"/>
      <c r="FI12" s="171"/>
      <c r="FJ12" s="171"/>
      <c r="FK12" s="171"/>
      <c r="FL12" s="171"/>
      <c r="FM12" s="171"/>
      <c r="FN12" s="171"/>
      <c r="FO12" s="171"/>
      <c r="FP12" s="171"/>
      <c r="FQ12" s="171"/>
      <c r="FR12" s="171"/>
      <c r="FS12" s="171"/>
      <c r="FT12" s="171"/>
      <c r="FU12" s="171"/>
      <c r="FV12" s="171"/>
      <c r="FW12" s="171"/>
      <c r="FX12" s="171"/>
      <c r="FY12" s="171"/>
      <c r="FZ12" s="171"/>
      <c r="GA12" s="171"/>
      <c r="GB12" s="171"/>
      <c r="GC12" s="171"/>
      <c r="GD12" s="171"/>
      <c r="GE12" s="171"/>
      <c r="GF12" s="171"/>
      <c r="GG12" s="171"/>
      <c r="GH12" s="171"/>
      <c r="GI12" s="171"/>
      <c r="GJ12" s="171"/>
      <c r="GK12" s="171"/>
      <c r="GL12" s="171"/>
      <c r="GM12" s="171"/>
      <c r="GN12" s="171"/>
      <c r="GO12" s="171"/>
      <c r="GP12" s="171"/>
      <c r="GQ12" s="171"/>
      <c r="GR12" s="171"/>
      <c r="GS12" s="171"/>
      <c r="GT12" s="171"/>
      <c r="GU12" s="171"/>
      <c r="GV12" s="171"/>
      <c r="GW12" s="171"/>
      <c r="GX12" s="171"/>
      <c r="GY12" s="171"/>
      <c r="GZ12" s="171"/>
      <c r="HA12" s="171"/>
      <c r="HB12" s="171"/>
      <c r="HC12" s="171"/>
      <c r="HD12" s="171"/>
      <c r="HE12" s="171"/>
      <c r="HF12" s="171"/>
      <c r="HG12" s="171"/>
      <c r="HH12" s="171"/>
      <c r="HI12" s="171"/>
      <c r="HJ12" s="171"/>
      <c r="HK12" s="171"/>
      <c r="HL12" s="171"/>
      <c r="HM12" s="171"/>
      <c r="HN12" s="171"/>
      <c r="HO12" s="171"/>
      <c r="HP12" s="171"/>
      <c r="HQ12" s="171"/>
      <c r="HR12" s="171"/>
      <c r="HS12" s="171"/>
      <c r="HT12" s="171"/>
      <c r="HU12" s="171"/>
      <c r="HV12" s="171"/>
      <c r="HW12" s="171"/>
      <c r="HX12" s="171"/>
      <c r="HY12" s="171"/>
      <c r="HZ12" s="171"/>
      <c r="IA12" s="171"/>
      <c r="IB12" s="171"/>
      <c r="IC12" s="171"/>
      <c r="ID12" s="171"/>
      <c r="IE12" s="171"/>
      <c r="IF12" s="171"/>
      <c r="IG12" s="171"/>
      <c r="IH12" s="171"/>
      <c r="II12" s="171"/>
      <c r="IJ12" s="171"/>
      <c r="IK12" s="171"/>
      <c r="IL12" s="171"/>
      <c r="IM12" s="171"/>
      <c r="IN12" s="171"/>
      <c r="IO12" s="171"/>
      <c r="IP12" s="171"/>
      <c r="IQ12" s="171"/>
      <c r="IR12" s="171"/>
      <c r="IS12" s="171"/>
      <c r="IT12" s="171"/>
      <c r="IU12" s="171"/>
      <c r="IV12" s="171"/>
      <c r="IW12" s="171"/>
      <c r="IX12" s="171"/>
    </row>
    <row r="13" spans="1:258" s="149" customFormat="1" ht="15" customHeight="1" thickBot="1" x14ac:dyDescent="0.3">
      <c r="A13" s="171"/>
      <c r="B13" s="182"/>
      <c r="C13" s="265" t="s">
        <v>54</v>
      </c>
      <c r="D13" s="265"/>
      <c r="E13" s="183"/>
      <c r="F13" s="184">
        <v>0</v>
      </c>
      <c r="G13" s="184">
        <v>0</v>
      </c>
      <c r="H13" s="184">
        <v>0</v>
      </c>
      <c r="I13" s="183">
        <f>SUM(E13:H13)</f>
        <v>0</v>
      </c>
      <c r="J13" s="175"/>
      <c r="K13" s="171"/>
      <c r="L13" s="171"/>
      <c r="M13" s="171"/>
      <c r="N13" s="171"/>
      <c r="O13" s="171"/>
      <c r="P13" s="171"/>
      <c r="Q13" s="171"/>
      <c r="R13" s="171"/>
      <c r="S13" s="171"/>
      <c r="T13" s="171"/>
      <c r="U13" s="171"/>
      <c r="V13" s="171"/>
      <c r="W13" s="171"/>
      <c r="X13" s="171"/>
      <c r="Y13" s="171"/>
      <c r="Z13" s="171"/>
      <c r="AA13" s="171"/>
      <c r="AB13" s="171"/>
      <c r="AC13" s="171"/>
      <c r="AD13" s="171"/>
      <c r="AE13" s="171"/>
      <c r="AF13" s="171"/>
      <c r="AG13" s="171"/>
      <c r="AH13" s="171"/>
      <c r="AI13" s="171"/>
      <c r="AJ13" s="171"/>
      <c r="AK13" s="171"/>
      <c r="AL13" s="171"/>
      <c r="AM13" s="171"/>
      <c r="AN13" s="171"/>
      <c r="AO13" s="171"/>
      <c r="AP13" s="171"/>
      <c r="AQ13" s="171"/>
      <c r="AR13" s="171"/>
      <c r="AS13" s="171"/>
      <c r="AT13" s="171"/>
      <c r="AU13" s="171"/>
      <c r="AV13" s="171"/>
      <c r="AW13" s="171"/>
      <c r="AX13" s="171"/>
      <c r="AY13" s="171"/>
      <c r="AZ13" s="171"/>
      <c r="BA13" s="171"/>
      <c r="BB13" s="171"/>
      <c r="BC13" s="171"/>
      <c r="BD13" s="171"/>
      <c r="BE13" s="171"/>
      <c r="BF13" s="171"/>
      <c r="BG13" s="171"/>
      <c r="BH13" s="171"/>
      <c r="BI13" s="171"/>
      <c r="BJ13" s="171"/>
      <c r="BK13" s="171"/>
      <c r="BL13" s="171"/>
      <c r="BM13" s="171"/>
      <c r="BN13" s="171"/>
      <c r="BO13" s="171"/>
      <c r="BP13" s="171"/>
      <c r="BQ13" s="171"/>
      <c r="BR13" s="171"/>
      <c r="BS13" s="171"/>
      <c r="BT13" s="171"/>
      <c r="BU13" s="171"/>
      <c r="BV13" s="171"/>
      <c r="BW13" s="171"/>
      <c r="BX13" s="171"/>
      <c r="BY13" s="171"/>
      <c r="BZ13" s="171"/>
      <c r="CA13" s="171"/>
      <c r="CB13" s="171"/>
      <c r="CC13" s="171"/>
      <c r="CD13" s="171"/>
      <c r="CE13" s="171"/>
      <c r="CF13" s="171"/>
      <c r="CG13" s="171"/>
      <c r="CH13" s="171"/>
      <c r="CI13" s="171"/>
      <c r="CJ13" s="171"/>
      <c r="CK13" s="171"/>
      <c r="CL13" s="171"/>
      <c r="CM13" s="171"/>
      <c r="CN13" s="171"/>
      <c r="CO13" s="171"/>
      <c r="CP13" s="171"/>
      <c r="CQ13" s="171"/>
      <c r="CR13" s="171"/>
      <c r="CS13" s="171"/>
      <c r="CT13" s="171"/>
      <c r="CU13" s="171"/>
      <c r="CV13" s="171"/>
      <c r="CW13" s="171"/>
      <c r="CX13" s="171"/>
      <c r="CY13" s="171"/>
      <c r="CZ13" s="171"/>
      <c r="DA13" s="171"/>
      <c r="DB13" s="171"/>
      <c r="DC13" s="171"/>
      <c r="DD13" s="171"/>
      <c r="DE13" s="171"/>
      <c r="DF13" s="171"/>
      <c r="DG13" s="171"/>
      <c r="DH13" s="171"/>
      <c r="DI13" s="171"/>
      <c r="DJ13" s="171"/>
      <c r="DK13" s="171"/>
      <c r="DL13" s="171"/>
      <c r="DM13" s="171"/>
      <c r="DN13" s="171"/>
      <c r="DO13" s="171"/>
      <c r="DP13" s="171"/>
      <c r="DQ13" s="171"/>
      <c r="DR13" s="171"/>
      <c r="DS13" s="171"/>
      <c r="DT13" s="171"/>
      <c r="DU13" s="171"/>
      <c r="DV13" s="171"/>
      <c r="DW13" s="171"/>
      <c r="DX13" s="171"/>
      <c r="DY13" s="171"/>
      <c r="DZ13" s="171"/>
      <c r="EA13" s="171"/>
      <c r="EB13" s="171"/>
      <c r="EC13" s="171"/>
      <c r="ED13" s="171"/>
      <c r="EE13" s="171"/>
      <c r="EF13" s="171"/>
      <c r="EG13" s="171"/>
      <c r="EH13" s="171"/>
      <c r="EI13" s="171"/>
      <c r="EJ13" s="171"/>
      <c r="EK13" s="171"/>
      <c r="EL13" s="171"/>
      <c r="EM13" s="171"/>
      <c r="EN13" s="171"/>
      <c r="EO13" s="171"/>
      <c r="EP13" s="171"/>
      <c r="EQ13" s="171"/>
      <c r="ER13" s="171"/>
      <c r="ES13" s="171"/>
      <c r="ET13" s="171"/>
      <c r="EU13" s="171"/>
      <c r="EV13" s="171"/>
      <c r="EW13" s="171"/>
      <c r="EX13" s="171"/>
      <c r="EY13" s="171"/>
      <c r="EZ13" s="171"/>
      <c r="FA13" s="171"/>
      <c r="FB13" s="171"/>
      <c r="FC13" s="171"/>
      <c r="FD13" s="171"/>
      <c r="FE13" s="171"/>
      <c r="FF13" s="171"/>
      <c r="FG13" s="171"/>
      <c r="FH13" s="171"/>
      <c r="FI13" s="171"/>
      <c r="FJ13" s="171"/>
      <c r="FK13" s="171"/>
      <c r="FL13" s="171"/>
      <c r="FM13" s="171"/>
      <c r="FN13" s="171"/>
      <c r="FO13" s="171"/>
      <c r="FP13" s="171"/>
      <c r="FQ13" s="171"/>
      <c r="FR13" s="171"/>
      <c r="FS13" s="171"/>
      <c r="FT13" s="171"/>
      <c r="FU13" s="171"/>
      <c r="FV13" s="171"/>
      <c r="FW13" s="171"/>
      <c r="FX13" s="171"/>
      <c r="FY13" s="171"/>
      <c r="FZ13" s="171"/>
      <c r="GA13" s="171"/>
      <c r="GB13" s="171"/>
      <c r="GC13" s="171"/>
      <c r="GD13" s="171"/>
      <c r="GE13" s="171"/>
      <c r="GF13" s="171"/>
      <c r="GG13" s="171"/>
      <c r="GH13" s="171"/>
      <c r="GI13" s="171"/>
      <c r="GJ13" s="171"/>
      <c r="GK13" s="171"/>
      <c r="GL13" s="171"/>
      <c r="GM13" s="171"/>
      <c r="GN13" s="171"/>
      <c r="GO13" s="171"/>
      <c r="GP13" s="171"/>
      <c r="GQ13" s="171"/>
      <c r="GR13" s="171"/>
      <c r="GS13" s="171"/>
      <c r="GT13" s="171"/>
      <c r="GU13" s="171"/>
      <c r="GV13" s="171"/>
      <c r="GW13" s="171"/>
      <c r="GX13" s="171"/>
      <c r="GY13" s="171"/>
      <c r="GZ13" s="171"/>
      <c r="HA13" s="171"/>
      <c r="HB13" s="171"/>
      <c r="HC13" s="171"/>
      <c r="HD13" s="171"/>
      <c r="HE13" s="171"/>
      <c r="HF13" s="171"/>
      <c r="HG13" s="171"/>
      <c r="HH13" s="171"/>
      <c r="HI13" s="171"/>
      <c r="HJ13" s="171"/>
      <c r="HK13" s="171"/>
      <c r="HL13" s="171"/>
      <c r="HM13" s="171"/>
      <c r="HN13" s="171"/>
      <c r="HO13" s="171"/>
      <c r="HP13" s="171"/>
      <c r="HQ13" s="171"/>
      <c r="HR13" s="171"/>
      <c r="HS13" s="171"/>
      <c r="HT13" s="171"/>
      <c r="HU13" s="171"/>
      <c r="HV13" s="171"/>
      <c r="HW13" s="171"/>
      <c r="HX13" s="171"/>
      <c r="HY13" s="171"/>
      <c r="HZ13" s="171"/>
      <c r="IA13" s="171"/>
      <c r="IB13" s="171"/>
      <c r="IC13" s="171"/>
      <c r="ID13" s="171"/>
      <c r="IE13" s="171"/>
      <c r="IF13" s="171"/>
      <c r="IG13" s="171"/>
      <c r="IH13" s="171"/>
      <c r="II13" s="171"/>
      <c r="IJ13" s="171"/>
      <c r="IK13" s="171"/>
      <c r="IL13" s="171"/>
      <c r="IM13" s="171"/>
      <c r="IN13" s="171"/>
      <c r="IO13" s="171"/>
      <c r="IP13" s="171"/>
      <c r="IQ13" s="171"/>
      <c r="IR13" s="171"/>
      <c r="IS13" s="171"/>
      <c r="IT13" s="171"/>
      <c r="IU13" s="171"/>
      <c r="IV13" s="171"/>
      <c r="IW13" s="171"/>
      <c r="IX13" s="171"/>
    </row>
    <row r="14" spans="1:258" s="149" customFormat="1" x14ac:dyDescent="0.25">
      <c r="A14" s="171"/>
      <c r="B14" s="182"/>
      <c r="C14" s="185"/>
      <c r="D14" s="178"/>
      <c r="E14" s="186"/>
      <c r="F14" s="186"/>
      <c r="G14" s="186"/>
      <c r="H14" s="186"/>
      <c r="I14" s="186"/>
      <c r="J14" s="175"/>
      <c r="K14" s="171"/>
      <c r="L14" s="171"/>
      <c r="M14" s="171"/>
      <c r="N14" s="171"/>
      <c r="O14" s="171"/>
      <c r="P14" s="171"/>
      <c r="Q14" s="171"/>
      <c r="R14" s="171"/>
      <c r="S14" s="171"/>
      <c r="T14" s="171"/>
      <c r="U14" s="171"/>
      <c r="V14" s="171"/>
      <c r="W14" s="171"/>
      <c r="X14" s="171"/>
      <c r="Y14" s="171"/>
      <c r="Z14" s="171"/>
      <c r="AA14" s="171"/>
      <c r="AB14" s="171"/>
      <c r="AC14" s="171"/>
      <c r="AD14" s="171"/>
      <c r="AE14" s="171"/>
      <c r="AF14" s="171"/>
      <c r="AG14" s="171"/>
      <c r="AH14" s="171"/>
      <c r="AI14" s="171"/>
      <c r="AJ14" s="171"/>
      <c r="AK14" s="171"/>
      <c r="AL14" s="171"/>
      <c r="AM14" s="171"/>
      <c r="AN14" s="171"/>
      <c r="AO14" s="171"/>
      <c r="AP14" s="171"/>
      <c r="AQ14" s="171"/>
      <c r="AR14" s="171"/>
      <c r="AS14" s="171"/>
      <c r="AT14" s="171"/>
      <c r="AU14" s="171"/>
      <c r="AV14" s="171"/>
      <c r="AW14" s="171"/>
      <c r="AX14" s="171"/>
      <c r="AY14" s="171"/>
      <c r="AZ14" s="171"/>
      <c r="BA14" s="171"/>
      <c r="BB14" s="171"/>
      <c r="BC14" s="171"/>
      <c r="BD14" s="171"/>
      <c r="BE14" s="171"/>
      <c r="BF14" s="171"/>
      <c r="BG14" s="171"/>
      <c r="BH14" s="171"/>
      <c r="BI14" s="171"/>
      <c r="BJ14" s="171"/>
      <c r="BK14" s="171"/>
      <c r="BL14" s="171"/>
      <c r="BM14" s="171"/>
      <c r="BN14" s="171"/>
      <c r="BO14" s="171"/>
      <c r="BP14" s="171"/>
      <c r="BQ14" s="171"/>
      <c r="BR14" s="171"/>
      <c r="BS14" s="171"/>
      <c r="BT14" s="171"/>
      <c r="BU14" s="171"/>
      <c r="BV14" s="171"/>
      <c r="BW14" s="171"/>
      <c r="BX14" s="171"/>
      <c r="BY14" s="171"/>
      <c r="BZ14" s="171"/>
      <c r="CA14" s="171"/>
      <c r="CB14" s="171"/>
      <c r="CC14" s="171"/>
      <c r="CD14" s="171"/>
      <c r="CE14" s="171"/>
      <c r="CF14" s="171"/>
      <c r="CG14" s="171"/>
      <c r="CH14" s="171"/>
      <c r="CI14" s="171"/>
      <c r="CJ14" s="171"/>
      <c r="CK14" s="171"/>
      <c r="CL14" s="171"/>
      <c r="CM14" s="171"/>
      <c r="CN14" s="171"/>
      <c r="CO14" s="171"/>
      <c r="CP14" s="171"/>
      <c r="CQ14" s="171"/>
      <c r="CR14" s="171"/>
      <c r="CS14" s="171"/>
      <c r="CT14" s="171"/>
      <c r="CU14" s="171"/>
      <c r="CV14" s="171"/>
      <c r="CW14" s="171"/>
      <c r="CX14" s="171"/>
      <c r="CY14" s="171"/>
      <c r="CZ14" s="171"/>
      <c r="DA14" s="171"/>
      <c r="DB14" s="171"/>
      <c r="DC14" s="171"/>
      <c r="DD14" s="171"/>
      <c r="DE14" s="171"/>
      <c r="DF14" s="171"/>
      <c r="DG14" s="171"/>
      <c r="DH14" s="171"/>
      <c r="DI14" s="171"/>
      <c r="DJ14" s="171"/>
      <c r="DK14" s="171"/>
      <c r="DL14" s="171"/>
      <c r="DM14" s="171"/>
      <c r="DN14" s="171"/>
      <c r="DO14" s="171"/>
      <c r="DP14" s="171"/>
      <c r="DQ14" s="171"/>
      <c r="DR14" s="171"/>
      <c r="DS14" s="171"/>
      <c r="DT14" s="171"/>
      <c r="DU14" s="171"/>
      <c r="DV14" s="171"/>
      <c r="DW14" s="171"/>
      <c r="DX14" s="171"/>
      <c r="DY14" s="171"/>
      <c r="DZ14" s="171"/>
      <c r="EA14" s="171"/>
      <c r="EB14" s="171"/>
      <c r="EC14" s="171"/>
      <c r="ED14" s="171"/>
      <c r="EE14" s="171"/>
      <c r="EF14" s="171"/>
      <c r="EG14" s="171"/>
      <c r="EH14" s="171"/>
      <c r="EI14" s="171"/>
      <c r="EJ14" s="171"/>
      <c r="EK14" s="171"/>
      <c r="EL14" s="171"/>
      <c r="EM14" s="171"/>
      <c r="EN14" s="171"/>
      <c r="EO14" s="171"/>
      <c r="EP14" s="171"/>
      <c r="EQ14" s="171"/>
      <c r="ER14" s="171"/>
      <c r="ES14" s="171"/>
      <c r="ET14" s="171"/>
      <c r="EU14" s="171"/>
      <c r="EV14" s="171"/>
      <c r="EW14" s="171"/>
      <c r="EX14" s="171"/>
      <c r="EY14" s="171"/>
      <c r="EZ14" s="171"/>
      <c r="FA14" s="171"/>
      <c r="FB14" s="171"/>
      <c r="FC14" s="171"/>
      <c r="FD14" s="171"/>
      <c r="FE14" s="171"/>
      <c r="FF14" s="171"/>
      <c r="FG14" s="171"/>
      <c r="FH14" s="171"/>
      <c r="FI14" s="171"/>
      <c r="FJ14" s="171"/>
      <c r="FK14" s="171"/>
      <c r="FL14" s="171"/>
      <c r="FM14" s="171"/>
      <c r="FN14" s="171"/>
      <c r="FO14" s="171"/>
      <c r="FP14" s="171"/>
      <c r="FQ14" s="171"/>
      <c r="FR14" s="171"/>
      <c r="FS14" s="171"/>
      <c r="FT14" s="171"/>
      <c r="FU14" s="171"/>
      <c r="FV14" s="171"/>
      <c r="FW14" s="171"/>
      <c r="FX14" s="171"/>
      <c r="FY14" s="171"/>
      <c r="FZ14" s="171"/>
      <c r="GA14" s="171"/>
      <c r="GB14" s="171"/>
      <c r="GC14" s="171"/>
      <c r="GD14" s="171"/>
      <c r="GE14" s="171"/>
      <c r="GF14" s="171"/>
      <c r="GG14" s="171"/>
      <c r="GH14" s="171"/>
      <c r="GI14" s="171"/>
      <c r="GJ14" s="171"/>
      <c r="GK14" s="171"/>
      <c r="GL14" s="171"/>
      <c r="GM14" s="171"/>
      <c r="GN14" s="171"/>
      <c r="GO14" s="171"/>
      <c r="GP14" s="171"/>
      <c r="GQ14" s="171"/>
      <c r="GR14" s="171"/>
      <c r="GS14" s="171"/>
      <c r="GT14" s="171"/>
      <c r="GU14" s="171"/>
      <c r="GV14" s="171"/>
      <c r="GW14" s="171"/>
      <c r="GX14" s="171"/>
      <c r="GY14" s="171"/>
      <c r="GZ14" s="171"/>
      <c r="HA14" s="171"/>
      <c r="HB14" s="171"/>
      <c r="HC14" s="171"/>
      <c r="HD14" s="171"/>
      <c r="HE14" s="171"/>
      <c r="HF14" s="171"/>
      <c r="HG14" s="171"/>
      <c r="HH14" s="171"/>
      <c r="HI14" s="171"/>
      <c r="HJ14" s="171"/>
      <c r="HK14" s="171"/>
      <c r="HL14" s="171"/>
      <c r="HM14" s="171"/>
      <c r="HN14" s="171"/>
      <c r="HO14" s="171"/>
      <c r="HP14" s="171"/>
      <c r="HQ14" s="171"/>
      <c r="HR14" s="171"/>
      <c r="HS14" s="171"/>
      <c r="HT14" s="171"/>
      <c r="HU14" s="171"/>
      <c r="HV14" s="171"/>
      <c r="HW14" s="171"/>
      <c r="HX14" s="171"/>
      <c r="HY14" s="171"/>
      <c r="HZ14" s="171"/>
      <c r="IA14" s="171"/>
      <c r="IB14" s="171"/>
      <c r="IC14" s="171"/>
      <c r="ID14" s="171"/>
      <c r="IE14" s="171"/>
      <c r="IF14" s="171"/>
      <c r="IG14" s="171"/>
      <c r="IH14" s="171"/>
      <c r="II14" s="171"/>
      <c r="IJ14" s="171"/>
      <c r="IK14" s="171"/>
      <c r="IL14" s="171"/>
      <c r="IM14" s="171"/>
      <c r="IN14" s="171"/>
      <c r="IO14" s="171"/>
      <c r="IP14" s="171"/>
      <c r="IQ14" s="171"/>
      <c r="IR14" s="171"/>
      <c r="IS14" s="171"/>
      <c r="IT14" s="171"/>
      <c r="IU14" s="171"/>
      <c r="IV14" s="171"/>
      <c r="IW14" s="171"/>
      <c r="IX14" s="171"/>
    </row>
    <row r="15" spans="1:258" s="149" customFormat="1" x14ac:dyDescent="0.25">
      <c r="A15" s="171"/>
      <c r="B15" s="182"/>
      <c r="C15" s="262" t="s">
        <v>221</v>
      </c>
      <c r="D15" s="262"/>
      <c r="E15" s="187">
        <f>SUM(E16:E18)</f>
        <v>0</v>
      </c>
      <c r="F15" s="187"/>
      <c r="G15" s="187"/>
      <c r="H15" s="187">
        <f>SUM(H16:H18)</f>
        <v>0</v>
      </c>
      <c r="I15" s="187">
        <f>SUM(E15:H15)</f>
        <v>0</v>
      </c>
      <c r="J15" s="175"/>
      <c r="K15" s="171"/>
      <c r="L15" s="171"/>
      <c r="M15" s="171"/>
      <c r="N15" s="171"/>
      <c r="O15" s="171"/>
      <c r="P15" s="171"/>
      <c r="Q15" s="171"/>
      <c r="R15" s="171"/>
      <c r="S15" s="171"/>
      <c r="T15" s="171"/>
      <c r="U15" s="171"/>
      <c r="V15" s="171"/>
      <c r="W15" s="171"/>
      <c r="X15" s="171"/>
      <c r="Y15" s="171"/>
      <c r="Z15" s="171"/>
      <c r="AA15" s="171"/>
      <c r="AB15" s="171"/>
      <c r="AC15" s="171"/>
      <c r="AD15" s="171"/>
      <c r="AE15" s="171"/>
      <c r="AF15" s="171"/>
      <c r="AG15" s="171"/>
      <c r="AH15" s="171"/>
      <c r="AI15" s="171"/>
      <c r="AJ15" s="171"/>
      <c r="AK15" s="171"/>
      <c r="AL15" s="171"/>
      <c r="AM15" s="171"/>
      <c r="AN15" s="171"/>
      <c r="AO15" s="171"/>
      <c r="AP15" s="171"/>
      <c r="AQ15" s="171"/>
      <c r="AR15" s="171"/>
      <c r="AS15" s="171"/>
      <c r="AT15" s="171"/>
      <c r="AU15" s="171"/>
      <c r="AV15" s="171"/>
      <c r="AW15" s="171"/>
      <c r="AX15" s="171"/>
      <c r="AY15" s="171"/>
      <c r="AZ15" s="171"/>
      <c r="BA15" s="171"/>
      <c r="BB15" s="171"/>
      <c r="BC15" s="171"/>
      <c r="BD15" s="171"/>
      <c r="BE15" s="171"/>
      <c r="BF15" s="171"/>
      <c r="BG15" s="171"/>
      <c r="BH15" s="171"/>
      <c r="BI15" s="171"/>
      <c r="BJ15" s="171"/>
      <c r="BK15" s="171"/>
      <c r="BL15" s="171"/>
      <c r="BM15" s="171"/>
      <c r="BN15" s="171"/>
      <c r="BO15" s="171"/>
      <c r="BP15" s="171"/>
      <c r="BQ15" s="171"/>
      <c r="BR15" s="171"/>
      <c r="BS15" s="171"/>
      <c r="BT15" s="171"/>
      <c r="BU15" s="171"/>
      <c r="BV15" s="171"/>
      <c r="BW15" s="171"/>
      <c r="BX15" s="171"/>
      <c r="BY15" s="171"/>
      <c r="BZ15" s="171"/>
      <c r="CA15" s="171"/>
      <c r="CB15" s="171"/>
      <c r="CC15" s="171"/>
      <c r="CD15" s="171"/>
      <c r="CE15" s="171"/>
      <c r="CF15" s="171"/>
      <c r="CG15" s="171"/>
      <c r="CH15" s="171"/>
      <c r="CI15" s="171"/>
      <c r="CJ15" s="171"/>
      <c r="CK15" s="171"/>
      <c r="CL15" s="171"/>
      <c r="CM15" s="171"/>
      <c r="CN15" s="171"/>
      <c r="CO15" s="171"/>
      <c r="CP15" s="171"/>
      <c r="CQ15" s="171"/>
      <c r="CR15" s="171"/>
      <c r="CS15" s="171"/>
      <c r="CT15" s="171"/>
      <c r="CU15" s="171"/>
      <c r="CV15" s="171"/>
      <c r="CW15" s="171"/>
      <c r="CX15" s="171"/>
      <c r="CY15" s="171"/>
      <c r="CZ15" s="171"/>
      <c r="DA15" s="171"/>
      <c r="DB15" s="171"/>
      <c r="DC15" s="171"/>
      <c r="DD15" s="171"/>
      <c r="DE15" s="171"/>
      <c r="DF15" s="171"/>
      <c r="DG15" s="171"/>
      <c r="DH15" s="171"/>
      <c r="DI15" s="171"/>
      <c r="DJ15" s="171"/>
      <c r="DK15" s="171"/>
      <c r="DL15" s="171"/>
      <c r="DM15" s="171"/>
      <c r="DN15" s="171"/>
      <c r="DO15" s="171"/>
      <c r="DP15" s="171"/>
      <c r="DQ15" s="171"/>
      <c r="DR15" s="171"/>
      <c r="DS15" s="171"/>
      <c r="DT15" s="171"/>
      <c r="DU15" s="171"/>
      <c r="DV15" s="171"/>
      <c r="DW15" s="171"/>
      <c r="DX15" s="171"/>
      <c r="DY15" s="171"/>
      <c r="DZ15" s="171"/>
      <c r="EA15" s="171"/>
      <c r="EB15" s="171"/>
      <c r="EC15" s="171"/>
      <c r="ED15" s="171"/>
      <c r="EE15" s="171"/>
      <c r="EF15" s="171"/>
      <c r="EG15" s="171"/>
      <c r="EH15" s="171"/>
      <c r="EI15" s="171"/>
      <c r="EJ15" s="171"/>
      <c r="EK15" s="171"/>
      <c r="EL15" s="171"/>
      <c r="EM15" s="171"/>
      <c r="EN15" s="171"/>
      <c r="EO15" s="171"/>
      <c r="EP15" s="171"/>
      <c r="EQ15" s="171"/>
      <c r="ER15" s="171"/>
      <c r="ES15" s="171"/>
      <c r="ET15" s="171"/>
      <c r="EU15" s="171"/>
      <c r="EV15" s="171"/>
      <c r="EW15" s="171"/>
      <c r="EX15" s="171"/>
      <c r="EY15" s="171"/>
      <c r="EZ15" s="171"/>
      <c r="FA15" s="171"/>
      <c r="FB15" s="171"/>
      <c r="FC15" s="171"/>
      <c r="FD15" s="171"/>
      <c r="FE15" s="171"/>
      <c r="FF15" s="171"/>
      <c r="FG15" s="171"/>
      <c r="FH15" s="171"/>
      <c r="FI15" s="171"/>
      <c r="FJ15" s="171"/>
      <c r="FK15" s="171"/>
      <c r="FL15" s="171"/>
      <c r="FM15" s="171"/>
      <c r="FN15" s="171"/>
      <c r="FO15" s="171"/>
      <c r="FP15" s="171"/>
      <c r="FQ15" s="171"/>
      <c r="FR15" s="171"/>
      <c r="FS15" s="171"/>
      <c r="FT15" s="171"/>
      <c r="FU15" s="171"/>
      <c r="FV15" s="171"/>
      <c r="FW15" s="171"/>
      <c r="FX15" s="171"/>
      <c r="FY15" s="171"/>
      <c r="FZ15" s="171"/>
      <c r="GA15" s="171"/>
      <c r="GB15" s="171"/>
      <c r="GC15" s="171"/>
      <c r="GD15" s="171"/>
      <c r="GE15" s="171"/>
      <c r="GF15" s="171"/>
      <c r="GG15" s="171"/>
      <c r="GH15" s="171"/>
      <c r="GI15" s="171"/>
      <c r="GJ15" s="171"/>
      <c r="GK15" s="171"/>
      <c r="GL15" s="171"/>
      <c r="GM15" s="171"/>
      <c r="GN15" s="171"/>
      <c r="GO15" s="171"/>
      <c r="GP15" s="171"/>
      <c r="GQ15" s="171"/>
      <c r="GR15" s="171"/>
      <c r="GS15" s="171"/>
      <c r="GT15" s="171"/>
      <c r="GU15" s="171"/>
      <c r="GV15" s="171"/>
      <c r="GW15" s="171"/>
      <c r="GX15" s="171"/>
      <c r="GY15" s="171"/>
      <c r="GZ15" s="171"/>
      <c r="HA15" s="171"/>
      <c r="HB15" s="171"/>
      <c r="HC15" s="171"/>
      <c r="HD15" s="171"/>
      <c r="HE15" s="171"/>
      <c r="HF15" s="171"/>
      <c r="HG15" s="171"/>
      <c r="HH15" s="171"/>
      <c r="HI15" s="171"/>
      <c r="HJ15" s="171"/>
      <c r="HK15" s="171"/>
      <c r="HL15" s="171"/>
      <c r="HM15" s="171"/>
      <c r="HN15" s="171"/>
      <c r="HO15" s="171"/>
      <c r="HP15" s="171"/>
      <c r="HQ15" s="171"/>
      <c r="HR15" s="171"/>
      <c r="HS15" s="171"/>
      <c r="HT15" s="171"/>
      <c r="HU15" s="171"/>
      <c r="HV15" s="171"/>
      <c r="HW15" s="171"/>
      <c r="HX15" s="171"/>
      <c r="HY15" s="171"/>
      <c r="HZ15" s="171"/>
      <c r="IA15" s="171"/>
      <c r="IB15" s="171"/>
      <c r="IC15" s="171"/>
      <c r="ID15" s="171"/>
      <c r="IE15" s="171"/>
      <c r="IF15" s="171"/>
      <c r="IG15" s="171"/>
      <c r="IH15" s="171"/>
      <c r="II15" s="171"/>
      <c r="IJ15" s="171"/>
      <c r="IK15" s="171"/>
      <c r="IL15" s="171"/>
      <c r="IM15" s="171"/>
      <c r="IN15" s="171"/>
      <c r="IO15" s="171"/>
      <c r="IP15" s="171"/>
      <c r="IQ15" s="171"/>
      <c r="IR15" s="171"/>
      <c r="IS15" s="171"/>
      <c r="IT15" s="171"/>
      <c r="IU15" s="171"/>
      <c r="IV15" s="171"/>
      <c r="IW15" s="171"/>
      <c r="IX15" s="171"/>
    </row>
    <row r="16" spans="1:258" s="149" customFormat="1" x14ac:dyDescent="0.25">
      <c r="A16" s="171"/>
      <c r="B16" s="172"/>
      <c r="C16" s="259" t="s">
        <v>156</v>
      </c>
      <c r="D16" s="259"/>
      <c r="E16" s="174">
        <v>0</v>
      </c>
      <c r="F16" s="173"/>
      <c r="G16" s="173"/>
      <c r="H16" s="174">
        <v>0</v>
      </c>
      <c r="I16" s="173">
        <f>SUM(E16:H16)</f>
        <v>0</v>
      </c>
      <c r="J16" s="175"/>
      <c r="K16" s="171"/>
      <c r="L16" s="171"/>
      <c r="M16" s="171"/>
      <c r="N16" s="171"/>
      <c r="O16" s="171"/>
      <c r="P16" s="171"/>
      <c r="Q16" s="171"/>
      <c r="R16" s="171"/>
      <c r="S16" s="171"/>
      <c r="T16" s="171"/>
      <c r="U16" s="171"/>
      <c r="V16" s="171"/>
      <c r="W16" s="171"/>
      <c r="X16" s="171"/>
      <c r="Y16" s="171"/>
      <c r="Z16" s="171"/>
      <c r="AA16" s="171"/>
      <c r="AB16" s="171"/>
      <c r="AC16" s="171"/>
      <c r="AD16" s="171"/>
      <c r="AE16" s="171"/>
      <c r="AF16" s="171"/>
      <c r="AG16" s="171"/>
      <c r="AH16" s="171"/>
      <c r="AI16" s="171"/>
      <c r="AJ16" s="171"/>
      <c r="AK16" s="171"/>
      <c r="AL16" s="171"/>
      <c r="AM16" s="171"/>
      <c r="AN16" s="171"/>
      <c r="AO16" s="171"/>
      <c r="AP16" s="171"/>
      <c r="AQ16" s="171"/>
      <c r="AR16" s="171"/>
      <c r="AS16" s="171"/>
      <c r="AT16" s="171"/>
      <c r="AU16" s="171"/>
      <c r="AV16" s="171"/>
      <c r="AW16" s="171"/>
      <c r="AX16" s="171"/>
      <c r="AY16" s="171"/>
      <c r="AZ16" s="171"/>
      <c r="BA16" s="171"/>
      <c r="BB16" s="171"/>
      <c r="BC16" s="171"/>
      <c r="BD16" s="171"/>
      <c r="BE16" s="171"/>
      <c r="BF16" s="171"/>
      <c r="BG16" s="171"/>
      <c r="BH16" s="171"/>
      <c r="BI16" s="171"/>
      <c r="BJ16" s="171"/>
      <c r="BK16" s="171"/>
      <c r="BL16" s="171"/>
      <c r="BM16" s="171"/>
      <c r="BN16" s="171"/>
      <c r="BO16" s="171"/>
      <c r="BP16" s="171"/>
      <c r="BQ16" s="171"/>
      <c r="BR16" s="171"/>
      <c r="BS16" s="171"/>
      <c r="BT16" s="171"/>
      <c r="BU16" s="171"/>
      <c r="BV16" s="171"/>
      <c r="BW16" s="171"/>
      <c r="BX16" s="171"/>
      <c r="BY16" s="171"/>
      <c r="BZ16" s="171"/>
      <c r="CA16" s="171"/>
      <c r="CB16" s="171"/>
      <c r="CC16" s="171"/>
      <c r="CD16" s="171"/>
      <c r="CE16" s="171"/>
      <c r="CF16" s="171"/>
      <c r="CG16" s="171"/>
      <c r="CH16" s="171"/>
      <c r="CI16" s="171"/>
      <c r="CJ16" s="171"/>
      <c r="CK16" s="171"/>
      <c r="CL16" s="171"/>
      <c r="CM16" s="171"/>
      <c r="CN16" s="171"/>
      <c r="CO16" s="171"/>
      <c r="CP16" s="171"/>
      <c r="CQ16" s="171"/>
      <c r="CR16" s="171"/>
      <c r="CS16" s="171"/>
      <c r="CT16" s="171"/>
      <c r="CU16" s="171"/>
      <c r="CV16" s="171"/>
      <c r="CW16" s="171"/>
      <c r="CX16" s="171"/>
      <c r="CY16" s="171"/>
      <c r="CZ16" s="171"/>
      <c r="DA16" s="171"/>
      <c r="DB16" s="171"/>
      <c r="DC16" s="171"/>
      <c r="DD16" s="171"/>
      <c r="DE16" s="171"/>
      <c r="DF16" s="171"/>
      <c r="DG16" s="171"/>
      <c r="DH16" s="171"/>
      <c r="DI16" s="171"/>
      <c r="DJ16" s="171"/>
      <c r="DK16" s="171"/>
      <c r="DL16" s="171"/>
      <c r="DM16" s="171"/>
      <c r="DN16" s="171"/>
      <c r="DO16" s="171"/>
      <c r="DP16" s="171"/>
      <c r="DQ16" s="171"/>
      <c r="DR16" s="171"/>
      <c r="DS16" s="171"/>
      <c r="DT16" s="171"/>
      <c r="DU16" s="171"/>
      <c r="DV16" s="171"/>
      <c r="DW16" s="171"/>
      <c r="DX16" s="171"/>
      <c r="DY16" s="171"/>
      <c r="DZ16" s="171"/>
      <c r="EA16" s="171"/>
      <c r="EB16" s="171"/>
      <c r="EC16" s="171"/>
      <c r="ED16" s="171"/>
      <c r="EE16" s="171"/>
      <c r="EF16" s="171"/>
      <c r="EG16" s="171"/>
      <c r="EH16" s="171"/>
      <c r="EI16" s="171"/>
      <c r="EJ16" s="171"/>
      <c r="EK16" s="171"/>
      <c r="EL16" s="171"/>
      <c r="EM16" s="171"/>
      <c r="EN16" s="171"/>
      <c r="EO16" s="171"/>
      <c r="EP16" s="171"/>
      <c r="EQ16" s="171"/>
      <c r="ER16" s="171"/>
      <c r="ES16" s="171"/>
      <c r="ET16" s="171"/>
      <c r="EU16" s="171"/>
      <c r="EV16" s="171"/>
      <c r="EW16" s="171"/>
      <c r="EX16" s="171"/>
      <c r="EY16" s="171"/>
      <c r="EZ16" s="171"/>
      <c r="FA16" s="171"/>
      <c r="FB16" s="171"/>
      <c r="FC16" s="171"/>
      <c r="FD16" s="171"/>
      <c r="FE16" s="171"/>
      <c r="FF16" s="171"/>
      <c r="FG16" s="171"/>
      <c r="FH16" s="171"/>
      <c r="FI16" s="171"/>
      <c r="FJ16" s="171"/>
      <c r="FK16" s="171"/>
      <c r="FL16" s="171"/>
      <c r="FM16" s="171"/>
      <c r="FN16" s="171"/>
      <c r="FO16" s="171"/>
      <c r="FP16" s="171"/>
      <c r="FQ16" s="171"/>
      <c r="FR16" s="171"/>
      <c r="FS16" s="171"/>
      <c r="FT16" s="171"/>
      <c r="FU16" s="171"/>
      <c r="FV16" s="171"/>
      <c r="FW16" s="171"/>
      <c r="FX16" s="171"/>
      <c r="FY16" s="171"/>
      <c r="FZ16" s="171"/>
      <c r="GA16" s="171"/>
      <c r="GB16" s="171"/>
      <c r="GC16" s="171"/>
      <c r="GD16" s="171"/>
      <c r="GE16" s="171"/>
      <c r="GF16" s="171"/>
      <c r="GG16" s="171"/>
      <c r="GH16" s="171"/>
      <c r="GI16" s="171"/>
      <c r="GJ16" s="171"/>
      <c r="GK16" s="171"/>
      <c r="GL16" s="171"/>
      <c r="GM16" s="171"/>
      <c r="GN16" s="171"/>
      <c r="GO16" s="171"/>
      <c r="GP16" s="171"/>
      <c r="GQ16" s="171"/>
      <c r="GR16" s="171"/>
      <c r="GS16" s="171"/>
      <c r="GT16" s="171"/>
      <c r="GU16" s="171"/>
      <c r="GV16" s="171"/>
      <c r="GW16" s="171"/>
      <c r="GX16" s="171"/>
      <c r="GY16" s="171"/>
      <c r="GZ16" s="171"/>
      <c r="HA16" s="171"/>
      <c r="HB16" s="171"/>
      <c r="HC16" s="171"/>
      <c r="HD16" s="171"/>
      <c r="HE16" s="171"/>
      <c r="HF16" s="171"/>
      <c r="HG16" s="171"/>
      <c r="HH16" s="171"/>
      <c r="HI16" s="171"/>
      <c r="HJ16" s="171"/>
      <c r="HK16" s="171"/>
      <c r="HL16" s="171"/>
      <c r="HM16" s="171"/>
      <c r="HN16" s="171"/>
      <c r="HO16" s="171"/>
      <c r="HP16" s="171"/>
      <c r="HQ16" s="171"/>
      <c r="HR16" s="171"/>
      <c r="HS16" s="171"/>
      <c r="HT16" s="171"/>
      <c r="HU16" s="171"/>
      <c r="HV16" s="171"/>
      <c r="HW16" s="171"/>
      <c r="HX16" s="171"/>
      <c r="HY16" s="171"/>
      <c r="HZ16" s="171"/>
      <c r="IA16" s="171"/>
      <c r="IB16" s="171"/>
      <c r="IC16" s="171"/>
      <c r="ID16" s="171"/>
      <c r="IE16" s="171"/>
      <c r="IF16" s="171"/>
      <c r="IG16" s="171"/>
      <c r="IH16" s="171"/>
      <c r="II16" s="171"/>
      <c r="IJ16" s="171"/>
      <c r="IK16" s="171"/>
      <c r="IL16" s="171"/>
      <c r="IM16" s="171"/>
      <c r="IN16" s="171"/>
      <c r="IO16" s="171"/>
      <c r="IP16" s="171"/>
      <c r="IQ16" s="171"/>
      <c r="IR16" s="171"/>
      <c r="IS16" s="171"/>
      <c r="IT16" s="171"/>
      <c r="IU16" s="171"/>
      <c r="IV16" s="171"/>
      <c r="IW16" s="171"/>
      <c r="IX16" s="171"/>
    </row>
    <row r="17" spans="1:258" s="149" customFormat="1" x14ac:dyDescent="0.25">
      <c r="A17" s="171"/>
      <c r="B17" s="172"/>
      <c r="C17" s="259" t="s">
        <v>47</v>
      </c>
      <c r="D17" s="259"/>
      <c r="E17" s="174">
        <v>0</v>
      </c>
      <c r="F17" s="173"/>
      <c r="G17" s="173"/>
      <c r="H17" s="174">
        <v>0</v>
      </c>
      <c r="I17" s="173">
        <f>SUM(E17:H17)</f>
        <v>0</v>
      </c>
      <c r="J17" s="175"/>
      <c r="K17" s="171"/>
      <c r="L17" s="171"/>
      <c r="M17" s="171"/>
      <c r="N17" s="171"/>
      <c r="O17" s="171"/>
      <c r="P17" s="171"/>
      <c r="Q17" s="171"/>
      <c r="R17" s="171"/>
      <c r="S17" s="171"/>
      <c r="T17" s="171"/>
      <c r="U17" s="171"/>
      <c r="V17" s="171"/>
      <c r="W17" s="171"/>
      <c r="X17" s="171"/>
      <c r="Y17" s="171"/>
      <c r="Z17" s="171"/>
      <c r="AA17" s="171"/>
      <c r="AB17" s="171"/>
      <c r="AC17" s="171"/>
      <c r="AD17" s="171"/>
      <c r="AE17" s="171"/>
      <c r="AF17" s="171"/>
      <c r="AG17" s="171"/>
      <c r="AH17" s="171"/>
      <c r="AI17" s="171"/>
      <c r="AJ17" s="171"/>
      <c r="AK17" s="171"/>
      <c r="AL17" s="171"/>
      <c r="AM17" s="171"/>
      <c r="AN17" s="171"/>
      <c r="AO17" s="171"/>
      <c r="AP17" s="171"/>
      <c r="AQ17" s="171"/>
      <c r="AR17" s="171"/>
      <c r="AS17" s="171"/>
      <c r="AT17" s="171"/>
      <c r="AU17" s="171"/>
      <c r="AV17" s="171"/>
      <c r="AW17" s="171"/>
      <c r="AX17" s="171"/>
      <c r="AY17" s="171"/>
      <c r="AZ17" s="171"/>
      <c r="BA17" s="171"/>
      <c r="BB17" s="171"/>
      <c r="BC17" s="171"/>
      <c r="BD17" s="171"/>
      <c r="BE17" s="171"/>
      <c r="BF17" s="171"/>
      <c r="BG17" s="171"/>
      <c r="BH17" s="171"/>
      <c r="BI17" s="171"/>
      <c r="BJ17" s="171"/>
      <c r="BK17" s="171"/>
      <c r="BL17" s="171"/>
      <c r="BM17" s="171"/>
      <c r="BN17" s="171"/>
      <c r="BO17" s="171"/>
      <c r="BP17" s="171"/>
      <c r="BQ17" s="171"/>
      <c r="BR17" s="171"/>
      <c r="BS17" s="171"/>
      <c r="BT17" s="171"/>
      <c r="BU17" s="171"/>
      <c r="BV17" s="171"/>
      <c r="BW17" s="171"/>
      <c r="BX17" s="171"/>
      <c r="BY17" s="171"/>
      <c r="BZ17" s="171"/>
      <c r="CA17" s="171"/>
      <c r="CB17" s="171"/>
      <c r="CC17" s="171"/>
      <c r="CD17" s="171"/>
      <c r="CE17" s="171"/>
      <c r="CF17" s="171"/>
      <c r="CG17" s="171"/>
      <c r="CH17" s="171"/>
      <c r="CI17" s="171"/>
      <c r="CJ17" s="171"/>
      <c r="CK17" s="171"/>
      <c r="CL17" s="171"/>
      <c r="CM17" s="171"/>
      <c r="CN17" s="171"/>
      <c r="CO17" s="171"/>
      <c r="CP17" s="171"/>
      <c r="CQ17" s="171"/>
      <c r="CR17" s="171"/>
      <c r="CS17" s="171"/>
      <c r="CT17" s="171"/>
      <c r="CU17" s="171"/>
      <c r="CV17" s="171"/>
      <c r="CW17" s="171"/>
      <c r="CX17" s="171"/>
      <c r="CY17" s="171"/>
      <c r="CZ17" s="171"/>
      <c r="DA17" s="171"/>
      <c r="DB17" s="171"/>
      <c r="DC17" s="171"/>
      <c r="DD17" s="171"/>
      <c r="DE17" s="171"/>
      <c r="DF17" s="171"/>
      <c r="DG17" s="171"/>
      <c r="DH17" s="171"/>
      <c r="DI17" s="171"/>
      <c r="DJ17" s="171"/>
      <c r="DK17" s="171"/>
      <c r="DL17" s="171"/>
      <c r="DM17" s="171"/>
      <c r="DN17" s="171"/>
      <c r="DO17" s="171"/>
      <c r="DP17" s="171"/>
      <c r="DQ17" s="171"/>
      <c r="DR17" s="171"/>
      <c r="DS17" s="171"/>
      <c r="DT17" s="171"/>
      <c r="DU17" s="171"/>
      <c r="DV17" s="171"/>
      <c r="DW17" s="171"/>
      <c r="DX17" s="171"/>
      <c r="DY17" s="171"/>
      <c r="DZ17" s="171"/>
      <c r="EA17" s="171"/>
      <c r="EB17" s="171"/>
      <c r="EC17" s="171"/>
      <c r="ED17" s="171"/>
      <c r="EE17" s="171"/>
      <c r="EF17" s="171"/>
      <c r="EG17" s="171"/>
      <c r="EH17" s="171"/>
      <c r="EI17" s="171"/>
      <c r="EJ17" s="171"/>
      <c r="EK17" s="171"/>
      <c r="EL17" s="171"/>
      <c r="EM17" s="171"/>
      <c r="EN17" s="171"/>
      <c r="EO17" s="171"/>
      <c r="EP17" s="171"/>
      <c r="EQ17" s="171"/>
      <c r="ER17" s="171"/>
      <c r="ES17" s="171"/>
      <c r="ET17" s="171"/>
      <c r="EU17" s="171"/>
      <c r="EV17" s="171"/>
      <c r="EW17" s="171"/>
      <c r="EX17" s="171"/>
      <c r="EY17" s="171"/>
      <c r="EZ17" s="171"/>
      <c r="FA17" s="171"/>
      <c r="FB17" s="171"/>
      <c r="FC17" s="171"/>
      <c r="FD17" s="171"/>
      <c r="FE17" s="171"/>
      <c r="FF17" s="171"/>
      <c r="FG17" s="171"/>
      <c r="FH17" s="171"/>
      <c r="FI17" s="171"/>
      <c r="FJ17" s="171"/>
      <c r="FK17" s="171"/>
      <c r="FL17" s="171"/>
      <c r="FM17" s="171"/>
      <c r="FN17" s="171"/>
      <c r="FO17" s="171"/>
      <c r="FP17" s="171"/>
      <c r="FQ17" s="171"/>
      <c r="FR17" s="171"/>
      <c r="FS17" s="171"/>
      <c r="FT17" s="171"/>
      <c r="FU17" s="171"/>
      <c r="FV17" s="171"/>
      <c r="FW17" s="171"/>
      <c r="FX17" s="171"/>
      <c r="FY17" s="171"/>
      <c r="FZ17" s="171"/>
      <c r="GA17" s="171"/>
      <c r="GB17" s="171"/>
      <c r="GC17" s="171"/>
      <c r="GD17" s="171"/>
      <c r="GE17" s="171"/>
      <c r="GF17" s="171"/>
      <c r="GG17" s="171"/>
      <c r="GH17" s="171"/>
      <c r="GI17" s="171"/>
      <c r="GJ17" s="171"/>
      <c r="GK17" s="171"/>
      <c r="GL17" s="171"/>
      <c r="GM17" s="171"/>
      <c r="GN17" s="171"/>
      <c r="GO17" s="171"/>
      <c r="GP17" s="171"/>
      <c r="GQ17" s="171"/>
      <c r="GR17" s="171"/>
      <c r="GS17" s="171"/>
      <c r="GT17" s="171"/>
      <c r="GU17" s="171"/>
      <c r="GV17" s="171"/>
      <c r="GW17" s="171"/>
      <c r="GX17" s="171"/>
      <c r="GY17" s="171"/>
      <c r="GZ17" s="171"/>
      <c r="HA17" s="171"/>
      <c r="HB17" s="171"/>
      <c r="HC17" s="171"/>
      <c r="HD17" s="171"/>
      <c r="HE17" s="171"/>
      <c r="HF17" s="171"/>
      <c r="HG17" s="171"/>
      <c r="HH17" s="171"/>
      <c r="HI17" s="171"/>
      <c r="HJ17" s="171"/>
      <c r="HK17" s="171"/>
      <c r="HL17" s="171"/>
      <c r="HM17" s="171"/>
      <c r="HN17" s="171"/>
      <c r="HO17" s="171"/>
      <c r="HP17" s="171"/>
      <c r="HQ17" s="171"/>
      <c r="HR17" s="171"/>
      <c r="HS17" s="171"/>
      <c r="HT17" s="171"/>
      <c r="HU17" s="171"/>
      <c r="HV17" s="171"/>
      <c r="HW17" s="171"/>
      <c r="HX17" s="171"/>
      <c r="HY17" s="171"/>
      <c r="HZ17" s="171"/>
      <c r="IA17" s="171"/>
      <c r="IB17" s="171"/>
      <c r="IC17" s="171"/>
      <c r="ID17" s="171"/>
      <c r="IE17" s="171"/>
      <c r="IF17" s="171"/>
      <c r="IG17" s="171"/>
      <c r="IH17" s="171"/>
      <c r="II17" s="171"/>
      <c r="IJ17" s="171"/>
      <c r="IK17" s="171"/>
      <c r="IL17" s="171"/>
      <c r="IM17" s="171"/>
      <c r="IN17" s="171"/>
      <c r="IO17" s="171"/>
      <c r="IP17" s="171"/>
      <c r="IQ17" s="171"/>
      <c r="IR17" s="171"/>
      <c r="IS17" s="171"/>
      <c r="IT17" s="171"/>
      <c r="IU17" s="171"/>
      <c r="IV17" s="171"/>
      <c r="IW17" s="171"/>
      <c r="IX17" s="171"/>
    </row>
    <row r="18" spans="1:258" s="149" customFormat="1" x14ac:dyDescent="0.25">
      <c r="A18" s="171"/>
      <c r="B18" s="172"/>
      <c r="C18" s="259" t="s">
        <v>157</v>
      </c>
      <c r="D18" s="259"/>
      <c r="E18" s="174">
        <v>0</v>
      </c>
      <c r="F18" s="173"/>
      <c r="G18" s="173"/>
      <c r="H18" s="174">
        <v>0</v>
      </c>
      <c r="I18" s="173">
        <f>SUM(E18:H18)</f>
        <v>0</v>
      </c>
      <c r="J18" s="175"/>
      <c r="K18" s="171"/>
      <c r="L18" s="171"/>
      <c r="M18" s="171"/>
      <c r="N18" s="171"/>
      <c r="O18" s="171"/>
      <c r="P18" s="171"/>
      <c r="Q18" s="171"/>
      <c r="R18" s="171"/>
      <c r="S18" s="171"/>
      <c r="T18" s="171"/>
      <c r="U18" s="171"/>
      <c r="V18" s="171"/>
      <c r="W18" s="171"/>
      <c r="X18" s="171"/>
      <c r="Y18" s="171"/>
      <c r="Z18" s="171"/>
      <c r="AA18" s="171"/>
      <c r="AB18" s="171"/>
      <c r="AC18" s="171"/>
      <c r="AD18" s="171"/>
      <c r="AE18" s="171"/>
      <c r="AF18" s="171"/>
      <c r="AG18" s="171"/>
      <c r="AH18" s="171"/>
      <c r="AI18" s="171"/>
      <c r="AJ18" s="171"/>
      <c r="AK18" s="171"/>
      <c r="AL18" s="171"/>
      <c r="AM18" s="171"/>
      <c r="AN18" s="171"/>
      <c r="AO18" s="171"/>
      <c r="AP18" s="171"/>
      <c r="AQ18" s="171"/>
      <c r="AR18" s="171"/>
      <c r="AS18" s="171"/>
      <c r="AT18" s="171"/>
      <c r="AU18" s="171"/>
      <c r="AV18" s="171"/>
      <c r="AW18" s="171"/>
      <c r="AX18" s="171"/>
      <c r="AY18" s="171"/>
      <c r="AZ18" s="171"/>
      <c r="BA18" s="171"/>
      <c r="BB18" s="171"/>
      <c r="BC18" s="171"/>
      <c r="BD18" s="171"/>
      <c r="BE18" s="171"/>
      <c r="BF18" s="171"/>
      <c r="BG18" s="171"/>
      <c r="BH18" s="171"/>
      <c r="BI18" s="171"/>
      <c r="BJ18" s="171"/>
      <c r="BK18" s="171"/>
      <c r="BL18" s="171"/>
      <c r="BM18" s="171"/>
      <c r="BN18" s="171"/>
      <c r="BO18" s="171"/>
      <c r="BP18" s="171"/>
      <c r="BQ18" s="171"/>
      <c r="BR18" s="171"/>
      <c r="BS18" s="171"/>
      <c r="BT18" s="171"/>
      <c r="BU18" s="171"/>
      <c r="BV18" s="171"/>
      <c r="BW18" s="171"/>
      <c r="BX18" s="171"/>
      <c r="BY18" s="171"/>
      <c r="BZ18" s="171"/>
      <c r="CA18" s="171"/>
      <c r="CB18" s="171"/>
      <c r="CC18" s="171"/>
      <c r="CD18" s="171"/>
      <c r="CE18" s="171"/>
      <c r="CF18" s="171"/>
      <c r="CG18" s="171"/>
      <c r="CH18" s="171"/>
      <c r="CI18" s="171"/>
      <c r="CJ18" s="171"/>
      <c r="CK18" s="171"/>
      <c r="CL18" s="171"/>
      <c r="CM18" s="171"/>
      <c r="CN18" s="171"/>
      <c r="CO18" s="171"/>
      <c r="CP18" s="171"/>
      <c r="CQ18" s="171"/>
      <c r="CR18" s="171"/>
      <c r="CS18" s="171"/>
      <c r="CT18" s="171"/>
      <c r="CU18" s="171"/>
      <c r="CV18" s="171"/>
      <c r="CW18" s="171"/>
      <c r="CX18" s="171"/>
      <c r="CY18" s="171"/>
      <c r="CZ18" s="171"/>
      <c r="DA18" s="171"/>
      <c r="DB18" s="171"/>
      <c r="DC18" s="171"/>
      <c r="DD18" s="171"/>
      <c r="DE18" s="171"/>
      <c r="DF18" s="171"/>
      <c r="DG18" s="171"/>
      <c r="DH18" s="171"/>
      <c r="DI18" s="171"/>
      <c r="DJ18" s="171"/>
      <c r="DK18" s="171"/>
      <c r="DL18" s="171"/>
      <c r="DM18" s="171"/>
      <c r="DN18" s="171"/>
      <c r="DO18" s="171"/>
      <c r="DP18" s="171"/>
      <c r="DQ18" s="171"/>
      <c r="DR18" s="171"/>
      <c r="DS18" s="171"/>
      <c r="DT18" s="171"/>
      <c r="DU18" s="171"/>
      <c r="DV18" s="171"/>
      <c r="DW18" s="171"/>
      <c r="DX18" s="171"/>
      <c r="DY18" s="171"/>
      <c r="DZ18" s="171"/>
      <c r="EA18" s="171"/>
      <c r="EB18" s="171"/>
      <c r="EC18" s="171"/>
      <c r="ED18" s="171"/>
      <c r="EE18" s="171"/>
      <c r="EF18" s="171"/>
      <c r="EG18" s="171"/>
      <c r="EH18" s="171"/>
      <c r="EI18" s="171"/>
      <c r="EJ18" s="171"/>
      <c r="EK18" s="171"/>
      <c r="EL18" s="171"/>
      <c r="EM18" s="171"/>
      <c r="EN18" s="171"/>
      <c r="EO18" s="171"/>
      <c r="EP18" s="171"/>
      <c r="EQ18" s="171"/>
      <c r="ER18" s="171"/>
      <c r="ES18" s="171"/>
      <c r="ET18" s="171"/>
      <c r="EU18" s="171"/>
      <c r="EV18" s="171"/>
      <c r="EW18" s="171"/>
      <c r="EX18" s="171"/>
      <c r="EY18" s="171"/>
      <c r="EZ18" s="171"/>
      <c r="FA18" s="171"/>
      <c r="FB18" s="171"/>
      <c r="FC18" s="171"/>
      <c r="FD18" s="171"/>
      <c r="FE18" s="171"/>
      <c r="FF18" s="171"/>
      <c r="FG18" s="171"/>
      <c r="FH18" s="171"/>
      <c r="FI18" s="171"/>
      <c r="FJ18" s="171"/>
      <c r="FK18" s="171"/>
      <c r="FL18" s="171"/>
      <c r="FM18" s="171"/>
      <c r="FN18" s="171"/>
      <c r="FO18" s="171"/>
      <c r="FP18" s="171"/>
      <c r="FQ18" s="171"/>
      <c r="FR18" s="171"/>
      <c r="FS18" s="171"/>
      <c r="FT18" s="171"/>
      <c r="FU18" s="171"/>
      <c r="FV18" s="171"/>
      <c r="FW18" s="171"/>
      <c r="FX18" s="171"/>
      <c r="FY18" s="171"/>
      <c r="FZ18" s="171"/>
      <c r="GA18" s="171"/>
      <c r="GB18" s="171"/>
      <c r="GC18" s="171"/>
      <c r="GD18" s="171"/>
      <c r="GE18" s="171"/>
      <c r="GF18" s="171"/>
      <c r="GG18" s="171"/>
      <c r="GH18" s="171"/>
      <c r="GI18" s="171"/>
      <c r="GJ18" s="171"/>
      <c r="GK18" s="171"/>
      <c r="GL18" s="171"/>
      <c r="GM18" s="171"/>
      <c r="GN18" s="171"/>
      <c r="GO18" s="171"/>
      <c r="GP18" s="171"/>
      <c r="GQ18" s="171"/>
      <c r="GR18" s="171"/>
      <c r="GS18" s="171"/>
      <c r="GT18" s="171"/>
      <c r="GU18" s="171"/>
      <c r="GV18" s="171"/>
      <c r="GW18" s="171"/>
      <c r="GX18" s="171"/>
      <c r="GY18" s="171"/>
      <c r="GZ18" s="171"/>
      <c r="HA18" s="171"/>
      <c r="HB18" s="171"/>
      <c r="HC18" s="171"/>
      <c r="HD18" s="171"/>
      <c r="HE18" s="171"/>
      <c r="HF18" s="171"/>
      <c r="HG18" s="171"/>
      <c r="HH18" s="171"/>
      <c r="HI18" s="171"/>
      <c r="HJ18" s="171"/>
      <c r="HK18" s="171"/>
      <c r="HL18" s="171"/>
      <c r="HM18" s="171"/>
      <c r="HN18" s="171"/>
      <c r="HO18" s="171"/>
      <c r="HP18" s="171"/>
      <c r="HQ18" s="171"/>
      <c r="HR18" s="171"/>
      <c r="HS18" s="171"/>
      <c r="HT18" s="171"/>
      <c r="HU18" s="171"/>
      <c r="HV18" s="171"/>
      <c r="HW18" s="171"/>
      <c r="HX18" s="171"/>
      <c r="HY18" s="171"/>
      <c r="HZ18" s="171"/>
      <c r="IA18" s="171"/>
      <c r="IB18" s="171"/>
      <c r="IC18" s="171"/>
      <c r="ID18" s="171"/>
      <c r="IE18" s="171"/>
      <c r="IF18" s="171"/>
      <c r="IG18" s="171"/>
      <c r="IH18" s="171"/>
      <c r="II18" s="171"/>
      <c r="IJ18" s="171"/>
      <c r="IK18" s="171"/>
      <c r="IL18" s="171"/>
      <c r="IM18" s="171"/>
      <c r="IN18" s="171"/>
      <c r="IO18" s="171"/>
      <c r="IP18" s="171"/>
      <c r="IQ18" s="171"/>
      <c r="IR18" s="171"/>
      <c r="IS18" s="171"/>
      <c r="IT18" s="171"/>
      <c r="IU18" s="171"/>
      <c r="IV18" s="171"/>
      <c r="IW18" s="171"/>
      <c r="IX18" s="171"/>
    </row>
    <row r="19" spans="1:258" s="149" customFormat="1" x14ac:dyDescent="0.25">
      <c r="A19" s="171"/>
      <c r="B19" s="172"/>
      <c r="C19" s="266"/>
      <c r="D19" s="266"/>
      <c r="E19" s="174"/>
      <c r="F19" s="173"/>
      <c r="G19" s="173"/>
      <c r="H19" s="174"/>
      <c r="I19" s="173"/>
      <c r="J19" s="175"/>
      <c r="K19" s="171"/>
      <c r="L19" s="171"/>
      <c r="M19" s="171"/>
      <c r="N19" s="171"/>
      <c r="O19" s="171"/>
      <c r="P19" s="171"/>
      <c r="Q19" s="171"/>
      <c r="R19" s="171"/>
      <c r="S19" s="171"/>
      <c r="T19" s="171"/>
      <c r="U19" s="171"/>
      <c r="V19" s="171"/>
      <c r="W19" s="171"/>
      <c r="X19" s="171"/>
      <c r="Y19" s="171"/>
      <c r="Z19" s="171"/>
      <c r="AA19" s="171"/>
      <c r="AB19" s="171"/>
      <c r="AC19" s="171"/>
      <c r="AD19" s="171"/>
      <c r="AE19" s="171"/>
      <c r="AF19" s="171"/>
      <c r="AG19" s="171"/>
      <c r="AH19" s="171"/>
      <c r="AI19" s="171"/>
      <c r="AJ19" s="171"/>
      <c r="AK19" s="171"/>
      <c r="AL19" s="171"/>
      <c r="AM19" s="171"/>
      <c r="AN19" s="171"/>
      <c r="AO19" s="171"/>
      <c r="AP19" s="171"/>
      <c r="AQ19" s="171"/>
      <c r="AR19" s="171"/>
      <c r="AS19" s="171"/>
      <c r="AT19" s="171"/>
      <c r="AU19" s="171"/>
      <c r="AV19" s="171"/>
      <c r="AW19" s="171"/>
      <c r="AX19" s="171"/>
      <c r="AY19" s="171"/>
      <c r="AZ19" s="171"/>
      <c r="BA19" s="171"/>
      <c r="BB19" s="171"/>
      <c r="BC19" s="171"/>
      <c r="BD19" s="171"/>
      <c r="BE19" s="171"/>
      <c r="BF19" s="171"/>
      <c r="BG19" s="171"/>
      <c r="BH19" s="171"/>
      <c r="BI19" s="171"/>
      <c r="BJ19" s="171"/>
      <c r="BK19" s="171"/>
      <c r="BL19" s="171"/>
      <c r="BM19" s="171"/>
      <c r="BN19" s="171"/>
      <c r="BO19" s="171"/>
      <c r="BP19" s="171"/>
      <c r="BQ19" s="171"/>
      <c r="BR19" s="171"/>
      <c r="BS19" s="171"/>
      <c r="BT19" s="171"/>
      <c r="BU19" s="171"/>
      <c r="BV19" s="171"/>
      <c r="BW19" s="171"/>
      <c r="BX19" s="171"/>
      <c r="BY19" s="171"/>
      <c r="BZ19" s="171"/>
      <c r="CA19" s="171"/>
      <c r="CB19" s="171"/>
      <c r="CC19" s="171"/>
      <c r="CD19" s="171"/>
      <c r="CE19" s="171"/>
      <c r="CF19" s="171"/>
      <c r="CG19" s="171"/>
      <c r="CH19" s="171"/>
      <c r="CI19" s="171"/>
      <c r="CJ19" s="171"/>
      <c r="CK19" s="171"/>
      <c r="CL19" s="171"/>
      <c r="CM19" s="171"/>
      <c r="CN19" s="171"/>
      <c r="CO19" s="171"/>
      <c r="CP19" s="171"/>
      <c r="CQ19" s="171"/>
      <c r="CR19" s="171"/>
      <c r="CS19" s="171"/>
      <c r="CT19" s="171"/>
      <c r="CU19" s="171"/>
      <c r="CV19" s="171"/>
      <c r="CW19" s="171"/>
      <c r="CX19" s="171"/>
      <c r="CY19" s="171"/>
      <c r="CZ19" s="171"/>
      <c r="DA19" s="171"/>
      <c r="DB19" s="171"/>
      <c r="DC19" s="171"/>
      <c r="DD19" s="171"/>
      <c r="DE19" s="171"/>
      <c r="DF19" s="171"/>
      <c r="DG19" s="171"/>
      <c r="DH19" s="171"/>
      <c r="DI19" s="171"/>
      <c r="DJ19" s="171"/>
      <c r="DK19" s="171"/>
      <c r="DL19" s="171"/>
      <c r="DM19" s="171"/>
      <c r="DN19" s="171"/>
      <c r="DO19" s="171"/>
      <c r="DP19" s="171"/>
      <c r="DQ19" s="171"/>
      <c r="DR19" s="171"/>
      <c r="DS19" s="171"/>
      <c r="DT19" s="171"/>
      <c r="DU19" s="171"/>
      <c r="DV19" s="171"/>
      <c r="DW19" s="171"/>
      <c r="DX19" s="171"/>
      <c r="DY19" s="171"/>
      <c r="DZ19" s="171"/>
      <c r="EA19" s="171"/>
      <c r="EB19" s="171"/>
      <c r="EC19" s="171"/>
      <c r="ED19" s="171"/>
      <c r="EE19" s="171"/>
      <c r="EF19" s="171"/>
      <c r="EG19" s="171"/>
      <c r="EH19" s="171"/>
      <c r="EI19" s="171"/>
      <c r="EJ19" s="171"/>
      <c r="EK19" s="171"/>
      <c r="EL19" s="171"/>
      <c r="EM19" s="171"/>
      <c r="EN19" s="171"/>
      <c r="EO19" s="171"/>
      <c r="EP19" s="171"/>
      <c r="EQ19" s="171"/>
      <c r="ER19" s="171"/>
      <c r="ES19" s="171"/>
      <c r="ET19" s="171"/>
      <c r="EU19" s="171"/>
      <c r="EV19" s="171"/>
      <c r="EW19" s="171"/>
      <c r="EX19" s="171"/>
      <c r="EY19" s="171"/>
      <c r="EZ19" s="171"/>
      <c r="FA19" s="171"/>
      <c r="FB19" s="171"/>
      <c r="FC19" s="171"/>
      <c r="FD19" s="171"/>
      <c r="FE19" s="171"/>
      <c r="FF19" s="171"/>
      <c r="FG19" s="171"/>
      <c r="FH19" s="171"/>
      <c r="FI19" s="171"/>
      <c r="FJ19" s="171"/>
      <c r="FK19" s="171"/>
      <c r="FL19" s="171"/>
      <c r="FM19" s="171"/>
      <c r="FN19" s="171"/>
      <c r="FO19" s="171"/>
      <c r="FP19" s="171"/>
      <c r="FQ19" s="171"/>
      <c r="FR19" s="171"/>
      <c r="FS19" s="171"/>
      <c r="FT19" s="171"/>
      <c r="FU19" s="171"/>
      <c r="FV19" s="171"/>
      <c r="FW19" s="171"/>
      <c r="FX19" s="171"/>
      <c r="FY19" s="171"/>
      <c r="FZ19" s="171"/>
      <c r="GA19" s="171"/>
      <c r="GB19" s="171"/>
      <c r="GC19" s="171"/>
      <c r="GD19" s="171"/>
      <c r="GE19" s="171"/>
      <c r="GF19" s="171"/>
      <c r="GG19" s="171"/>
      <c r="GH19" s="171"/>
      <c r="GI19" s="171"/>
      <c r="GJ19" s="171"/>
      <c r="GK19" s="171"/>
      <c r="GL19" s="171"/>
      <c r="GM19" s="171"/>
      <c r="GN19" s="171"/>
      <c r="GO19" s="171"/>
      <c r="GP19" s="171"/>
      <c r="GQ19" s="171"/>
      <c r="GR19" s="171"/>
      <c r="GS19" s="171"/>
      <c r="GT19" s="171"/>
      <c r="GU19" s="171"/>
      <c r="GV19" s="171"/>
      <c r="GW19" s="171"/>
      <c r="GX19" s="171"/>
      <c r="GY19" s="171"/>
      <c r="GZ19" s="171"/>
      <c r="HA19" s="171"/>
      <c r="HB19" s="171"/>
      <c r="HC19" s="171"/>
      <c r="HD19" s="171"/>
      <c r="HE19" s="171"/>
      <c r="HF19" s="171"/>
      <c r="HG19" s="171"/>
      <c r="HH19" s="171"/>
      <c r="HI19" s="171"/>
      <c r="HJ19" s="171"/>
      <c r="HK19" s="171"/>
      <c r="HL19" s="171"/>
      <c r="HM19" s="171"/>
      <c r="HN19" s="171"/>
      <c r="HO19" s="171"/>
      <c r="HP19" s="171"/>
      <c r="HQ19" s="171"/>
      <c r="HR19" s="171"/>
      <c r="HS19" s="171"/>
      <c r="HT19" s="171"/>
      <c r="HU19" s="171"/>
      <c r="HV19" s="171"/>
      <c r="HW19" s="171"/>
      <c r="HX19" s="171"/>
      <c r="HY19" s="171"/>
      <c r="HZ19" s="171"/>
      <c r="IA19" s="171"/>
      <c r="IB19" s="171"/>
      <c r="IC19" s="171"/>
      <c r="ID19" s="171"/>
      <c r="IE19" s="171"/>
      <c r="IF19" s="171"/>
      <c r="IG19" s="171"/>
      <c r="IH19" s="171"/>
      <c r="II19" s="171"/>
      <c r="IJ19" s="171"/>
      <c r="IK19" s="171"/>
      <c r="IL19" s="171"/>
      <c r="IM19" s="171"/>
      <c r="IN19" s="171"/>
      <c r="IO19" s="171"/>
      <c r="IP19" s="171"/>
      <c r="IQ19" s="171"/>
      <c r="IR19" s="171"/>
      <c r="IS19" s="171"/>
      <c r="IT19" s="171"/>
      <c r="IU19" s="171"/>
      <c r="IV19" s="171"/>
      <c r="IW19" s="171"/>
      <c r="IX19" s="171"/>
    </row>
    <row r="20" spans="1:258" s="149" customFormat="1" x14ac:dyDescent="0.25">
      <c r="A20" s="171"/>
      <c r="B20" s="182"/>
      <c r="C20" s="267"/>
      <c r="D20" s="267"/>
      <c r="E20" s="173"/>
      <c r="F20" s="173"/>
      <c r="G20" s="173"/>
      <c r="H20" s="173"/>
      <c r="I20" s="173"/>
      <c r="J20" s="175"/>
      <c r="K20" s="171"/>
      <c r="L20" s="171"/>
      <c r="M20" s="171"/>
      <c r="N20" s="171"/>
      <c r="O20" s="171"/>
      <c r="P20" s="171"/>
      <c r="Q20" s="171"/>
      <c r="R20" s="171"/>
      <c r="S20" s="171"/>
      <c r="T20" s="171"/>
      <c r="U20" s="171"/>
      <c r="V20" s="171"/>
      <c r="W20" s="171"/>
      <c r="X20" s="171"/>
      <c r="Y20" s="171"/>
      <c r="Z20" s="171"/>
      <c r="AA20" s="171"/>
      <c r="AB20" s="171"/>
      <c r="AC20" s="171"/>
      <c r="AD20" s="171"/>
      <c r="AE20" s="171"/>
      <c r="AF20" s="171"/>
      <c r="AG20" s="171"/>
      <c r="AH20" s="171"/>
      <c r="AI20" s="171"/>
      <c r="AJ20" s="171"/>
      <c r="AK20" s="171"/>
      <c r="AL20" s="171"/>
      <c r="AM20" s="171"/>
      <c r="AN20" s="171"/>
      <c r="AO20" s="171"/>
      <c r="AP20" s="171"/>
      <c r="AQ20" s="171"/>
      <c r="AR20" s="171"/>
      <c r="AS20" s="171"/>
      <c r="AT20" s="171"/>
      <c r="AU20" s="171"/>
      <c r="AV20" s="171"/>
      <c r="AW20" s="171"/>
      <c r="AX20" s="171"/>
      <c r="AY20" s="171"/>
      <c r="AZ20" s="171"/>
      <c r="BA20" s="171"/>
      <c r="BB20" s="171"/>
      <c r="BC20" s="171"/>
      <c r="BD20" s="171"/>
      <c r="BE20" s="171"/>
      <c r="BF20" s="171"/>
      <c r="BG20" s="171"/>
      <c r="BH20" s="171"/>
      <c r="BI20" s="171"/>
      <c r="BJ20" s="171"/>
      <c r="BK20" s="171"/>
      <c r="BL20" s="171"/>
      <c r="BM20" s="171"/>
      <c r="BN20" s="171"/>
      <c r="BO20" s="171"/>
      <c r="BP20" s="171"/>
      <c r="BQ20" s="171"/>
      <c r="BR20" s="171"/>
      <c r="BS20" s="171"/>
      <c r="BT20" s="171"/>
      <c r="BU20" s="171"/>
      <c r="BV20" s="171"/>
      <c r="BW20" s="171"/>
      <c r="BX20" s="171"/>
      <c r="BY20" s="171"/>
      <c r="BZ20" s="171"/>
      <c r="CA20" s="171"/>
      <c r="CB20" s="171"/>
      <c r="CC20" s="171"/>
      <c r="CD20" s="171"/>
      <c r="CE20" s="171"/>
      <c r="CF20" s="171"/>
      <c r="CG20" s="171"/>
      <c r="CH20" s="171"/>
      <c r="CI20" s="171"/>
      <c r="CJ20" s="171"/>
      <c r="CK20" s="171"/>
      <c r="CL20" s="171"/>
      <c r="CM20" s="171"/>
      <c r="CN20" s="171"/>
      <c r="CO20" s="171"/>
      <c r="CP20" s="171"/>
      <c r="CQ20" s="171"/>
      <c r="CR20" s="171"/>
      <c r="CS20" s="171"/>
      <c r="CT20" s="171"/>
      <c r="CU20" s="171"/>
      <c r="CV20" s="171"/>
      <c r="CW20" s="171"/>
      <c r="CX20" s="171"/>
      <c r="CY20" s="171"/>
      <c r="CZ20" s="171"/>
      <c r="DA20" s="171"/>
      <c r="DB20" s="171"/>
      <c r="DC20" s="171"/>
      <c r="DD20" s="171"/>
      <c r="DE20" s="171"/>
      <c r="DF20" s="171"/>
      <c r="DG20" s="171"/>
      <c r="DH20" s="171"/>
      <c r="DI20" s="171"/>
      <c r="DJ20" s="171"/>
      <c r="DK20" s="171"/>
      <c r="DL20" s="171"/>
      <c r="DM20" s="171"/>
      <c r="DN20" s="171"/>
      <c r="DO20" s="171"/>
      <c r="DP20" s="171"/>
      <c r="DQ20" s="171"/>
      <c r="DR20" s="171"/>
      <c r="DS20" s="171"/>
      <c r="DT20" s="171"/>
      <c r="DU20" s="171"/>
      <c r="DV20" s="171"/>
      <c r="DW20" s="171"/>
      <c r="DX20" s="171"/>
      <c r="DY20" s="171"/>
      <c r="DZ20" s="171"/>
      <c r="EA20" s="171"/>
      <c r="EB20" s="171"/>
      <c r="EC20" s="171"/>
      <c r="ED20" s="171"/>
      <c r="EE20" s="171"/>
      <c r="EF20" s="171"/>
      <c r="EG20" s="171"/>
      <c r="EH20" s="171"/>
      <c r="EI20" s="171"/>
      <c r="EJ20" s="171"/>
      <c r="EK20" s="171"/>
      <c r="EL20" s="171"/>
      <c r="EM20" s="171"/>
      <c r="EN20" s="171"/>
      <c r="EO20" s="171"/>
      <c r="EP20" s="171"/>
      <c r="EQ20" s="171"/>
      <c r="ER20" s="171"/>
      <c r="ES20" s="171"/>
      <c r="ET20" s="171"/>
      <c r="EU20" s="171"/>
      <c r="EV20" s="171"/>
      <c r="EW20" s="171"/>
      <c r="EX20" s="171"/>
      <c r="EY20" s="171"/>
      <c r="EZ20" s="171"/>
      <c r="FA20" s="171"/>
      <c r="FB20" s="171"/>
      <c r="FC20" s="171"/>
      <c r="FD20" s="171"/>
      <c r="FE20" s="171"/>
      <c r="FF20" s="171"/>
      <c r="FG20" s="171"/>
      <c r="FH20" s="171"/>
      <c r="FI20" s="171"/>
      <c r="FJ20" s="171"/>
      <c r="FK20" s="171"/>
      <c r="FL20" s="171"/>
      <c r="FM20" s="171"/>
      <c r="FN20" s="171"/>
      <c r="FO20" s="171"/>
      <c r="FP20" s="171"/>
      <c r="FQ20" s="171"/>
      <c r="FR20" s="171"/>
      <c r="FS20" s="171"/>
      <c r="FT20" s="171"/>
      <c r="FU20" s="171"/>
      <c r="FV20" s="171"/>
      <c r="FW20" s="171"/>
      <c r="FX20" s="171"/>
      <c r="FY20" s="171"/>
      <c r="FZ20" s="171"/>
      <c r="GA20" s="171"/>
      <c r="GB20" s="171"/>
      <c r="GC20" s="171"/>
      <c r="GD20" s="171"/>
      <c r="GE20" s="171"/>
      <c r="GF20" s="171"/>
      <c r="GG20" s="171"/>
      <c r="GH20" s="171"/>
      <c r="GI20" s="171"/>
      <c r="GJ20" s="171"/>
      <c r="GK20" s="171"/>
      <c r="GL20" s="171"/>
      <c r="GM20" s="171"/>
      <c r="GN20" s="171"/>
      <c r="GO20" s="171"/>
      <c r="GP20" s="171"/>
      <c r="GQ20" s="171"/>
      <c r="GR20" s="171"/>
      <c r="GS20" s="171"/>
      <c r="GT20" s="171"/>
      <c r="GU20" s="171"/>
      <c r="GV20" s="171"/>
      <c r="GW20" s="171"/>
      <c r="GX20" s="171"/>
      <c r="GY20" s="171"/>
      <c r="GZ20" s="171"/>
      <c r="HA20" s="171"/>
      <c r="HB20" s="171"/>
      <c r="HC20" s="171"/>
      <c r="HD20" s="171"/>
      <c r="HE20" s="171"/>
      <c r="HF20" s="171"/>
      <c r="HG20" s="171"/>
      <c r="HH20" s="171"/>
      <c r="HI20" s="171"/>
      <c r="HJ20" s="171"/>
      <c r="HK20" s="171"/>
      <c r="HL20" s="171"/>
      <c r="HM20" s="171"/>
      <c r="HN20" s="171"/>
      <c r="HO20" s="171"/>
      <c r="HP20" s="171"/>
      <c r="HQ20" s="171"/>
      <c r="HR20" s="171"/>
      <c r="HS20" s="171"/>
      <c r="HT20" s="171"/>
      <c r="HU20" s="171"/>
      <c r="HV20" s="171"/>
      <c r="HW20" s="171"/>
      <c r="HX20" s="171"/>
      <c r="HY20" s="171"/>
      <c r="HZ20" s="171"/>
      <c r="IA20" s="171"/>
      <c r="IB20" s="171"/>
      <c r="IC20" s="171"/>
      <c r="ID20" s="171"/>
      <c r="IE20" s="171"/>
      <c r="IF20" s="171"/>
      <c r="IG20" s="171"/>
      <c r="IH20" s="171"/>
      <c r="II20" s="171"/>
      <c r="IJ20" s="171"/>
      <c r="IK20" s="171"/>
      <c r="IL20" s="171"/>
      <c r="IM20" s="171"/>
      <c r="IN20" s="171"/>
      <c r="IO20" s="171"/>
      <c r="IP20" s="171"/>
      <c r="IQ20" s="171"/>
      <c r="IR20" s="171"/>
      <c r="IS20" s="171"/>
      <c r="IT20" s="171"/>
      <c r="IU20" s="171"/>
      <c r="IV20" s="171"/>
      <c r="IW20" s="171"/>
      <c r="IX20" s="171"/>
    </row>
    <row r="21" spans="1:258" s="149" customFormat="1" ht="23.25" customHeight="1" x14ac:dyDescent="0.25">
      <c r="A21" s="171"/>
      <c r="B21" s="182"/>
      <c r="C21" s="262" t="s">
        <v>217</v>
      </c>
      <c r="D21" s="262"/>
      <c r="E21" s="187"/>
      <c r="F21" s="187">
        <f>SUM(F22:F24)</f>
        <v>170491.09</v>
      </c>
      <c r="G21" s="187">
        <f>G22</f>
        <v>58868.160000000003</v>
      </c>
      <c r="H21" s="187">
        <f>SUM(H22:H25)</f>
        <v>0</v>
      </c>
      <c r="I21" s="187">
        <f>SUM(E21:H21)</f>
        <v>229359.25</v>
      </c>
      <c r="J21" s="175"/>
      <c r="K21" s="171"/>
      <c r="L21" s="171"/>
      <c r="M21" s="171"/>
      <c r="N21" s="171"/>
      <c r="O21" s="171"/>
      <c r="P21" s="171"/>
      <c r="Q21" s="171"/>
      <c r="R21" s="171"/>
      <c r="S21" s="171"/>
      <c r="T21" s="171"/>
      <c r="U21" s="171"/>
      <c r="V21" s="171"/>
      <c r="W21" s="171"/>
      <c r="X21" s="171"/>
      <c r="Y21" s="171"/>
      <c r="Z21" s="171"/>
      <c r="AA21" s="171"/>
      <c r="AB21" s="171"/>
      <c r="AC21" s="171"/>
      <c r="AD21" s="171"/>
      <c r="AE21" s="171"/>
      <c r="AF21" s="171"/>
      <c r="AG21" s="171"/>
      <c r="AH21" s="171"/>
      <c r="AI21" s="171"/>
      <c r="AJ21" s="171"/>
      <c r="AK21" s="171"/>
      <c r="AL21" s="171"/>
      <c r="AM21" s="171"/>
      <c r="AN21" s="171"/>
      <c r="AO21" s="171"/>
      <c r="AP21" s="171"/>
      <c r="AQ21" s="171"/>
      <c r="AR21" s="171"/>
      <c r="AS21" s="171"/>
      <c r="AT21" s="171"/>
      <c r="AU21" s="171"/>
      <c r="AV21" s="171"/>
      <c r="AW21" s="171"/>
      <c r="AX21" s="171"/>
      <c r="AY21" s="171"/>
      <c r="AZ21" s="171"/>
      <c r="BA21" s="171"/>
      <c r="BB21" s="171"/>
      <c r="BC21" s="171"/>
      <c r="BD21" s="171"/>
      <c r="BE21" s="171"/>
      <c r="BF21" s="171"/>
      <c r="BG21" s="171"/>
      <c r="BH21" s="171"/>
      <c r="BI21" s="171"/>
      <c r="BJ21" s="171"/>
      <c r="BK21" s="171"/>
      <c r="BL21" s="171"/>
      <c r="BM21" s="171"/>
      <c r="BN21" s="171"/>
      <c r="BO21" s="171"/>
      <c r="BP21" s="171"/>
      <c r="BQ21" s="171"/>
      <c r="BR21" s="171"/>
      <c r="BS21" s="171"/>
      <c r="BT21" s="171"/>
      <c r="BU21" s="171"/>
      <c r="BV21" s="171"/>
      <c r="BW21" s="171"/>
      <c r="BX21" s="171"/>
      <c r="BY21" s="171"/>
      <c r="BZ21" s="171"/>
      <c r="CA21" s="171"/>
      <c r="CB21" s="171"/>
      <c r="CC21" s="171"/>
      <c r="CD21" s="171"/>
      <c r="CE21" s="171"/>
      <c r="CF21" s="171"/>
      <c r="CG21" s="171"/>
      <c r="CH21" s="171"/>
      <c r="CI21" s="171"/>
      <c r="CJ21" s="171"/>
      <c r="CK21" s="171"/>
      <c r="CL21" s="171"/>
      <c r="CM21" s="171"/>
      <c r="CN21" s="171"/>
      <c r="CO21" s="171"/>
      <c r="CP21" s="171"/>
      <c r="CQ21" s="171"/>
      <c r="CR21" s="171"/>
      <c r="CS21" s="171"/>
      <c r="CT21" s="171"/>
      <c r="CU21" s="171"/>
      <c r="CV21" s="171"/>
      <c r="CW21" s="171"/>
      <c r="CX21" s="171"/>
      <c r="CY21" s="171"/>
      <c r="CZ21" s="171"/>
      <c r="DA21" s="171"/>
      <c r="DB21" s="171"/>
      <c r="DC21" s="171"/>
      <c r="DD21" s="171"/>
      <c r="DE21" s="171"/>
      <c r="DF21" s="171"/>
      <c r="DG21" s="171"/>
      <c r="DH21" s="171"/>
      <c r="DI21" s="171"/>
      <c r="DJ21" s="171"/>
      <c r="DK21" s="171"/>
      <c r="DL21" s="171"/>
      <c r="DM21" s="171"/>
      <c r="DN21" s="171"/>
      <c r="DO21" s="171"/>
      <c r="DP21" s="171"/>
      <c r="DQ21" s="171"/>
      <c r="DR21" s="171"/>
      <c r="DS21" s="171"/>
      <c r="DT21" s="171"/>
      <c r="DU21" s="171"/>
      <c r="DV21" s="171"/>
      <c r="DW21" s="171"/>
      <c r="DX21" s="171"/>
      <c r="DY21" s="171"/>
      <c r="DZ21" s="171"/>
      <c r="EA21" s="171"/>
      <c r="EB21" s="171"/>
      <c r="EC21" s="171"/>
      <c r="ED21" s="171"/>
      <c r="EE21" s="171"/>
      <c r="EF21" s="171"/>
      <c r="EG21" s="171"/>
      <c r="EH21" s="171"/>
      <c r="EI21" s="171"/>
      <c r="EJ21" s="171"/>
      <c r="EK21" s="171"/>
      <c r="EL21" s="171"/>
      <c r="EM21" s="171"/>
      <c r="EN21" s="171"/>
      <c r="EO21" s="171"/>
      <c r="EP21" s="171"/>
      <c r="EQ21" s="171"/>
      <c r="ER21" s="171"/>
      <c r="ES21" s="171"/>
      <c r="ET21" s="171"/>
      <c r="EU21" s="171"/>
      <c r="EV21" s="171"/>
      <c r="EW21" s="171"/>
      <c r="EX21" s="171"/>
      <c r="EY21" s="171"/>
      <c r="EZ21" s="171"/>
      <c r="FA21" s="171"/>
      <c r="FB21" s="171"/>
      <c r="FC21" s="171"/>
      <c r="FD21" s="171"/>
      <c r="FE21" s="171"/>
      <c r="FF21" s="171"/>
      <c r="FG21" s="171"/>
      <c r="FH21" s="171"/>
      <c r="FI21" s="171"/>
      <c r="FJ21" s="171"/>
      <c r="FK21" s="171"/>
      <c r="FL21" s="171"/>
      <c r="FM21" s="171"/>
      <c r="FN21" s="171"/>
      <c r="FO21" s="171"/>
      <c r="FP21" s="171"/>
      <c r="FQ21" s="171"/>
      <c r="FR21" s="171"/>
      <c r="FS21" s="171"/>
      <c r="FT21" s="171"/>
      <c r="FU21" s="171"/>
      <c r="FV21" s="171"/>
      <c r="FW21" s="171"/>
      <c r="FX21" s="171"/>
      <c r="FY21" s="171"/>
      <c r="FZ21" s="171"/>
      <c r="GA21" s="171"/>
      <c r="GB21" s="171"/>
      <c r="GC21" s="171"/>
      <c r="GD21" s="171"/>
      <c r="GE21" s="171"/>
      <c r="GF21" s="171"/>
      <c r="GG21" s="171"/>
      <c r="GH21" s="171"/>
      <c r="GI21" s="171"/>
      <c r="GJ21" s="171"/>
      <c r="GK21" s="171"/>
      <c r="GL21" s="171"/>
      <c r="GM21" s="171"/>
      <c r="GN21" s="171"/>
      <c r="GO21" s="171"/>
      <c r="GP21" s="171"/>
      <c r="GQ21" s="171"/>
      <c r="GR21" s="171"/>
      <c r="GS21" s="171"/>
      <c r="GT21" s="171"/>
      <c r="GU21" s="171"/>
      <c r="GV21" s="171"/>
      <c r="GW21" s="171"/>
      <c r="GX21" s="171"/>
      <c r="GY21" s="171"/>
      <c r="GZ21" s="171"/>
      <c r="HA21" s="171"/>
      <c r="HB21" s="171"/>
      <c r="HC21" s="171"/>
      <c r="HD21" s="171"/>
      <c r="HE21" s="171"/>
      <c r="HF21" s="171"/>
      <c r="HG21" s="171"/>
      <c r="HH21" s="171"/>
      <c r="HI21" s="171"/>
      <c r="HJ21" s="171"/>
      <c r="HK21" s="171"/>
      <c r="HL21" s="171"/>
      <c r="HM21" s="171"/>
      <c r="HN21" s="171"/>
      <c r="HO21" s="171"/>
      <c r="HP21" s="171"/>
      <c r="HQ21" s="171"/>
      <c r="HR21" s="171"/>
      <c r="HS21" s="171"/>
      <c r="HT21" s="171"/>
      <c r="HU21" s="171"/>
      <c r="HV21" s="171"/>
      <c r="HW21" s="171"/>
      <c r="HX21" s="171"/>
      <c r="HY21" s="171"/>
      <c r="HZ21" s="171"/>
      <c r="IA21" s="171"/>
      <c r="IB21" s="171"/>
      <c r="IC21" s="171"/>
      <c r="ID21" s="171"/>
      <c r="IE21" s="171"/>
      <c r="IF21" s="171"/>
      <c r="IG21" s="171"/>
      <c r="IH21" s="171"/>
      <c r="II21" s="171"/>
      <c r="IJ21" s="171"/>
      <c r="IK21" s="171"/>
      <c r="IL21" s="171"/>
      <c r="IM21" s="171"/>
      <c r="IN21" s="171"/>
      <c r="IO21" s="171"/>
      <c r="IP21" s="171"/>
      <c r="IQ21" s="171"/>
      <c r="IR21" s="171"/>
      <c r="IS21" s="171"/>
      <c r="IT21" s="171"/>
      <c r="IU21" s="171"/>
      <c r="IV21" s="171"/>
      <c r="IW21" s="171"/>
      <c r="IX21" s="203"/>
    </row>
    <row r="22" spans="1:258" s="149" customFormat="1" x14ac:dyDescent="0.25">
      <c r="A22" s="171"/>
      <c r="B22" s="172"/>
      <c r="C22" s="259" t="s">
        <v>158</v>
      </c>
      <c r="D22" s="259"/>
      <c r="E22" s="173"/>
      <c r="F22" s="173">
        <v>0</v>
      </c>
      <c r="G22" s="174">
        <f>+'1.2 EDO SIT FIN'!I49</f>
        <v>58868.160000000003</v>
      </c>
      <c r="H22" s="174">
        <v>0</v>
      </c>
      <c r="I22" s="173">
        <f>SUM(E22:H22)</f>
        <v>58868.160000000003</v>
      </c>
      <c r="J22" s="175"/>
      <c r="K22" s="171"/>
      <c r="L22" s="171"/>
      <c r="M22" s="171"/>
      <c r="N22" s="171"/>
      <c r="O22" s="171"/>
      <c r="P22" s="171"/>
      <c r="Q22" s="171"/>
      <c r="R22" s="171"/>
      <c r="S22" s="171"/>
      <c r="T22" s="171"/>
      <c r="U22" s="171"/>
      <c r="V22" s="171"/>
      <c r="W22" s="171"/>
      <c r="X22" s="171"/>
      <c r="Y22" s="171"/>
      <c r="Z22" s="171"/>
      <c r="AA22" s="171"/>
      <c r="AB22" s="171"/>
      <c r="AC22" s="171"/>
      <c r="AD22" s="171"/>
      <c r="AE22" s="171"/>
      <c r="AF22" s="171"/>
      <c r="AG22" s="171"/>
      <c r="AH22" s="171"/>
      <c r="AI22" s="171"/>
      <c r="AJ22" s="171"/>
      <c r="AK22" s="171"/>
      <c r="AL22" s="171"/>
      <c r="AM22" s="171"/>
      <c r="AN22" s="171"/>
      <c r="AO22" s="171"/>
      <c r="AP22" s="171"/>
      <c r="AQ22" s="171"/>
      <c r="AR22" s="171"/>
      <c r="AS22" s="171"/>
      <c r="AT22" s="171"/>
      <c r="AU22" s="171"/>
      <c r="AV22" s="171"/>
      <c r="AW22" s="171"/>
      <c r="AX22" s="171"/>
      <c r="AY22" s="171"/>
      <c r="AZ22" s="171"/>
      <c r="BA22" s="171"/>
      <c r="BB22" s="171"/>
      <c r="BC22" s="171"/>
      <c r="BD22" s="171"/>
      <c r="BE22" s="171"/>
      <c r="BF22" s="171"/>
      <c r="BG22" s="171"/>
      <c r="BH22" s="171"/>
      <c r="BI22" s="171"/>
      <c r="BJ22" s="171"/>
      <c r="BK22" s="171"/>
      <c r="BL22" s="171"/>
      <c r="BM22" s="171"/>
      <c r="BN22" s="171"/>
      <c r="BO22" s="171"/>
      <c r="BP22" s="171"/>
      <c r="BQ22" s="171"/>
      <c r="BR22" s="171"/>
      <c r="BS22" s="171"/>
      <c r="BT22" s="171"/>
      <c r="BU22" s="171"/>
      <c r="BV22" s="171"/>
      <c r="BW22" s="171"/>
      <c r="BX22" s="171"/>
      <c r="BY22" s="171"/>
      <c r="BZ22" s="171"/>
      <c r="CA22" s="171"/>
      <c r="CB22" s="171"/>
      <c r="CC22" s="171"/>
      <c r="CD22" s="171"/>
      <c r="CE22" s="171"/>
      <c r="CF22" s="171"/>
      <c r="CG22" s="171"/>
      <c r="CH22" s="171"/>
      <c r="CI22" s="171"/>
      <c r="CJ22" s="171"/>
      <c r="CK22" s="171"/>
      <c r="CL22" s="171"/>
      <c r="CM22" s="171"/>
      <c r="CN22" s="171"/>
      <c r="CO22" s="171"/>
      <c r="CP22" s="171"/>
      <c r="CQ22" s="171"/>
      <c r="CR22" s="171"/>
      <c r="CS22" s="171"/>
      <c r="CT22" s="171"/>
      <c r="CU22" s="171"/>
      <c r="CV22" s="171"/>
      <c r="CW22" s="171"/>
      <c r="CX22" s="171"/>
      <c r="CY22" s="171"/>
      <c r="CZ22" s="171"/>
      <c r="DA22" s="171"/>
      <c r="DB22" s="171"/>
      <c r="DC22" s="171"/>
      <c r="DD22" s="171"/>
      <c r="DE22" s="171"/>
      <c r="DF22" s="171"/>
      <c r="DG22" s="171"/>
      <c r="DH22" s="171"/>
      <c r="DI22" s="171"/>
      <c r="DJ22" s="171"/>
      <c r="DK22" s="171"/>
      <c r="DL22" s="171"/>
      <c r="DM22" s="171"/>
      <c r="DN22" s="171"/>
      <c r="DO22" s="171"/>
      <c r="DP22" s="171"/>
      <c r="DQ22" s="171"/>
      <c r="DR22" s="171"/>
      <c r="DS22" s="171"/>
      <c r="DT22" s="171"/>
      <c r="DU22" s="171"/>
      <c r="DV22" s="171"/>
      <c r="DW22" s="171"/>
      <c r="DX22" s="171"/>
      <c r="DY22" s="171"/>
      <c r="DZ22" s="171"/>
      <c r="EA22" s="171"/>
      <c r="EB22" s="171"/>
      <c r="EC22" s="171"/>
      <c r="ED22" s="171"/>
      <c r="EE22" s="171"/>
      <c r="EF22" s="171"/>
      <c r="EG22" s="171"/>
      <c r="EH22" s="171"/>
      <c r="EI22" s="171"/>
      <c r="EJ22" s="171"/>
      <c r="EK22" s="171"/>
      <c r="EL22" s="171"/>
      <c r="EM22" s="171"/>
      <c r="EN22" s="171"/>
      <c r="EO22" s="171"/>
      <c r="EP22" s="171"/>
      <c r="EQ22" s="171"/>
      <c r="ER22" s="171"/>
      <c r="ES22" s="171"/>
      <c r="ET22" s="171"/>
      <c r="EU22" s="171"/>
      <c r="EV22" s="171"/>
      <c r="EW22" s="171"/>
      <c r="EX22" s="171"/>
      <c r="EY22" s="171"/>
      <c r="EZ22" s="171"/>
      <c r="FA22" s="171"/>
      <c r="FB22" s="171"/>
      <c r="FC22" s="171"/>
      <c r="FD22" s="171"/>
      <c r="FE22" s="171"/>
      <c r="FF22" s="171"/>
      <c r="FG22" s="171"/>
      <c r="FH22" s="171"/>
      <c r="FI22" s="171"/>
      <c r="FJ22" s="171"/>
      <c r="FK22" s="171"/>
      <c r="FL22" s="171"/>
      <c r="FM22" s="171"/>
      <c r="FN22" s="171"/>
      <c r="FO22" s="171"/>
      <c r="FP22" s="171"/>
      <c r="FQ22" s="171"/>
      <c r="FR22" s="171"/>
      <c r="FS22" s="171"/>
      <c r="FT22" s="171"/>
      <c r="FU22" s="171"/>
      <c r="FV22" s="171"/>
      <c r="FW22" s="171"/>
      <c r="FX22" s="171"/>
      <c r="FY22" s="171"/>
      <c r="FZ22" s="171"/>
      <c r="GA22" s="171"/>
      <c r="GB22" s="171"/>
      <c r="GC22" s="171"/>
      <c r="GD22" s="171"/>
      <c r="GE22" s="171"/>
      <c r="GF22" s="171"/>
      <c r="GG22" s="171"/>
      <c r="GH22" s="171"/>
      <c r="GI22" s="171"/>
      <c r="GJ22" s="171"/>
      <c r="GK22" s="171"/>
      <c r="GL22" s="171"/>
      <c r="GM22" s="171"/>
      <c r="GN22" s="171"/>
      <c r="GO22" s="171"/>
      <c r="GP22" s="171"/>
      <c r="GQ22" s="171"/>
      <c r="GR22" s="171"/>
      <c r="GS22" s="171"/>
      <c r="GT22" s="171"/>
      <c r="GU22" s="171"/>
      <c r="GV22" s="171"/>
      <c r="GW22" s="171"/>
      <c r="GX22" s="171"/>
      <c r="GY22" s="171"/>
      <c r="GZ22" s="171"/>
      <c r="HA22" s="171"/>
      <c r="HB22" s="171"/>
      <c r="HC22" s="171"/>
      <c r="HD22" s="171"/>
      <c r="HE22" s="171"/>
      <c r="HF22" s="171"/>
      <c r="HG22" s="171"/>
      <c r="HH22" s="171"/>
      <c r="HI22" s="171"/>
      <c r="HJ22" s="171"/>
      <c r="HK22" s="171"/>
      <c r="HL22" s="171"/>
      <c r="HM22" s="171"/>
      <c r="HN22" s="171"/>
      <c r="HO22" s="171"/>
      <c r="HP22" s="171"/>
      <c r="HQ22" s="171"/>
      <c r="HR22" s="171"/>
      <c r="HS22" s="171"/>
      <c r="HT22" s="171"/>
      <c r="HU22" s="171"/>
      <c r="HV22" s="171"/>
      <c r="HW22" s="171"/>
      <c r="HX22" s="171"/>
      <c r="HY22" s="171"/>
      <c r="HZ22" s="171"/>
      <c r="IA22" s="171"/>
      <c r="IB22" s="171"/>
      <c r="IC22" s="171"/>
      <c r="ID22" s="171"/>
      <c r="IE22" s="171"/>
      <c r="IF22" s="171"/>
      <c r="IG22" s="171"/>
      <c r="IH22" s="171"/>
      <c r="II22" s="171"/>
      <c r="IJ22" s="171"/>
      <c r="IK22" s="171"/>
      <c r="IL22" s="171"/>
      <c r="IM22" s="171"/>
      <c r="IN22" s="171"/>
      <c r="IO22" s="171"/>
      <c r="IP22" s="171"/>
      <c r="IQ22" s="171"/>
      <c r="IR22" s="171"/>
      <c r="IS22" s="171"/>
      <c r="IT22" s="171"/>
      <c r="IU22" s="171"/>
      <c r="IV22" s="171"/>
      <c r="IW22" s="171"/>
      <c r="IX22" s="171"/>
    </row>
    <row r="23" spans="1:258" s="149" customFormat="1" x14ac:dyDescent="0.25">
      <c r="A23" s="171"/>
      <c r="B23" s="172"/>
      <c r="C23" s="259" t="s">
        <v>51</v>
      </c>
      <c r="D23" s="259"/>
      <c r="E23" s="173"/>
      <c r="F23" s="174">
        <f>+'1.2 EDO SIT FIN'!I50</f>
        <v>170491.09</v>
      </c>
      <c r="G23" s="173"/>
      <c r="H23" s="174">
        <v>0</v>
      </c>
      <c r="I23" s="173">
        <f>SUM(E23:H23)</f>
        <v>170491.09</v>
      </c>
      <c r="J23" s="175"/>
      <c r="K23" s="171"/>
      <c r="L23" s="171"/>
      <c r="M23" s="171"/>
      <c r="N23" s="171"/>
      <c r="O23" s="171"/>
      <c r="P23" s="171"/>
      <c r="Q23" s="171"/>
      <c r="R23" s="171"/>
      <c r="S23" s="171"/>
      <c r="T23" s="171"/>
      <c r="U23" s="171"/>
      <c r="V23" s="171"/>
      <c r="W23" s="171"/>
      <c r="X23" s="171"/>
      <c r="Y23" s="171"/>
      <c r="Z23" s="171"/>
      <c r="AA23" s="171"/>
      <c r="AB23" s="171"/>
      <c r="AC23" s="171"/>
      <c r="AD23" s="171"/>
      <c r="AE23" s="171"/>
      <c r="AF23" s="171"/>
      <c r="AG23" s="171"/>
      <c r="AH23" s="171"/>
      <c r="AI23" s="171"/>
      <c r="AJ23" s="171"/>
      <c r="AK23" s="171"/>
      <c r="AL23" s="171"/>
      <c r="AM23" s="171"/>
      <c r="AN23" s="171"/>
      <c r="AO23" s="171"/>
      <c r="AP23" s="171"/>
      <c r="AQ23" s="171"/>
      <c r="AR23" s="171"/>
      <c r="AS23" s="171"/>
      <c r="AT23" s="171"/>
      <c r="AU23" s="171"/>
      <c r="AV23" s="171"/>
      <c r="AW23" s="171"/>
      <c r="AX23" s="171"/>
      <c r="AY23" s="171"/>
      <c r="AZ23" s="171"/>
      <c r="BA23" s="171"/>
      <c r="BB23" s="171"/>
      <c r="BC23" s="171"/>
      <c r="BD23" s="171"/>
      <c r="BE23" s="171"/>
      <c r="BF23" s="171"/>
      <c r="BG23" s="171"/>
      <c r="BH23" s="171"/>
      <c r="BI23" s="171"/>
      <c r="BJ23" s="171"/>
      <c r="BK23" s="171"/>
      <c r="BL23" s="171"/>
      <c r="BM23" s="171"/>
      <c r="BN23" s="171"/>
      <c r="BO23" s="171"/>
      <c r="BP23" s="171"/>
      <c r="BQ23" s="171"/>
      <c r="BR23" s="171"/>
      <c r="BS23" s="171"/>
      <c r="BT23" s="171"/>
      <c r="BU23" s="171"/>
      <c r="BV23" s="171"/>
      <c r="BW23" s="171"/>
      <c r="BX23" s="171"/>
      <c r="BY23" s="171"/>
      <c r="BZ23" s="171"/>
      <c r="CA23" s="171"/>
      <c r="CB23" s="171"/>
      <c r="CC23" s="171"/>
      <c r="CD23" s="171"/>
      <c r="CE23" s="171"/>
      <c r="CF23" s="171"/>
      <c r="CG23" s="171"/>
      <c r="CH23" s="171"/>
      <c r="CI23" s="171"/>
      <c r="CJ23" s="171"/>
      <c r="CK23" s="171"/>
      <c r="CL23" s="171"/>
      <c r="CM23" s="171"/>
      <c r="CN23" s="171"/>
      <c r="CO23" s="171"/>
      <c r="CP23" s="171"/>
      <c r="CQ23" s="171"/>
      <c r="CR23" s="171"/>
      <c r="CS23" s="171"/>
      <c r="CT23" s="171"/>
      <c r="CU23" s="171"/>
      <c r="CV23" s="171"/>
      <c r="CW23" s="171"/>
      <c r="CX23" s="171"/>
      <c r="CY23" s="171"/>
      <c r="CZ23" s="171"/>
      <c r="DA23" s="171"/>
      <c r="DB23" s="171"/>
      <c r="DC23" s="171"/>
      <c r="DD23" s="171"/>
      <c r="DE23" s="171"/>
      <c r="DF23" s="171"/>
      <c r="DG23" s="171"/>
      <c r="DH23" s="171"/>
      <c r="DI23" s="171"/>
      <c r="DJ23" s="171"/>
      <c r="DK23" s="171"/>
      <c r="DL23" s="171"/>
      <c r="DM23" s="171"/>
      <c r="DN23" s="171"/>
      <c r="DO23" s="171"/>
      <c r="DP23" s="171"/>
      <c r="DQ23" s="171"/>
      <c r="DR23" s="171"/>
      <c r="DS23" s="171"/>
      <c r="DT23" s="171"/>
      <c r="DU23" s="171"/>
      <c r="DV23" s="171"/>
      <c r="DW23" s="171"/>
      <c r="DX23" s="171"/>
      <c r="DY23" s="171"/>
      <c r="DZ23" s="171"/>
      <c r="EA23" s="171"/>
      <c r="EB23" s="171"/>
      <c r="EC23" s="171"/>
      <c r="ED23" s="171"/>
      <c r="EE23" s="171"/>
      <c r="EF23" s="171"/>
      <c r="EG23" s="171"/>
      <c r="EH23" s="171"/>
      <c r="EI23" s="171"/>
      <c r="EJ23" s="171"/>
      <c r="EK23" s="171"/>
      <c r="EL23" s="171"/>
      <c r="EM23" s="171"/>
      <c r="EN23" s="171"/>
      <c r="EO23" s="171"/>
      <c r="EP23" s="171"/>
      <c r="EQ23" s="171"/>
      <c r="ER23" s="171"/>
      <c r="ES23" s="171"/>
      <c r="ET23" s="171"/>
      <c r="EU23" s="171"/>
      <c r="EV23" s="171"/>
      <c r="EW23" s="171"/>
      <c r="EX23" s="171"/>
      <c r="EY23" s="171"/>
      <c r="EZ23" s="171"/>
      <c r="FA23" s="171"/>
      <c r="FB23" s="171"/>
      <c r="FC23" s="171"/>
      <c r="FD23" s="171"/>
      <c r="FE23" s="171"/>
      <c r="FF23" s="171"/>
      <c r="FG23" s="171"/>
      <c r="FH23" s="171"/>
      <c r="FI23" s="171"/>
      <c r="FJ23" s="171"/>
      <c r="FK23" s="171"/>
      <c r="FL23" s="171"/>
      <c r="FM23" s="171"/>
      <c r="FN23" s="171"/>
      <c r="FO23" s="171"/>
      <c r="FP23" s="171"/>
      <c r="FQ23" s="171"/>
      <c r="FR23" s="171"/>
      <c r="FS23" s="171"/>
      <c r="FT23" s="171"/>
      <c r="FU23" s="171"/>
      <c r="FV23" s="171"/>
      <c r="FW23" s="171"/>
      <c r="FX23" s="171"/>
      <c r="FY23" s="171"/>
      <c r="FZ23" s="171"/>
      <c r="GA23" s="171"/>
      <c r="GB23" s="171"/>
      <c r="GC23" s="171"/>
      <c r="GD23" s="171"/>
      <c r="GE23" s="171"/>
      <c r="GF23" s="171"/>
      <c r="GG23" s="171"/>
      <c r="GH23" s="171"/>
      <c r="GI23" s="171"/>
      <c r="GJ23" s="171"/>
      <c r="GK23" s="171"/>
      <c r="GL23" s="171"/>
      <c r="GM23" s="171"/>
      <c r="GN23" s="171"/>
      <c r="GO23" s="171"/>
      <c r="GP23" s="171"/>
      <c r="GQ23" s="171"/>
      <c r="GR23" s="171"/>
      <c r="GS23" s="171"/>
      <c r="GT23" s="171"/>
      <c r="GU23" s="171"/>
      <c r="GV23" s="171"/>
      <c r="GW23" s="171"/>
      <c r="GX23" s="171"/>
      <c r="GY23" s="171"/>
      <c r="GZ23" s="171"/>
      <c r="HA23" s="171"/>
      <c r="HB23" s="171"/>
      <c r="HC23" s="171"/>
      <c r="HD23" s="171"/>
      <c r="HE23" s="171"/>
      <c r="HF23" s="171"/>
      <c r="HG23" s="171"/>
      <c r="HH23" s="171"/>
      <c r="HI23" s="171"/>
      <c r="HJ23" s="171"/>
      <c r="HK23" s="171"/>
      <c r="HL23" s="171"/>
      <c r="HM23" s="171"/>
      <c r="HN23" s="171"/>
      <c r="HO23" s="171"/>
      <c r="HP23" s="171"/>
      <c r="HQ23" s="171"/>
      <c r="HR23" s="171"/>
      <c r="HS23" s="171"/>
      <c r="HT23" s="171"/>
      <c r="HU23" s="171"/>
      <c r="HV23" s="171"/>
      <c r="HW23" s="171"/>
      <c r="HX23" s="171"/>
      <c r="HY23" s="171"/>
      <c r="HZ23" s="171"/>
      <c r="IA23" s="171"/>
      <c r="IB23" s="171"/>
      <c r="IC23" s="171"/>
      <c r="ID23" s="171"/>
      <c r="IE23" s="171"/>
      <c r="IF23" s="171"/>
      <c r="IG23" s="171"/>
      <c r="IH23" s="171"/>
      <c r="II23" s="171"/>
      <c r="IJ23" s="171"/>
      <c r="IK23" s="171"/>
      <c r="IL23" s="171"/>
      <c r="IM23" s="171"/>
      <c r="IN23" s="171"/>
      <c r="IO23" s="171"/>
      <c r="IP23" s="171"/>
      <c r="IQ23" s="171"/>
      <c r="IR23" s="171"/>
      <c r="IS23" s="171"/>
      <c r="IT23" s="171"/>
      <c r="IU23" s="171"/>
      <c r="IV23" s="171"/>
      <c r="IW23" s="171"/>
      <c r="IX23" s="171"/>
    </row>
    <row r="24" spans="1:258" s="149" customFormat="1" x14ac:dyDescent="0.25">
      <c r="A24" s="171"/>
      <c r="B24" s="172"/>
      <c r="C24" s="259" t="s">
        <v>159</v>
      </c>
      <c r="D24" s="259"/>
      <c r="E24" s="173"/>
      <c r="F24" s="174">
        <v>0</v>
      </c>
      <c r="G24" s="173"/>
      <c r="H24" s="174">
        <v>0</v>
      </c>
      <c r="I24" s="173">
        <f>SUM(E24:H24)</f>
        <v>0</v>
      </c>
      <c r="J24" s="175"/>
      <c r="K24" s="171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171"/>
      <c r="X24" s="171"/>
      <c r="Y24" s="171"/>
      <c r="Z24" s="171"/>
      <c r="AA24" s="171"/>
      <c r="AB24" s="171"/>
      <c r="AC24" s="171"/>
      <c r="AD24" s="171"/>
      <c r="AE24" s="171"/>
      <c r="AF24" s="171"/>
      <c r="AG24" s="171"/>
      <c r="AH24" s="171"/>
      <c r="AI24" s="171"/>
      <c r="AJ24" s="171"/>
      <c r="AK24" s="171"/>
      <c r="AL24" s="171"/>
      <c r="AM24" s="171"/>
      <c r="AN24" s="171"/>
      <c r="AO24" s="171"/>
      <c r="AP24" s="171"/>
      <c r="AQ24" s="171"/>
      <c r="AR24" s="171"/>
      <c r="AS24" s="171"/>
      <c r="AT24" s="171"/>
      <c r="AU24" s="171"/>
      <c r="AV24" s="171"/>
      <c r="AW24" s="171"/>
      <c r="AX24" s="171"/>
      <c r="AY24" s="171"/>
      <c r="AZ24" s="171"/>
      <c r="BA24" s="171"/>
      <c r="BB24" s="171"/>
      <c r="BC24" s="171"/>
      <c r="BD24" s="171"/>
      <c r="BE24" s="171"/>
      <c r="BF24" s="171"/>
      <c r="BG24" s="171"/>
      <c r="BH24" s="171"/>
      <c r="BI24" s="171"/>
      <c r="BJ24" s="171"/>
      <c r="BK24" s="171"/>
      <c r="BL24" s="171"/>
      <c r="BM24" s="171"/>
      <c r="BN24" s="171"/>
      <c r="BO24" s="171"/>
      <c r="BP24" s="171"/>
      <c r="BQ24" s="171"/>
      <c r="BR24" s="171"/>
      <c r="BS24" s="171"/>
      <c r="BT24" s="171"/>
      <c r="BU24" s="171"/>
      <c r="BV24" s="171"/>
      <c r="BW24" s="171"/>
      <c r="BX24" s="171"/>
      <c r="BY24" s="171"/>
      <c r="BZ24" s="171"/>
      <c r="CA24" s="171"/>
      <c r="CB24" s="171"/>
      <c r="CC24" s="171"/>
      <c r="CD24" s="171"/>
      <c r="CE24" s="171"/>
      <c r="CF24" s="171"/>
      <c r="CG24" s="171"/>
      <c r="CH24" s="171"/>
      <c r="CI24" s="171"/>
      <c r="CJ24" s="171"/>
      <c r="CK24" s="171"/>
      <c r="CL24" s="171"/>
      <c r="CM24" s="171"/>
      <c r="CN24" s="171"/>
      <c r="CO24" s="171"/>
      <c r="CP24" s="171"/>
      <c r="CQ24" s="171"/>
      <c r="CR24" s="171"/>
      <c r="CS24" s="171"/>
      <c r="CT24" s="171"/>
      <c r="CU24" s="171"/>
      <c r="CV24" s="171"/>
      <c r="CW24" s="171"/>
      <c r="CX24" s="171"/>
      <c r="CY24" s="171"/>
      <c r="CZ24" s="171"/>
      <c r="DA24" s="171"/>
      <c r="DB24" s="171"/>
      <c r="DC24" s="171"/>
      <c r="DD24" s="171"/>
      <c r="DE24" s="171"/>
      <c r="DF24" s="171"/>
      <c r="DG24" s="171"/>
      <c r="DH24" s="171"/>
      <c r="DI24" s="171"/>
      <c r="DJ24" s="171"/>
      <c r="DK24" s="171"/>
      <c r="DL24" s="171"/>
      <c r="DM24" s="171"/>
      <c r="DN24" s="171"/>
      <c r="DO24" s="171"/>
      <c r="DP24" s="171"/>
      <c r="DQ24" s="171"/>
      <c r="DR24" s="171"/>
      <c r="DS24" s="171"/>
      <c r="DT24" s="171"/>
      <c r="DU24" s="171"/>
      <c r="DV24" s="171"/>
      <c r="DW24" s="171"/>
      <c r="DX24" s="171"/>
      <c r="DY24" s="171"/>
      <c r="DZ24" s="171"/>
      <c r="EA24" s="171"/>
      <c r="EB24" s="171"/>
      <c r="EC24" s="171"/>
      <c r="ED24" s="171"/>
      <c r="EE24" s="171"/>
      <c r="EF24" s="171"/>
      <c r="EG24" s="171"/>
      <c r="EH24" s="171"/>
      <c r="EI24" s="171"/>
      <c r="EJ24" s="171"/>
      <c r="EK24" s="171"/>
      <c r="EL24" s="171"/>
      <c r="EM24" s="171"/>
      <c r="EN24" s="171"/>
      <c r="EO24" s="171"/>
      <c r="EP24" s="171"/>
      <c r="EQ24" s="171"/>
      <c r="ER24" s="171"/>
      <c r="ES24" s="171"/>
      <c r="ET24" s="171"/>
      <c r="EU24" s="171"/>
      <c r="EV24" s="171"/>
      <c r="EW24" s="171"/>
      <c r="EX24" s="171"/>
      <c r="EY24" s="171"/>
      <c r="EZ24" s="171"/>
      <c r="FA24" s="171"/>
      <c r="FB24" s="171"/>
      <c r="FC24" s="171"/>
      <c r="FD24" s="171"/>
      <c r="FE24" s="171"/>
      <c r="FF24" s="171"/>
      <c r="FG24" s="171"/>
      <c r="FH24" s="171"/>
      <c r="FI24" s="171"/>
      <c r="FJ24" s="171"/>
      <c r="FK24" s="171"/>
      <c r="FL24" s="171"/>
      <c r="FM24" s="171"/>
      <c r="FN24" s="171"/>
      <c r="FO24" s="171"/>
      <c r="FP24" s="171"/>
      <c r="FQ24" s="171"/>
      <c r="FR24" s="171"/>
      <c r="FS24" s="171"/>
      <c r="FT24" s="171"/>
      <c r="FU24" s="171"/>
      <c r="FV24" s="171"/>
      <c r="FW24" s="171"/>
      <c r="FX24" s="171"/>
      <c r="FY24" s="171"/>
      <c r="FZ24" s="171"/>
      <c r="GA24" s="171"/>
      <c r="GB24" s="171"/>
      <c r="GC24" s="171"/>
      <c r="GD24" s="171"/>
      <c r="GE24" s="171"/>
      <c r="GF24" s="171"/>
      <c r="GG24" s="171"/>
      <c r="GH24" s="171"/>
      <c r="GI24" s="171"/>
      <c r="GJ24" s="171"/>
      <c r="GK24" s="171"/>
      <c r="GL24" s="171"/>
      <c r="GM24" s="171"/>
      <c r="GN24" s="171"/>
      <c r="GO24" s="171"/>
      <c r="GP24" s="171"/>
      <c r="GQ24" s="171"/>
      <c r="GR24" s="171"/>
      <c r="GS24" s="171"/>
      <c r="GT24" s="171"/>
      <c r="GU24" s="171"/>
      <c r="GV24" s="171"/>
      <c r="GW24" s="171"/>
      <c r="GX24" s="171"/>
      <c r="GY24" s="171"/>
      <c r="GZ24" s="171"/>
      <c r="HA24" s="171"/>
      <c r="HB24" s="171"/>
      <c r="HC24" s="171"/>
      <c r="HD24" s="171"/>
      <c r="HE24" s="171"/>
      <c r="HF24" s="171"/>
      <c r="HG24" s="171"/>
      <c r="HH24" s="171"/>
      <c r="HI24" s="171"/>
      <c r="HJ24" s="171"/>
      <c r="HK24" s="171"/>
      <c r="HL24" s="171"/>
      <c r="HM24" s="171"/>
      <c r="HN24" s="171"/>
      <c r="HO24" s="171"/>
      <c r="HP24" s="171"/>
      <c r="HQ24" s="171"/>
      <c r="HR24" s="171"/>
      <c r="HS24" s="171"/>
      <c r="HT24" s="171"/>
      <c r="HU24" s="171"/>
      <c r="HV24" s="171"/>
      <c r="HW24" s="171"/>
      <c r="HX24" s="171"/>
      <c r="HY24" s="171"/>
      <c r="HZ24" s="171"/>
      <c r="IA24" s="171"/>
      <c r="IB24" s="171"/>
      <c r="IC24" s="171"/>
      <c r="ID24" s="171"/>
      <c r="IE24" s="171"/>
      <c r="IF24" s="171"/>
      <c r="IG24" s="171"/>
      <c r="IH24" s="171"/>
      <c r="II24" s="171"/>
      <c r="IJ24" s="171"/>
      <c r="IK24" s="171"/>
      <c r="IL24" s="171"/>
      <c r="IM24" s="171"/>
      <c r="IN24" s="171"/>
      <c r="IO24" s="171"/>
      <c r="IP24" s="171"/>
      <c r="IQ24" s="171"/>
      <c r="IR24" s="171"/>
      <c r="IS24" s="171"/>
      <c r="IT24" s="171"/>
      <c r="IU24" s="171"/>
      <c r="IV24" s="171"/>
      <c r="IW24" s="171"/>
      <c r="IX24" s="171"/>
    </row>
    <row r="25" spans="1:258" s="149" customFormat="1" x14ac:dyDescent="0.25">
      <c r="A25" s="171"/>
      <c r="B25" s="172"/>
      <c r="C25" s="259" t="s">
        <v>53</v>
      </c>
      <c r="D25" s="259"/>
      <c r="E25" s="173"/>
      <c r="F25" s="174">
        <v>0</v>
      </c>
      <c r="G25" s="173"/>
      <c r="H25" s="174">
        <v>0</v>
      </c>
      <c r="I25" s="173">
        <f>SUM(E25:H25)</f>
        <v>0</v>
      </c>
      <c r="J25" s="175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1"/>
      <c r="AG25" s="171"/>
      <c r="AH25" s="171"/>
      <c r="AI25" s="171"/>
      <c r="AJ25" s="171"/>
      <c r="AK25" s="171"/>
      <c r="AL25" s="171"/>
      <c r="AM25" s="171"/>
      <c r="AN25" s="171"/>
      <c r="AO25" s="171"/>
      <c r="AP25" s="171"/>
      <c r="AQ25" s="171"/>
      <c r="AR25" s="171"/>
      <c r="AS25" s="171"/>
      <c r="AT25" s="171"/>
      <c r="AU25" s="171"/>
      <c r="AV25" s="171"/>
      <c r="AW25" s="171"/>
      <c r="AX25" s="171"/>
      <c r="AY25" s="171"/>
      <c r="AZ25" s="171"/>
      <c r="BA25" s="171"/>
      <c r="BB25" s="171"/>
      <c r="BC25" s="171"/>
      <c r="BD25" s="171"/>
      <c r="BE25" s="171"/>
      <c r="BF25" s="171"/>
      <c r="BG25" s="171"/>
      <c r="BH25" s="171"/>
      <c r="BI25" s="171"/>
      <c r="BJ25" s="171"/>
      <c r="BK25" s="171"/>
      <c r="BL25" s="171"/>
      <c r="BM25" s="171"/>
      <c r="BN25" s="171"/>
      <c r="BO25" s="171"/>
      <c r="BP25" s="171"/>
      <c r="BQ25" s="171"/>
      <c r="BR25" s="171"/>
      <c r="BS25" s="171"/>
      <c r="BT25" s="171"/>
      <c r="BU25" s="171"/>
      <c r="BV25" s="171"/>
      <c r="BW25" s="171"/>
      <c r="BX25" s="171"/>
      <c r="BY25" s="171"/>
      <c r="BZ25" s="171"/>
      <c r="CA25" s="171"/>
      <c r="CB25" s="171"/>
      <c r="CC25" s="171"/>
      <c r="CD25" s="171"/>
      <c r="CE25" s="171"/>
      <c r="CF25" s="171"/>
      <c r="CG25" s="171"/>
      <c r="CH25" s="171"/>
      <c r="CI25" s="171"/>
      <c r="CJ25" s="171"/>
      <c r="CK25" s="171"/>
      <c r="CL25" s="171"/>
      <c r="CM25" s="171"/>
      <c r="CN25" s="171"/>
      <c r="CO25" s="171"/>
      <c r="CP25" s="171"/>
      <c r="CQ25" s="171"/>
      <c r="CR25" s="171"/>
      <c r="CS25" s="171"/>
      <c r="CT25" s="171"/>
      <c r="CU25" s="171"/>
      <c r="CV25" s="171"/>
      <c r="CW25" s="171"/>
      <c r="CX25" s="171"/>
      <c r="CY25" s="171"/>
      <c r="CZ25" s="171"/>
      <c r="DA25" s="171"/>
      <c r="DB25" s="171"/>
      <c r="DC25" s="171"/>
      <c r="DD25" s="171"/>
      <c r="DE25" s="171"/>
      <c r="DF25" s="171"/>
      <c r="DG25" s="171"/>
      <c r="DH25" s="171"/>
      <c r="DI25" s="171"/>
      <c r="DJ25" s="171"/>
      <c r="DK25" s="171"/>
      <c r="DL25" s="171"/>
      <c r="DM25" s="171"/>
      <c r="DN25" s="171"/>
      <c r="DO25" s="171"/>
      <c r="DP25" s="171"/>
      <c r="DQ25" s="171"/>
      <c r="DR25" s="171"/>
      <c r="DS25" s="171"/>
      <c r="DT25" s="171"/>
      <c r="DU25" s="171"/>
      <c r="DV25" s="171"/>
      <c r="DW25" s="171"/>
      <c r="DX25" s="171"/>
      <c r="DY25" s="171"/>
      <c r="DZ25" s="171"/>
      <c r="EA25" s="171"/>
      <c r="EB25" s="171"/>
      <c r="EC25" s="171"/>
      <c r="ED25" s="171"/>
      <c r="EE25" s="171"/>
      <c r="EF25" s="171"/>
      <c r="EG25" s="171"/>
      <c r="EH25" s="171"/>
      <c r="EI25" s="171"/>
      <c r="EJ25" s="171"/>
      <c r="EK25" s="171"/>
      <c r="EL25" s="171"/>
      <c r="EM25" s="171"/>
      <c r="EN25" s="171"/>
      <c r="EO25" s="171"/>
      <c r="EP25" s="171"/>
      <c r="EQ25" s="171"/>
      <c r="ER25" s="171"/>
      <c r="ES25" s="171"/>
      <c r="ET25" s="171"/>
      <c r="EU25" s="171"/>
      <c r="EV25" s="171"/>
      <c r="EW25" s="171"/>
      <c r="EX25" s="171"/>
      <c r="EY25" s="171"/>
      <c r="EZ25" s="171"/>
      <c r="FA25" s="171"/>
      <c r="FB25" s="171"/>
      <c r="FC25" s="171"/>
      <c r="FD25" s="171"/>
      <c r="FE25" s="171"/>
      <c r="FF25" s="171"/>
      <c r="FG25" s="171"/>
      <c r="FH25" s="171"/>
      <c r="FI25" s="171"/>
      <c r="FJ25" s="171"/>
      <c r="FK25" s="171"/>
      <c r="FL25" s="171"/>
      <c r="FM25" s="171"/>
      <c r="FN25" s="171"/>
      <c r="FO25" s="171"/>
      <c r="FP25" s="171"/>
      <c r="FQ25" s="171"/>
      <c r="FR25" s="171"/>
      <c r="FS25" s="171"/>
      <c r="FT25" s="171"/>
      <c r="FU25" s="171"/>
      <c r="FV25" s="171"/>
      <c r="FW25" s="171"/>
      <c r="FX25" s="171"/>
      <c r="FY25" s="171"/>
      <c r="FZ25" s="171"/>
      <c r="GA25" s="171"/>
      <c r="GB25" s="171"/>
      <c r="GC25" s="171"/>
      <c r="GD25" s="171"/>
      <c r="GE25" s="171"/>
      <c r="GF25" s="171"/>
      <c r="GG25" s="171"/>
      <c r="GH25" s="171"/>
      <c r="GI25" s="171"/>
      <c r="GJ25" s="171"/>
      <c r="GK25" s="171"/>
      <c r="GL25" s="171"/>
      <c r="GM25" s="171"/>
      <c r="GN25" s="171"/>
      <c r="GO25" s="171"/>
      <c r="GP25" s="171"/>
      <c r="GQ25" s="171"/>
      <c r="GR25" s="171"/>
      <c r="GS25" s="171"/>
      <c r="GT25" s="171"/>
      <c r="GU25" s="171"/>
      <c r="GV25" s="171"/>
      <c r="GW25" s="171"/>
      <c r="GX25" s="171"/>
      <c r="GY25" s="171"/>
      <c r="GZ25" s="171"/>
      <c r="HA25" s="171"/>
      <c r="HB25" s="171"/>
      <c r="HC25" s="171"/>
      <c r="HD25" s="171"/>
      <c r="HE25" s="171"/>
      <c r="HF25" s="171"/>
      <c r="HG25" s="171"/>
      <c r="HH25" s="171"/>
      <c r="HI25" s="171"/>
      <c r="HJ25" s="171"/>
      <c r="HK25" s="171"/>
      <c r="HL25" s="171"/>
      <c r="HM25" s="171"/>
      <c r="HN25" s="171"/>
      <c r="HO25" s="171"/>
      <c r="HP25" s="171"/>
      <c r="HQ25" s="171"/>
      <c r="HR25" s="171"/>
      <c r="HS25" s="171"/>
      <c r="HT25" s="171"/>
      <c r="HU25" s="171"/>
      <c r="HV25" s="171"/>
      <c r="HW25" s="171"/>
      <c r="HX25" s="171"/>
      <c r="HY25" s="171"/>
      <c r="HZ25" s="171"/>
      <c r="IA25" s="171"/>
      <c r="IB25" s="171"/>
      <c r="IC25" s="171"/>
      <c r="ID25" s="171"/>
      <c r="IE25" s="171"/>
      <c r="IF25" s="171"/>
      <c r="IG25" s="171"/>
      <c r="IH25" s="171"/>
      <c r="II25" s="171"/>
      <c r="IJ25" s="171"/>
      <c r="IK25" s="171"/>
      <c r="IL25" s="171"/>
      <c r="IM25" s="171"/>
      <c r="IN25" s="171"/>
      <c r="IO25" s="171"/>
      <c r="IP25" s="171"/>
      <c r="IQ25" s="171"/>
      <c r="IR25" s="171"/>
      <c r="IS25" s="171"/>
      <c r="IT25" s="171"/>
      <c r="IU25" s="171"/>
      <c r="IV25" s="171"/>
      <c r="IW25" s="171"/>
      <c r="IX25" s="171"/>
    </row>
    <row r="26" spans="1:258" s="149" customFormat="1" x14ac:dyDescent="0.25">
      <c r="A26" s="171"/>
      <c r="B26" s="172"/>
      <c r="C26" s="266"/>
      <c r="D26" s="266"/>
      <c r="E26" s="173"/>
      <c r="F26" s="174"/>
      <c r="G26" s="173"/>
      <c r="H26" s="174"/>
      <c r="I26" s="173"/>
      <c r="J26" s="175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171"/>
      <c r="AF26" s="171"/>
      <c r="AG26" s="171"/>
      <c r="AH26" s="171"/>
      <c r="AI26" s="171"/>
      <c r="AJ26" s="171"/>
      <c r="AK26" s="171"/>
      <c r="AL26" s="171"/>
      <c r="AM26" s="171"/>
      <c r="AN26" s="171"/>
      <c r="AO26" s="171"/>
      <c r="AP26" s="171"/>
      <c r="AQ26" s="171"/>
      <c r="AR26" s="171"/>
      <c r="AS26" s="171"/>
      <c r="AT26" s="171"/>
      <c r="AU26" s="171"/>
      <c r="AV26" s="171"/>
      <c r="AW26" s="171"/>
      <c r="AX26" s="171"/>
      <c r="AY26" s="171"/>
      <c r="AZ26" s="171"/>
      <c r="BA26" s="171"/>
      <c r="BB26" s="171"/>
      <c r="BC26" s="171"/>
      <c r="BD26" s="171"/>
      <c r="BE26" s="171"/>
      <c r="BF26" s="171"/>
      <c r="BG26" s="171"/>
      <c r="BH26" s="171"/>
      <c r="BI26" s="171"/>
      <c r="BJ26" s="171"/>
      <c r="BK26" s="171"/>
      <c r="BL26" s="171"/>
      <c r="BM26" s="171"/>
      <c r="BN26" s="171"/>
      <c r="BO26" s="171"/>
      <c r="BP26" s="171"/>
      <c r="BQ26" s="171"/>
      <c r="BR26" s="171"/>
      <c r="BS26" s="171"/>
      <c r="BT26" s="171"/>
      <c r="BU26" s="171"/>
      <c r="BV26" s="171"/>
      <c r="BW26" s="171"/>
      <c r="BX26" s="171"/>
      <c r="BY26" s="171"/>
      <c r="BZ26" s="171"/>
      <c r="CA26" s="171"/>
      <c r="CB26" s="171"/>
      <c r="CC26" s="171"/>
      <c r="CD26" s="171"/>
      <c r="CE26" s="171"/>
      <c r="CF26" s="171"/>
      <c r="CG26" s="171"/>
      <c r="CH26" s="171"/>
      <c r="CI26" s="171"/>
      <c r="CJ26" s="171"/>
      <c r="CK26" s="171"/>
      <c r="CL26" s="171"/>
      <c r="CM26" s="171"/>
      <c r="CN26" s="171"/>
      <c r="CO26" s="171"/>
      <c r="CP26" s="171"/>
      <c r="CQ26" s="171"/>
      <c r="CR26" s="171"/>
      <c r="CS26" s="171"/>
      <c r="CT26" s="171"/>
      <c r="CU26" s="171"/>
      <c r="CV26" s="171"/>
      <c r="CW26" s="171"/>
      <c r="CX26" s="171"/>
      <c r="CY26" s="171"/>
      <c r="CZ26" s="171"/>
      <c r="DA26" s="171"/>
      <c r="DB26" s="171"/>
      <c r="DC26" s="171"/>
      <c r="DD26" s="171"/>
      <c r="DE26" s="171"/>
      <c r="DF26" s="171"/>
      <c r="DG26" s="171"/>
      <c r="DH26" s="171"/>
      <c r="DI26" s="171"/>
      <c r="DJ26" s="171"/>
      <c r="DK26" s="171"/>
      <c r="DL26" s="171"/>
      <c r="DM26" s="171"/>
      <c r="DN26" s="171"/>
      <c r="DO26" s="171"/>
      <c r="DP26" s="171"/>
      <c r="DQ26" s="171"/>
      <c r="DR26" s="171"/>
      <c r="DS26" s="171"/>
      <c r="DT26" s="171"/>
      <c r="DU26" s="171"/>
      <c r="DV26" s="171"/>
      <c r="DW26" s="171"/>
      <c r="DX26" s="171"/>
      <c r="DY26" s="171"/>
      <c r="DZ26" s="171"/>
      <c r="EA26" s="171"/>
      <c r="EB26" s="171"/>
      <c r="EC26" s="171"/>
      <c r="ED26" s="171"/>
      <c r="EE26" s="171"/>
      <c r="EF26" s="171"/>
      <c r="EG26" s="171"/>
      <c r="EH26" s="171"/>
      <c r="EI26" s="171"/>
      <c r="EJ26" s="171"/>
      <c r="EK26" s="171"/>
      <c r="EL26" s="171"/>
      <c r="EM26" s="171"/>
      <c r="EN26" s="171"/>
      <c r="EO26" s="171"/>
      <c r="EP26" s="171"/>
      <c r="EQ26" s="171"/>
      <c r="ER26" s="171"/>
      <c r="ES26" s="171"/>
      <c r="ET26" s="171"/>
      <c r="EU26" s="171"/>
      <c r="EV26" s="171"/>
      <c r="EW26" s="171"/>
      <c r="EX26" s="171"/>
      <c r="EY26" s="171"/>
      <c r="EZ26" s="171"/>
      <c r="FA26" s="171"/>
      <c r="FB26" s="171"/>
      <c r="FC26" s="171"/>
      <c r="FD26" s="171"/>
      <c r="FE26" s="171"/>
      <c r="FF26" s="171"/>
      <c r="FG26" s="171"/>
      <c r="FH26" s="171"/>
      <c r="FI26" s="171"/>
      <c r="FJ26" s="171"/>
      <c r="FK26" s="171"/>
      <c r="FL26" s="171"/>
      <c r="FM26" s="171"/>
      <c r="FN26" s="171"/>
      <c r="FO26" s="171"/>
      <c r="FP26" s="171"/>
      <c r="FQ26" s="171"/>
      <c r="FR26" s="171"/>
      <c r="FS26" s="171"/>
      <c r="FT26" s="171"/>
      <c r="FU26" s="171"/>
      <c r="FV26" s="171"/>
      <c r="FW26" s="171"/>
      <c r="FX26" s="171"/>
      <c r="FY26" s="171"/>
      <c r="FZ26" s="171"/>
      <c r="GA26" s="171"/>
      <c r="GB26" s="171"/>
      <c r="GC26" s="171"/>
      <c r="GD26" s="171"/>
      <c r="GE26" s="171"/>
      <c r="GF26" s="171"/>
      <c r="GG26" s="171"/>
      <c r="GH26" s="171"/>
      <c r="GI26" s="171"/>
      <c r="GJ26" s="171"/>
      <c r="GK26" s="171"/>
      <c r="GL26" s="171"/>
      <c r="GM26" s="171"/>
      <c r="GN26" s="171"/>
      <c r="GO26" s="171"/>
      <c r="GP26" s="171"/>
      <c r="GQ26" s="171"/>
      <c r="GR26" s="171"/>
      <c r="GS26" s="171"/>
      <c r="GT26" s="171"/>
      <c r="GU26" s="171"/>
      <c r="GV26" s="171"/>
      <c r="GW26" s="171"/>
      <c r="GX26" s="171"/>
      <c r="GY26" s="171"/>
      <c r="GZ26" s="171"/>
      <c r="HA26" s="171"/>
      <c r="HB26" s="171"/>
      <c r="HC26" s="171"/>
      <c r="HD26" s="171"/>
      <c r="HE26" s="171"/>
      <c r="HF26" s="171"/>
      <c r="HG26" s="171"/>
      <c r="HH26" s="171"/>
      <c r="HI26" s="171"/>
      <c r="HJ26" s="171"/>
      <c r="HK26" s="171"/>
      <c r="HL26" s="171"/>
      <c r="HM26" s="171"/>
      <c r="HN26" s="171"/>
      <c r="HO26" s="171"/>
      <c r="HP26" s="171"/>
      <c r="HQ26" s="171"/>
      <c r="HR26" s="171"/>
      <c r="HS26" s="171"/>
      <c r="HT26" s="171"/>
      <c r="HU26" s="171"/>
      <c r="HV26" s="171"/>
      <c r="HW26" s="171"/>
      <c r="HX26" s="171"/>
      <c r="HY26" s="171"/>
      <c r="HZ26" s="171"/>
      <c r="IA26" s="171"/>
      <c r="IB26" s="171"/>
      <c r="IC26" s="171"/>
      <c r="ID26" s="171"/>
      <c r="IE26" s="171"/>
      <c r="IF26" s="171"/>
      <c r="IG26" s="171"/>
      <c r="IH26" s="171"/>
      <c r="II26" s="171"/>
      <c r="IJ26" s="171"/>
      <c r="IK26" s="171"/>
      <c r="IL26" s="171"/>
      <c r="IM26" s="171"/>
      <c r="IN26" s="171"/>
      <c r="IO26" s="171"/>
      <c r="IP26" s="171"/>
      <c r="IQ26" s="171"/>
      <c r="IR26" s="171"/>
      <c r="IS26" s="171"/>
      <c r="IT26" s="171"/>
      <c r="IU26" s="171"/>
      <c r="IV26" s="171"/>
      <c r="IW26" s="171"/>
      <c r="IX26" s="171"/>
    </row>
    <row r="27" spans="1:258" s="149" customFormat="1" ht="15.75" thickBot="1" x14ac:dyDescent="0.3">
      <c r="A27" s="171"/>
      <c r="B27" s="182"/>
      <c r="C27" s="263" t="s">
        <v>222</v>
      </c>
      <c r="D27" s="263"/>
      <c r="E27" s="189">
        <f>E15</f>
        <v>0</v>
      </c>
      <c r="F27" s="189">
        <f>F21</f>
        <v>170491.09</v>
      </c>
      <c r="G27" s="189">
        <f>G13+G21</f>
        <v>58868.160000000003</v>
      </c>
      <c r="H27" s="189">
        <f>H13+H15+H21</f>
        <v>0</v>
      </c>
      <c r="I27" s="189">
        <f>SUM(E27:H27)</f>
        <v>229359.25</v>
      </c>
      <c r="J27" s="175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171"/>
      <c r="AF27" s="171"/>
      <c r="AG27" s="171"/>
      <c r="AH27" s="171"/>
      <c r="AI27" s="171"/>
      <c r="AJ27" s="171"/>
      <c r="AK27" s="171"/>
      <c r="AL27" s="171"/>
      <c r="AM27" s="171"/>
      <c r="AN27" s="171"/>
      <c r="AO27" s="171"/>
      <c r="AP27" s="171"/>
      <c r="AQ27" s="171"/>
      <c r="AR27" s="171"/>
      <c r="AS27" s="171"/>
      <c r="AT27" s="171"/>
      <c r="AU27" s="171"/>
      <c r="AV27" s="171"/>
      <c r="AW27" s="171"/>
      <c r="AX27" s="171"/>
      <c r="AY27" s="171"/>
      <c r="AZ27" s="171"/>
      <c r="BA27" s="171"/>
      <c r="BB27" s="171"/>
      <c r="BC27" s="171"/>
      <c r="BD27" s="171"/>
      <c r="BE27" s="171"/>
      <c r="BF27" s="171"/>
      <c r="BG27" s="171"/>
      <c r="BH27" s="171"/>
      <c r="BI27" s="171"/>
      <c r="BJ27" s="171"/>
      <c r="BK27" s="171"/>
      <c r="BL27" s="171"/>
      <c r="BM27" s="171"/>
      <c r="BN27" s="171"/>
      <c r="BO27" s="171"/>
      <c r="BP27" s="171"/>
      <c r="BQ27" s="171"/>
      <c r="BR27" s="171"/>
      <c r="BS27" s="171"/>
      <c r="BT27" s="171"/>
      <c r="BU27" s="171"/>
      <c r="BV27" s="171"/>
      <c r="BW27" s="171"/>
      <c r="BX27" s="171"/>
      <c r="BY27" s="171"/>
      <c r="BZ27" s="171"/>
      <c r="CA27" s="171"/>
      <c r="CB27" s="171"/>
      <c r="CC27" s="171"/>
      <c r="CD27" s="171"/>
      <c r="CE27" s="171"/>
      <c r="CF27" s="171"/>
      <c r="CG27" s="171"/>
      <c r="CH27" s="171"/>
      <c r="CI27" s="171"/>
      <c r="CJ27" s="171"/>
      <c r="CK27" s="171"/>
      <c r="CL27" s="171"/>
      <c r="CM27" s="171"/>
      <c r="CN27" s="171"/>
      <c r="CO27" s="171"/>
      <c r="CP27" s="171"/>
      <c r="CQ27" s="171"/>
      <c r="CR27" s="171"/>
      <c r="CS27" s="171"/>
      <c r="CT27" s="171"/>
      <c r="CU27" s="171"/>
      <c r="CV27" s="171"/>
      <c r="CW27" s="171"/>
      <c r="CX27" s="171"/>
      <c r="CY27" s="171"/>
      <c r="CZ27" s="171"/>
      <c r="DA27" s="171"/>
      <c r="DB27" s="171"/>
      <c r="DC27" s="171"/>
      <c r="DD27" s="171"/>
      <c r="DE27" s="171"/>
      <c r="DF27" s="171"/>
      <c r="DG27" s="171"/>
      <c r="DH27" s="171"/>
      <c r="DI27" s="171"/>
      <c r="DJ27" s="171"/>
      <c r="DK27" s="171"/>
      <c r="DL27" s="171"/>
      <c r="DM27" s="171"/>
      <c r="DN27" s="171"/>
      <c r="DO27" s="171"/>
      <c r="DP27" s="171"/>
      <c r="DQ27" s="171"/>
      <c r="DR27" s="171"/>
      <c r="DS27" s="171"/>
      <c r="DT27" s="171"/>
      <c r="DU27" s="171"/>
      <c r="DV27" s="171"/>
      <c r="DW27" s="171"/>
      <c r="DX27" s="171"/>
      <c r="DY27" s="171"/>
      <c r="DZ27" s="171"/>
      <c r="EA27" s="171"/>
      <c r="EB27" s="171"/>
      <c r="EC27" s="171"/>
      <c r="ED27" s="171"/>
      <c r="EE27" s="171"/>
      <c r="EF27" s="171"/>
      <c r="EG27" s="171"/>
      <c r="EH27" s="171"/>
      <c r="EI27" s="171"/>
      <c r="EJ27" s="171"/>
      <c r="EK27" s="171"/>
      <c r="EL27" s="171"/>
      <c r="EM27" s="171"/>
      <c r="EN27" s="171"/>
      <c r="EO27" s="171"/>
      <c r="EP27" s="171"/>
      <c r="EQ27" s="171"/>
      <c r="ER27" s="171"/>
      <c r="ES27" s="171"/>
      <c r="ET27" s="171"/>
      <c r="EU27" s="171"/>
      <c r="EV27" s="171"/>
      <c r="EW27" s="171"/>
      <c r="EX27" s="171"/>
      <c r="EY27" s="171"/>
      <c r="EZ27" s="171"/>
      <c r="FA27" s="171"/>
      <c r="FB27" s="171"/>
      <c r="FC27" s="171"/>
      <c r="FD27" s="171"/>
      <c r="FE27" s="171"/>
      <c r="FF27" s="171"/>
      <c r="FG27" s="171"/>
      <c r="FH27" s="171"/>
      <c r="FI27" s="171"/>
      <c r="FJ27" s="171"/>
      <c r="FK27" s="171"/>
      <c r="FL27" s="171"/>
      <c r="FM27" s="171"/>
      <c r="FN27" s="171"/>
      <c r="FO27" s="171"/>
      <c r="FP27" s="171"/>
      <c r="FQ27" s="171"/>
      <c r="FR27" s="171"/>
      <c r="FS27" s="171"/>
      <c r="FT27" s="171"/>
      <c r="FU27" s="171"/>
      <c r="FV27" s="171"/>
      <c r="FW27" s="171"/>
      <c r="FX27" s="171"/>
      <c r="FY27" s="171"/>
      <c r="FZ27" s="171"/>
      <c r="GA27" s="171"/>
      <c r="GB27" s="171"/>
      <c r="GC27" s="171"/>
      <c r="GD27" s="171"/>
      <c r="GE27" s="171"/>
      <c r="GF27" s="171"/>
      <c r="GG27" s="171"/>
      <c r="GH27" s="171"/>
      <c r="GI27" s="171"/>
      <c r="GJ27" s="171"/>
      <c r="GK27" s="171"/>
      <c r="GL27" s="171"/>
      <c r="GM27" s="171"/>
      <c r="GN27" s="171"/>
      <c r="GO27" s="171"/>
      <c r="GP27" s="171"/>
      <c r="GQ27" s="171"/>
      <c r="GR27" s="171"/>
      <c r="GS27" s="171"/>
      <c r="GT27" s="171"/>
      <c r="GU27" s="171"/>
      <c r="GV27" s="171"/>
      <c r="GW27" s="171"/>
      <c r="GX27" s="171"/>
      <c r="GY27" s="171"/>
      <c r="GZ27" s="171"/>
      <c r="HA27" s="171"/>
      <c r="HB27" s="171"/>
      <c r="HC27" s="171"/>
      <c r="HD27" s="171"/>
      <c r="HE27" s="171"/>
      <c r="HF27" s="171"/>
      <c r="HG27" s="171"/>
      <c r="HH27" s="171"/>
      <c r="HI27" s="171"/>
      <c r="HJ27" s="171"/>
      <c r="HK27" s="171"/>
      <c r="HL27" s="171"/>
      <c r="HM27" s="171"/>
      <c r="HN27" s="171"/>
      <c r="HO27" s="171"/>
      <c r="HP27" s="171"/>
      <c r="HQ27" s="171"/>
      <c r="HR27" s="171"/>
      <c r="HS27" s="171"/>
      <c r="HT27" s="171"/>
      <c r="HU27" s="171"/>
      <c r="HV27" s="171"/>
      <c r="HW27" s="171"/>
      <c r="HX27" s="171"/>
      <c r="HY27" s="171"/>
      <c r="HZ27" s="171"/>
      <c r="IA27" s="171"/>
      <c r="IB27" s="171"/>
      <c r="IC27" s="171"/>
      <c r="ID27" s="171"/>
      <c r="IE27" s="171"/>
      <c r="IF27" s="171"/>
      <c r="IG27" s="171"/>
      <c r="IH27" s="171"/>
      <c r="II27" s="171"/>
      <c r="IJ27" s="171"/>
      <c r="IK27" s="171"/>
      <c r="IL27" s="171"/>
      <c r="IM27" s="171"/>
      <c r="IN27" s="171"/>
      <c r="IO27" s="171"/>
      <c r="IP27" s="171"/>
      <c r="IQ27" s="171"/>
      <c r="IR27" s="171"/>
      <c r="IS27" s="171"/>
      <c r="IT27" s="171"/>
      <c r="IU27" s="171"/>
      <c r="IV27" s="171"/>
      <c r="IW27" s="171"/>
      <c r="IX27" s="214">
        <f>+'1.2 EDO SIT FIN'!I60</f>
        <v>229359.25</v>
      </c>
    </row>
    <row r="28" spans="1:258" s="149" customFormat="1" x14ac:dyDescent="0.25">
      <c r="A28" s="171"/>
      <c r="B28" s="172"/>
      <c r="C28" s="268"/>
      <c r="D28" s="268"/>
      <c r="E28" s="173"/>
      <c r="F28" s="173"/>
      <c r="G28" s="173"/>
      <c r="H28" s="173"/>
      <c r="I28" s="173"/>
      <c r="J28" s="175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171"/>
      <c r="AG28" s="171"/>
      <c r="AH28" s="171"/>
      <c r="AI28" s="171"/>
      <c r="AJ28" s="171"/>
      <c r="AK28" s="171"/>
      <c r="AL28" s="171"/>
      <c r="AM28" s="171"/>
      <c r="AN28" s="171"/>
      <c r="AO28" s="171"/>
      <c r="AP28" s="171"/>
      <c r="AQ28" s="171"/>
      <c r="AR28" s="171"/>
      <c r="AS28" s="171"/>
      <c r="AT28" s="171"/>
      <c r="AU28" s="171"/>
      <c r="AV28" s="171"/>
      <c r="AW28" s="171"/>
      <c r="AX28" s="171"/>
      <c r="AY28" s="171"/>
      <c r="AZ28" s="171"/>
      <c r="BA28" s="171"/>
      <c r="BB28" s="171"/>
      <c r="BC28" s="171"/>
      <c r="BD28" s="171"/>
      <c r="BE28" s="171"/>
      <c r="BF28" s="171"/>
      <c r="BG28" s="171"/>
      <c r="BH28" s="171"/>
      <c r="BI28" s="171"/>
      <c r="BJ28" s="171"/>
      <c r="BK28" s="171"/>
      <c r="BL28" s="171"/>
      <c r="BM28" s="171"/>
      <c r="BN28" s="171"/>
      <c r="BO28" s="171"/>
      <c r="BP28" s="171"/>
      <c r="BQ28" s="171"/>
      <c r="BR28" s="171"/>
      <c r="BS28" s="171"/>
      <c r="BT28" s="171"/>
      <c r="BU28" s="171"/>
      <c r="BV28" s="171"/>
      <c r="BW28" s="171"/>
      <c r="BX28" s="171"/>
      <c r="BY28" s="171"/>
      <c r="BZ28" s="171"/>
      <c r="CA28" s="171"/>
      <c r="CB28" s="171"/>
      <c r="CC28" s="171"/>
      <c r="CD28" s="171"/>
      <c r="CE28" s="171"/>
      <c r="CF28" s="171"/>
      <c r="CG28" s="171"/>
      <c r="CH28" s="171"/>
      <c r="CI28" s="171"/>
      <c r="CJ28" s="171"/>
      <c r="CK28" s="171"/>
      <c r="CL28" s="171"/>
      <c r="CM28" s="171"/>
      <c r="CN28" s="171"/>
      <c r="CO28" s="171"/>
      <c r="CP28" s="171"/>
      <c r="CQ28" s="171"/>
      <c r="CR28" s="171"/>
      <c r="CS28" s="171"/>
      <c r="CT28" s="171"/>
      <c r="CU28" s="171"/>
      <c r="CV28" s="171"/>
      <c r="CW28" s="171"/>
      <c r="CX28" s="171"/>
      <c r="CY28" s="171"/>
      <c r="CZ28" s="171"/>
      <c r="DA28" s="171"/>
      <c r="DB28" s="171"/>
      <c r="DC28" s="171"/>
      <c r="DD28" s="171"/>
      <c r="DE28" s="171"/>
      <c r="DF28" s="171"/>
      <c r="DG28" s="171"/>
      <c r="DH28" s="171"/>
      <c r="DI28" s="171"/>
      <c r="DJ28" s="171"/>
      <c r="DK28" s="171"/>
      <c r="DL28" s="171"/>
      <c r="DM28" s="171"/>
      <c r="DN28" s="171"/>
      <c r="DO28" s="171"/>
      <c r="DP28" s="171"/>
      <c r="DQ28" s="171"/>
      <c r="DR28" s="171"/>
      <c r="DS28" s="171"/>
      <c r="DT28" s="171"/>
      <c r="DU28" s="171"/>
      <c r="DV28" s="171"/>
      <c r="DW28" s="171"/>
      <c r="DX28" s="171"/>
      <c r="DY28" s="171"/>
      <c r="DZ28" s="171"/>
      <c r="EA28" s="171"/>
      <c r="EB28" s="171"/>
      <c r="EC28" s="171"/>
      <c r="ED28" s="171"/>
      <c r="EE28" s="171"/>
      <c r="EF28" s="171"/>
      <c r="EG28" s="171"/>
      <c r="EH28" s="171"/>
      <c r="EI28" s="171"/>
      <c r="EJ28" s="171"/>
      <c r="EK28" s="171"/>
      <c r="EL28" s="171"/>
      <c r="EM28" s="171"/>
      <c r="EN28" s="171"/>
      <c r="EO28" s="171"/>
      <c r="EP28" s="171"/>
      <c r="EQ28" s="171"/>
      <c r="ER28" s="171"/>
      <c r="ES28" s="171"/>
      <c r="ET28" s="171"/>
      <c r="EU28" s="171"/>
      <c r="EV28" s="171"/>
      <c r="EW28" s="171"/>
      <c r="EX28" s="171"/>
      <c r="EY28" s="171"/>
      <c r="EZ28" s="171"/>
      <c r="FA28" s="171"/>
      <c r="FB28" s="171"/>
      <c r="FC28" s="171"/>
      <c r="FD28" s="171"/>
      <c r="FE28" s="171"/>
      <c r="FF28" s="171"/>
      <c r="FG28" s="171"/>
      <c r="FH28" s="171"/>
      <c r="FI28" s="171"/>
      <c r="FJ28" s="171"/>
      <c r="FK28" s="171"/>
      <c r="FL28" s="171"/>
      <c r="FM28" s="171"/>
      <c r="FN28" s="171"/>
      <c r="FO28" s="171"/>
      <c r="FP28" s="171"/>
      <c r="FQ28" s="171"/>
      <c r="FR28" s="171"/>
      <c r="FS28" s="171"/>
      <c r="FT28" s="171"/>
      <c r="FU28" s="171"/>
      <c r="FV28" s="171"/>
      <c r="FW28" s="171"/>
      <c r="FX28" s="171"/>
      <c r="FY28" s="171"/>
      <c r="FZ28" s="171"/>
      <c r="GA28" s="171"/>
      <c r="GB28" s="171"/>
      <c r="GC28" s="171"/>
      <c r="GD28" s="171"/>
      <c r="GE28" s="171"/>
      <c r="GF28" s="171"/>
      <c r="GG28" s="171"/>
      <c r="GH28" s="171"/>
      <c r="GI28" s="171"/>
      <c r="GJ28" s="171"/>
      <c r="GK28" s="171"/>
      <c r="GL28" s="171"/>
      <c r="GM28" s="171"/>
      <c r="GN28" s="171"/>
      <c r="GO28" s="171"/>
      <c r="GP28" s="171"/>
      <c r="GQ28" s="171"/>
      <c r="GR28" s="171"/>
      <c r="GS28" s="171"/>
      <c r="GT28" s="171"/>
      <c r="GU28" s="171"/>
      <c r="GV28" s="171"/>
      <c r="GW28" s="171"/>
      <c r="GX28" s="171"/>
      <c r="GY28" s="171"/>
      <c r="GZ28" s="171"/>
      <c r="HA28" s="171"/>
      <c r="HB28" s="171"/>
      <c r="HC28" s="171"/>
      <c r="HD28" s="171"/>
      <c r="HE28" s="171"/>
      <c r="HF28" s="171"/>
      <c r="HG28" s="171"/>
      <c r="HH28" s="171"/>
      <c r="HI28" s="171"/>
      <c r="HJ28" s="171"/>
      <c r="HK28" s="171"/>
      <c r="HL28" s="171"/>
      <c r="HM28" s="171"/>
      <c r="HN28" s="171"/>
      <c r="HO28" s="171"/>
      <c r="HP28" s="171"/>
      <c r="HQ28" s="171"/>
      <c r="HR28" s="171"/>
      <c r="HS28" s="171"/>
      <c r="HT28" s="171"/>
      <c r="HU28" s="171"/>
      <c r="HV28" s="171"/>
      <c r="HW28" s="171"/>
      <c r="HX28" s="171"/>
      <c r="HY28" s="171"/>
      <c r="HZ28" s="171"/>
      <c r="IA28" s="171"/>
      <c r="IB28" s="171"/>
      <c r="IC28" s="171"/>
      <c r="ID28" s="171"/>
      <c r="IE28" s="171"/>
      <c r="IF28" s="171"/>
      <c r="IG28" s="171"/>
      <c r="IH28" s="171"/>
      <c r="II28" s="171"/>
      <c r="IJ28" s="171"/>
      <c r="IK28" s="171"/>
      <c r="IL28" s="171"/>
      <c r="IM28" s="171"/>
      <c r="IN28" s="171"/>
      <c r="IO28" s="171"/>
      <c r="IP28" s="171"/>
      <c r="IQ28" s="171"/>
      <c r="IR28" s="171"/>
      <c r="IS28" s="171"/>
      <c r="IT28" s="171"/>
      <c r="IU28" s="171"/>
      <c r="IV28" s="171"/>
      <c r="IW28" s="171"/>
      <c r="IX28" s="171"/>
    </row>
    <row r="29" spans="1:258" s="149" customFormat="1" x14ac:dyDescent="0.25">
      <c r="A29" s="171"/>
      <c r="B29" s="172"/>
      <c r="C29" s="261"/>
      <c r="D29" s="261"/>
      <c r="E29" s="173"/>
      <c r="F29" s="173"/>
      <c r="G29" s="173"/>
      <c r="H29" s="173"/>
      <c r="I29" s="173"/>
      <c r="J29" s="175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171"/>
      <c r="AG29" s="171"/>
      <c r="AH29" s="171"/>
      <c r="AI29" s="171"/>
      <c r="AJ29" s="171"/>
      <c r="AK29" s="171"/>
      <c r="AL29" s="171"/>
      <c r="AM29" s="171"/>
      <c r="AN29" s="171"/>
      <c r="AO29" s="171"/>
      <c r="AP29" s="171"/>
      <c r="AQ29" s="171"/>
      <c r="AR29" s="171"/>
      <c r="AS29" s="171"/>
      <c r="AT29" s="171"/>
      <c r="AU29" s="171"/>
      <c r="AV29" s="171"/>
      <c r="AW29" s="171"/>
      <c r="AX29" s="171"/>
      <c r="AY29" s="171"/>
      <c r="AZ29" s="171"/>
      <c r="BA29" s="171"/>
      <c r="BB29" s="171"/>
      <c r="BC29" s="171"/>
      <c r="BD29" s="171"/>
      <c r="BE29" s="171"/>
      <c r="BF29" s="171"/>
      <c r="BG29" s="171"/>
      <c r="BH29" s="171"/>
      <c r="BI29" s="171"/>
      <c r="BJ29" s="171"/>
      <c r="BK29" s="171"/>
      <c r="BL29" s="171"/>
      <c r="BM29" s="171"/>
      <c r="BN29" s="171"/>
      <c r="BO29" s="171"/>
      <c r="BP29" s="171"/>
      <c r="BQ29" s="171"/>
      <c r="BR29" s="171"/>
      <c r="BS29" s="171"/>
      <c r="BT29" s="171"/>
      <c r="BU29" s="171"/>
      <c r="BV29" s="171"/>
      <c r="BW29" s="171"/>
      <c r="BX29" s="171"/>
      <c r="BY29" s="171"/>
      <c r="BZ29" s="171"/>
      <c r="CA29" s="171"/>
      <c r="CB29" s="171"/>
      <c r="CC29" s="171"/>
      <c r="CD29" s="171"/>
      <c r="CE29" s="171"/>
      <c r="CF29" s="171"/>
      <c r="CG29" s="171"/>
      <c r="CH29" s="171"/>
      <c r="CI29" s="171"/>
      <c r="CJ29" s="171"/>
      <c r="CK29" s="171"/>
      <c r="CL29" s="171"/>
      <c r="CM29" s="171"/>
      <c r="CN29" s="171"/>
      <c r="CO29" s="171"/>
      <c r="CP29" s="171"/>
      <c r="CQ29" s="171"/>
      <c r="CR29" s="171"/>
      <c r="CS29" s="171"/>
      <c r="CT29" s="171"/>
      <c r="CU29" s="171"/>
      <c r="CV29" s="171"/>
      <c r="CW29" s="171"/>
      <c r="CX29" s="171"/>
      <c r="CY29" s="171"/>
      <c r="CZ29" s="171"/>
      <c r="DA29" s="171"/>
      <c r="DB29" s="171"/>
      <c r="DC29" s="171"/>
      <c r="DD29" s="171"/>
      <c r="DE29" s="171"/>
      <c r="DF29" s="171"/>
      <c r="DG29" s="171"/>
      <c r="DH29" s="171"/>
      <c r="DI29" s="171"/>
      <c r="DJ29" s="171"/>
      <c r="DK29" s="171"/>
      <c r="DL29" s="171"/>
      <c r="DM29" s="171"/>
      <c r="DN29" s="171"/>
      <c r="DO29" s="171"/>
      <c r="DP29" s="171"/>
      <c r="DQ29" s="171"/>
      <c r="DR29" s="171"/>
      <c r="DS29" s="171"/>
      <c r="DT29" s="171"/>
      <c r="DU29" s="171"/>
      <c r="DV29" s="171"/>
      <c r="DW29" s="171"/>
      <c r="DX29" s="171"/>
      <c r="DY29" s="171"/>
      <c r="DZ29" s="171"/>
      <c r="EA29" s="171"/>
      <c r="EB29" s="171"/>
      <c r="EC29" s="171"/>
      <c r="ED29" s="171"/>
      <c r="EE29" s="171"/>
      <c r="EF29" s="171"/>
      <c r="EG29" s="171"/>
      <c r="EH29" s="171"/>
      <c r="EI29" s="171"/>
      <c r="EJ29" s="171"/>
      <c r="EK29" s="171"/>
      <c r="EL29" s="171"/>
      <c r="EM29" s="171"/>
      <c r="EN29" s="171"/>
      <c r="EO29" s="171"/>
      <c r="EP29" s="171"/>
      <c r="EQ29" s="171"/>
      <c r="ER29" s="171"/>
      <c r="ES29" s="171"/>
      <c r="ET29" s="171"/>
      <c r="EU29" s="171"/>
      <c r="EV29" s="171"/>
      <c r="EW29" s="171"/>
      <c r="EX29" s="171"/>
      <c r="EY29" s="171"/>
      <c r="EZ29" s="171"/>
      <c r="FA29" s="171"/>
      <c r="FB29" s="171"/>
      <c r="FC29" s="171"/>
      <c r="FD29" s="171"/>
      <c r="FE29" s="171"/>
      <c r="FF29" s="171"/>
      <c r="FG29" s="171"/>
      <c r="FH29" s="171"/>
      <c r="FI29" s="171"/>
      <c r="FJ29" s="171"/>
      <c r="FK29" s="171"/>
      <c r="FL29" s="171"/>
      <c r="FM29" s="171"/>
      <c r="FN29" s="171"/>
      <c r="FO29" s="171"/>
      <c r="FP29" s="171"/>
      <c r="FQ29" s="171"/>
      <c r="FR29" s="171"/>
      <c r="FS29" s="171"/>
      <c r="FT29" s="171"/>
      <c r="FU29" s="171"/>
      <c r="FV29" s="171"/>
      <c r="FW29" s="171"/>
      <c r="FX29" s="171"/>
      <c r="FY29" s="171"/>
      <c r="FZ29" s="171"/>
      <c r="GA29" s="171"/>
      <c r="GB29" s="171"/>
      <c r="GC29" s="171"/>
      <c r="GD29" s="171"/>
      <c r="GE29" s="171"/>
      <c r="GF29" s="171"/>
      <c r="GG29" s="171"/>
      <c r="GH29" s="171"/>
      <c r="GI29" s="171"/>
      <c r="GJ29" s="171"/>
      <c r="GK29" s="171"/>
      <c r="GL29" s="171"/>
      <c r="GM29" s="171"/>
      <c r="GN29" s="171"/>
      <c r="GO29" s="171"/>
      <c r="GP29" s="171"/>
      <c r="GQ29" s="171"/>
      <c r="GR29" s="171"/>
      <c r="GS29" s="171"/>
      <c r="GT29" s="171"/>
      <c r="GU29" s="171"/>
      <c r="GV29" s="171"/>
      <c r="GW29" s="171"/>
      <c r="GX29" s="171"/>
      <c r="GY29" s="171"/>
      <c r="GZ29" s="171"/>
      <c r="HA29" s="171"/>
      <c r="HB29" s="171"/>
      <c r="HC29" s="171"/>
      <c r="HD29" s="171"/>
      <c r="HE29" s="171"/>
      <c r="HF29" s="171"/>
      <c r="HG29" s="171"/>
      <c r="HH29" s="171"/>
      <c r="HI29" s="171"/>
      <c r="HJ29" s="171"/>
      <c r="HK29" s="171"/>
      <c r="HL29" s="171"/>
      <c r="HM29" s="171"/>
      <c r="HN29" s="171"/>
      <c r="HO29" s="171"/>
      <c r="HP29" s="171"/>
      <c r="HQ29" s="171"/>
      <c r="HR29" s="171"/>
      <c r="HS29" s="171"/>
      <c r="HT29" s="171"/>
      <c r="HU29" s="171"/>
      <c r="HV29" s="171"/>
      <c r="HW29" s="171"/>
      <c r="HX29" s="171"/>
      <c r="HY29" s="171"/>
      <c r="HZ29" s="171"/>
      <c r="IA29" s="171"/>
      <c r="IB29" s="171"/>
      <c r="IC29" s="171"/>
      <c r="ID29" s="171"/>
      <c r="IE29" s="171"/>
      <c r="IF29" s="171"/>
      <c r="IG29" s="171"/>
      <c r="IH29" s="171"/>
      <c r="II29" s="171"/>
      <c r="IJ29" s="171"/>
      <c r="IK29" s="171"/>
      <c r="IL29" s="171"/>
      <c r="IM29" s="171"/>
      <c r="IN29" s="171"/>
      <c r="IO29" s="171"/>
      <c r="IP29" s="171"/>
      <c r="IQ29" s="171"/>
      <c r="IR29" s="171"/>
      <c r="IS29" s="171"/>
      <c r="IT29" s="171"/>
      <c r="IU29" s="171"/>
      <c r="IV29" s="171"/>
      <c r="IW29" s="171"/>
      <c r="IX29" s="171"/>
    </row>
    <row r="30" spans="1:258" s="149" customFormat="1" x14ac:dyDescent="0.25">
      <c r="A30" s="171"/>
      <c r="B30" s="172"/>
      <c r="C30" s="261"/>
      <c r="D30" s="261"/>
      <c r="E30" s="173"/>
      <c r="F30" s="173"/>
      <c r="G30" s="173"/>
      <c r="H30" s="173"/>
      <c r="I30" s="173"/>
      <c r="J30" s="175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171"/>
      <c r="AG30" s="171"/>
      <c r="AH30" s="171"/>
      <c r="AI30" s="171"/>
      <c r="AJ30" s="171"/>
      <c r="AK30" s="171"/>
      <c r="AL30" s="171"/>
      <c r="AM30" s="171"/>
      <c r="AN30" s="171"/>
      <c r="AO30" s="171"/>
      <c r="AP30" s="171"/>
      <c r="AQ30" s="171"/>
      <c r="AR30" s="171"/>
      <c r="AS30" s="171"/>
      <c r="AT30" s="171"/>
      <c r="AU30" s="171"/>
      <c r="AV30" s="171"/>
      <c r="AW30" s="171"/>
      <c r="AX30" s="171"/>
      <c r="AY30" s="171"/>
      <c r="AZ30" s="171"/>
      <c r="BA30" s="171"/>
      <c r="BB30" s="171"/>
      <c r="BC30" s="171"/>
      <c r="BD30" s="171"/>
      <c r="BE30" s="171"/>
      <c r="BF30" s="171"/>
      <c r="BG30" s="171"/>
      <c r="BH30" s="171"/>
      <c r="BI30" s="171"/>
      <c r="BJ30" s="171"/>
      <c r="BK30" s="171"/>
      <c r="BL30" s="171"/>
      <c r="BM30" s="171"/>
      <c r="BN30" s="171"/>
      <c r="BO30" s="171"/>
      <c r="BP30" s="171"/>
      <c r="BQ30" s="171"/>
      <c r="BR30" s="171"/>
      <c r="BS30" s="171"/>
      <c r="BT30" s="171"/>
      <c r="BU30" s="171"/>
      <c r="BV30" s="171"/>
      <c r="BW30" s="171"/>
      <c r="BX30" s="171"/>
      <c r="BY30" s="171"/>
      <c r="BZ30" s="171"/>
      <c r="CA30" s="171"/>
      <c r="CB30" s="171"/>
      <c r="CC30" s="171"/>
      <c r="CD30" s="171"/>
      <c r="CE30" s="171"/>
      <c r="CF30" s="171"/>
      <c r="CG30" s="171"/>
      <c r="CH30" s="171"/>
      <c r="CI30" s="171"/>
      <c r="CJ30" s="171"/>
      <c r="CK30" s="171"/>
      <c r="CL30" s="171"/>
      <c r="CM30" s="171"/>
      <c r="CN30" s="171"/>
      <c r="CO30" s="171"/>
      <c r="CP30" s="171"/>
      <c r="CQ30" s="171"/>
      <c r="CR30" s="171"/>
      <c r="CS30" s="171"/>
      <c r="CT30" s="171"/>
      <c r="CU30" s="171"/>
      <c r="CV30" s="171"/>
      <c r="CW30" s="171"/>
      <c r="CX30" s="171"/>
      <c r="CY30" s="171"/>
      <c r="CZ30" s="171"/>
      <c r="DA30" s="171"/>
      <c r="DB30" s="171"/>
      <c r="DC30" s="171"/>
      <c r="DD30" s="171"/>
      <c r="DE30" s="171"/>
      <c r="DF30" s="171"/>
      <c r="DG30" s="171"/>
      <c r="DH30" s="171"/>
      <c r="DI30" s="171"/>
      <c r="DJ30" s="171"/>
      <c r="DK30" s="171"/>
      <c r="DL30" s="171"/>
      <c r="DM30" s="171"/>
      <c r="DN30" s="171"/>
      <c r="DO30" s="171"/>
      <c r="DP30" s="171"/>
      <c r="DQ30" s="171"/>
      <c r="DR30" s="171"/>
      <c r="DS30" s="171"/>
      <c r="DT30" s="171"/>
      <c r="DU30" s="171"/>
      <c r="DV30" s="171"/>
      <c r="DW30" s="171"/>
      <c r="DX30" s="171"/>
      <c r="DY30" s="171"/>
      <c r="DZ30" s="171"/>
      <c r="EA30" s="171"/>
      <c r="EB30" s="171"/>
      <c r="EC30" s="171"/>
      <c r="ED30" s="171"/>
      <c r="EE30" s="171"/>
      <c r="EF30" s="171"/>
      <c r="EG30" s="171"/>
      <c r="EH30" s="171"/>
      <c r="EI30" s="171"/>
      <c r="EJ30" s="171"/>
      <c r="EK30" s="171"/>
      <c r="EL30" s="171"/>
      <c r="EM30" s="171"/>
      <c r="EN30" s="171"/>
      <c r="EO30" s="171"/>
      <c r="EP30" s="171"/>
      <c r="EQ30" s="171"/>
      <c r="ER30" s="171"/>
      <c r="ES30" s="171"/>
      <c r="ET30" s="171"/>
      <c r="EU30" s="171"/>
      <c r="EV30" s="171"/>
      <c r="EW30" s="171"/>
      <c r="EX30" s="171"/>
      <c r="EY30" s="171"/>
      <c r="EZ30" s="171"/>
      <c r="FA30" s="171"/>
      <c r="FB30" s="171"/>
      <c r="FC30" s="171"/>
      <c r="FD30" s="171"/>
      <c r="FE30" s="171"/>
      <c r="FF30" s="171"/>
      <c r="FG30" s="171"/>
      <c r="FH30" s="171"/>
      <c r="FI30" s="171"/>
      <c r="FJ30" s="171"/>
      <c r="FK30" s="171"/>
      <c r="FL30" s="171"/>
      <c r="FM30" s="171"/>
      <c r="FN30" s="171"/>
      <c r="FO30" s="171"/>
      <c r="FP30" s="171"/>
      <c r="FQ30" s="171"/>
      <c r="FR30" s="171"/>
      <c r="FS30" s="171"/>
      <c r="FT30" s="171"/>
      <c r="FU30" s="171"/>
      <c r="FV30" s="171"/>
      <c r="FW30" s="171"/>
      <c r="FX30" s="171"/>
      <c r="FY30" s="171"/>
      <c r="FZ30" s="171"/>
      <c r="GA30" s="171"/>
      <c r="GB30" s="171"/>
      <c r="GC30" s="171"/>
      <c r="GD30" s="171"/>
      <c r="GE30" s="171"/>
      <c r="GF30" s="171"/>
      <c r="GG30" s="171"/>
      <c r="GH30" s="171"/>
      <c r="GI30" s="171"/>
      <c r="GJ30" s="171"/>
      <c r="GK30" s="171"/>
      <c r="GL30" s="171"/>
      <c r="GM30" s="171"/>
      <c r="GN30" s="171"/>
      <c r="GO30" s="171"/>
      <c r="GP30" s="171"/>
      <c r="GQ30" s="171"/>
      <c r="GR30" s="171"/>
      <c r="GS30" s="171"/>
      <c r="GT30" s="171"/>
      <c r="GU30" s="171"/>
      <c r="GV30" s="171"/>
      <c r="GW30" s="171"/>
      <c r="GX30" s="171"/>
      <c r="GY30" s="171"/>
      <c r="GZ30" s="171"/>
      <c r="HA30" s="171"/>
      <c r="HB30" s="171"/>
      <c r="HC30" s="171"/>
      <c r="HD30" s="171"/>
      <c r="HE30" s="171"/>
      <c r="HF30" s="171"/>
      <c r="HG30" s="171"/>
      <c r="HH30" s="171"/>
      <c r="HI30" s="171"/>
      <c r="HJ30" s="171"/>
      <c r="HK30" s="171"/>
      <c r="HL30" s="171"/>
      <c r="HM30" s="171"/>
      <c r="HN30" s="171"/>
      <c r="HO30" s="171"/>
      <c r="HP30" s="171"/>
      <c r="HQ30" s="171"/>
      <c r="HR30" s="171"/>
      <c r="HS30" s="171"/>
      <c r="HT30" s="171"/>
      <c r="HU30" s="171"/>
      <c r="HV30" s="171"/>
      <c r="HW30" s="171"/>
      <c r="HX30" s="171"/>
      <c r="HY30" s="171"/>
      <c r="HZ30" s="171"/>
      <c r="IA30" s="171"/>
      <c r="IB30" s="171"/>
      <c r="IC30" s="171"/>
      <c r="ID30" s="171"/>
      <c r="IE30" s="171"/>
      <c r="IF30" s="171"/>
      <c r="IG30" s="171"/>
      <c r="IH30" s="171"/>
      <c r="II30" s="171"/>
      <c r="IJ30" s="171"/>
      <c r="IK30" s="171"/>
      <c r="IL30" s="171"/>
      <c r="IM30" s="171"/>
      <c r="IN30" s="171"/>
      <c r="IO30" s="171"/>
      <c r="IP30" s="171"/>
      <c r="IQ30" s="171"/>
      <c r="IR30" s="171"/>
      <c r="IS30" s="171"/>
      <c r="IT30" s="171"/>
      <c r="IU30" s="171"/>
      <c r="IV30" s="171"/>
      <c r="IW30" s="171"/>
      <c r="IX30" s="171"/>
    </row>
    <row r="31" spans="1:258" s="149" customFormat="1" x14ac:dyDescent="0.25">
      <c r="A31" s="171"/>
      <c r="B31" s="182"/>
      <c r="C31" s="262" t="s">
        <v>223</v>
      </c>
      <c r="D31" s="262"/>
      <c r="E31" s="187">
        <f>SUM(E32:E34)</f>
        <v>0</v>
      </c>
      <c r="F31" s="187"/>
      <c r="G31" s="187"/>
      <c r="H31" s="187">
        <f>SUM(H32:H34)</f>
        <v>0</v>
      </c>
      <c r="I31" s="187">
        <f>SUM(E31:H31)</f>
        <v>0</v>
      </c>
      <c r="J31" s="175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171"/>
      <c r="AG31" s="171"/>
      <c r="AH31" s="171"/>
      <c r="AI31" s="171"/>
      <c r="AJ31" s="171"/>
      <c r="AK31" s="171"/>
      <c r="AL31" s="171"/>
      <c r="AM31" s="171"/>
      <c r="AN31" s="171"/>
      <c r="AO31" s="171"/>
      <c r="AP31" s="171"/>
      <c r="AQ31" s="171"/>
      <c r="AR31" s="171"/>
      <c r="AS31" s="171"/>
      <c r="AT31" s="171"/>
      <c r="AU31" s="171"/>
      <c r="AV31" s="171"/>
      <c r="AW31" s="171"/>
      <c r="AX31" s="171"/>
      <c r="AY31" s="171"/>
      <c r="AZ31" s="171"/>
      <c r="BA31" s="171"/>
      <c r="BB31" s="171"/>
      <c r="BC31" s="171"/>
      <c r="BD31" s="171"/>
      <c r="BE31" s="171"/>
      <c r="BF31" s="171"/>
      <c r="BG31" s="171"/>
      <c r="BH31" s="171"/>
      <c r="BI31" s="171"/>
      <c r="BJ31" s="171"/>
      <c r="BK31" s="171"/>
      <c r="BL31" s="171"/>
      <c r="BM31" s="171"/>
      <c r="BN31" s="171"/>
      <c r="BO31" s="171"/>
      <c r="BP31" s="171"/>
      <c r="BQ31" s="171"/>
      <c r="BR31" s="171"/>
      <c r="BS31" s="171"/>
      <c r="BT31" s="171"/>
      <c r="BU31" s="171"/>
      <c r="BV31" s="171"/>
      <c r="BW31" s="171"/>
      <c r="BX31" s="171"/>
      <c r="BY31" s="171"/>
      <c r="BZ31" s="171"/>
      <c r="CA31" s="171"/>
      <c r="CB31" s="171"/>
      <c r="CC31" s="171"/>
      <c r="CD31" s="171"/>
      <c r="CE31" s="171"/>
      <c r="CF31" s="171"/>
      <c r="CG31" s="171"/>
      <c r="CH31" s="171"/>
      <c r="CI31" s="171"/>
      <c r="CJ31" s="171"/>
      <c r="CK31" s="171"/>
      <c r="CL31" s="171"/>
      <c r="CM31" s="171"/>
      <c r="CN31" s="171"/>
      <c r="CO31" s="171"/>
      <c r="CP31" s="171"/>
      <c r="CQ31" s="171"/>
      <c r="CR31" s="171"/>
      <c r="CS31" s="171"/>
      <c r="CT31" s="171"/>
      <c r="CU31" s="171"/>
      <c r="CV31" s="171"/>
      <c r="CW31" s="171"/>
      <c r="CX31" s="171"/>
      <c r="CY31" s="171"/>
      <c r="CZ31" s="171"/>
      <c r="DA31" s="171"/>
      <c r="DB31" s="171"/>
      <c r="DC31" s="171"/>
      <c r="DD31" s="171"/>
      <c r="DE31" s="171"/>
      <c r="DF31" s="171"/>
      <c r="DG31" s="171"/>
      <c r="DH31" s="171"/>
      <c r="DI31" s="171"/>
      <c r="DJ31" s="171"/>
      <c r="DK31" s="171"/>
      <c r="DL31" s="171"/>
      <c r="DM31" s="171"/>
      <c r="DN31" s="171"/>
      <c r="DO31" s="171"/>
      <c r="DP31" s="171"/>
      <c r="DQ31" s="171"/>
      <c r="DR31" s="171"/>
      <c r="DS31" s="171"/>
      <c r="DT31" s="171"/>
      <c r="DU31" s="171"/>
      <c r="DV31" s="171"/>
      <c r="DW31" s="171"/>
      <c r="DX31" s="171"/>
      <c r="DY31" s="171"/>
      <c r="DZ31" s="171"/>
      <c r="EA31" s="171"/>
      <c r="EB31" s="171"/>
      <c r="EC31" s="171"/>
      <c r="ED31" s="171"/>
      <c r="EE31" s="171"/>
      <c r="EF31" s="171"/>
      <c r="EG31" s="171"/>
      <c r="EH31" s="171"/>
      <c r="EI31" s="171"/>
      <c r="EJ31" s="171"/>
      <c r="EK31" s="171"/>
      <c r="EL31" s="171"/>
      <c r="EM31" s="171"/>
      <c r="EN31" s="171"/>
      <c r="EO31" s="171"/>
      <c r="EP31" s="171"/>
      <c r="EQ31" s="171"/>
      <c r="ER31" s="171"/>
      <c r="ES31" s="171"/>
      <c r="ET31" s="171"/>
      <c r="EU31" s="171"/>
      <c r="EV31" s="171"/>
      <c r="EW31" s="171"/>
      <c r="EX31" s="171"/>
      <c r="EY31" s="171"/>
      <c r="EZ31" s="171"/>
      <c r="FA31" s="171"/>
      <c r="FB31" s="171"/>
      <c r="FC31" s="171"/>
      <c r="FD31" s="171"/>
      <c r="FE31" s="171"/>
      <c r="FF31" s="171"/>
      <c r="FG31" s="171"/>
      <c r="FH31" s="171"/>
      <c r="FI31" s="171"/>
      <c r="FJ31" s="171"/>
      <c r="FK31" s="171"/>
      <c r="FL31" s="171"/>
      <c r="FM31" s="171"/>
      <c r="FN31" s="171"/>
      <c r="FO31" s="171"/>
      <c r="FP31" s="171"/>
      <c r="FQ31" s="171"/>
      <c r="FR31" s="171"/>
      <c r="FS31" s="171"/>
      <c r="FT31" s="171"/>
      <c r="FU31" s="171"/>
      <c r="FV31" s="171"/>
      <c r="FW31" s="171"/>
      <c r="FX31" s="171"/>
      <c r="FY31" s="171"/>
      <c r="FZ31" s="171"/>
      <c r="GA31" s="171"/>
      <c r="GB31" s="171"/>
      <c r="GC31" s="171"/>
      <c r="GD31" s="171"/>
      <c r="GE31" s="171"/>
      <c r="GF31" s="171"/>
      <c r="GG31" s="171"/>
      <c r="GH31" s="171"/>
      <c r="GI31" s="171"/>
      <c r="GJ31" s="171"/>
      <c r="GK31" s="171"/>
      <c r="GL31" s="171"/>
      <c r="GM31" s="171"/>
      <c r="GN31" s="171"/>
      <c r="GO31" s="171"/>
      <c r="GP31" s="171"/>
      <c r="GQ31" s="171"/>
      <c r="GR31" s="171"/>
      <c r="GS31" s="171"/>
      <c r="GT31" s="171"/>
      <c r="GU31" s="171"/>
      <c r="GV31" s="171"/>
      <c r="GW31" s="171"/>
      <c r="GX31" s="171"/>
      <c r="GY31" s="171"/>
      <c r="GZ31" s="171"/>
      <c r="HA31" s="171"/>
      <c r="HB31" s="171"/>
      <c r="HC31" s="171"/>
      <c r="HD31" s="171"/>
      <c r="HE31" s="171"/>
      <c r="HF31" s="171"/>
      <c r="HG31" s="171"/>
      <c r="HH31" s="171"/>
      <c r="HI31" s="171"/>
      <c r="HJ31" s="171"/>
      <c r="HK31" s="171"/>
      <c r="HL31" s="171"/>
      <c r="HM31" s="171"/>
      <c r="HN31" s="171"/>
      <c r="HO31" s="171"/>
      <c r="HP31" s="171"/>
      <c r="HQ31" s="171"/>
      <c r="HR31" s="171"/>
      <c r="HS31" s="171"/>
      <c r="HT31" s="171"/>
      <c r="HU31" s="171"/>
      <c r="HV31" s="171"/>
      <c r="HW31" s="171"/>
      <c r="HX31" s="171"/>
      <c r="HY31" s="171"/>
      <c r="HZ31" s="171"/>
      <c r="IA31" s="171"/>
      <c r="IB31" s="171"/>
      <c r="IC31" s="171"/>
      <c r="ID31" s="171"/>
      <c r="IE31" s="171"/>
      <c r="IF31" s="171"/>
      <c r="IG31" s="171"/>
      <c r="IH31" s="171"/>
      <c r="II31" s="171"/>
      <c r="IJ31" s="171"/>
      <c r="IK31" s="171"/>
      <c r="IL31" s="171"/>
      <c r="IM31" s="171"/>
      <c r="IN31" s="171"/>
      <c r="IO31" s="171"/>
      <c r="IP31" s="171"/>
      <c r="IQ31" s="171"/>
      <c r="IR31" s="171"/>
      <c r="IS31" s="171"/>
      <c r="IT31" s="171"/>
      <c r="IU31" s="171"/>
      <c r="IV31" s="171"/>
      <c r="IW31" s="171"/>
      <c r="IX31" s="171"/>
    </row>
    <row r="32" spans="1:258" s="149" customFormat="1" x14ac:dyDescent="0.25">
      <c r="A32" s="171"/>
      <c r="B32" s="172"/>
      <c r="C32" s="259" t="s">
        <v>46</v>
      </c>
      <c r="D32" s="259"/>
      <c r="E32" s="174">
        <v>0</v>
      </c>
      <c r="F32" s="173"/>
      <c r="G32" s="173"/>
      <c r="H32" s="174">
        <v>0</v>
      </c>
      <c r="I32" s="173">
        <f>SUM(E32:H32)</f>
        <v>0</v>
      </c>
      <c r="J32" s="175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171"/>
      <c r="AG32" s="171"/>
      <c r="AH32" s="171"/>
      <c r="AI32" s="171"/>
      <c r="AJ32" s="171"/>
      <c r="AK32" s="171"/>
      <c r="AL32" s="171"/>
      <c r="AM32" s="171"/>
      <c r="AN32" s="171"/>
      <c r="AO32" s="171"/>
      <c r="AP32" s="171"/>
      <c r="AQ32" s="171"/>
      <c r="AR32" s="171"/>
      <c r="AS32" s="171"/>
      <c r="AT32" s="171"/>
      <c r="AU32" s="171"/>
      <c r="AV32" s="171"/>
      <c r="AW32" s="171"/>
      <c r="AX32" s="171"/>
      <c r="AY32" s="171"/>
      <c r="AZ32" s="171"/>
      <c r="BA32" s="171"/>
      <c r="BB32" s="171"/>
      <c r="BC32" s="171"/>
      <c r="BD32" s="171"/>
      <c r="BE32" s="171"/>
      <c r="BF32" s="171"/>
      <c r="BG32" s="171"/>
      <c r="BH32" s="171"/>
      <c r="BI32" s="171"/>
      <c r="BJ32" s="171"/>
      <c r="BK32" s="171"/>
      <c r="BL32" s="171"/>
      <c r="BM32" s="171"/>
      <c r="BN32" s="171"/>
      <c r="BO32" s="171"/>
      <c r="BP32" s="171"/>
      <c r="BQ32" s="171"/>
      <c r="BR32" s="171"/>
      <c r="BS32" s="171"/>
      <c r="BT32" s="171"/>
      <c r="BU32" s="171"/>
      <c r="BV32" s="171"/>
      <c r="BW32" s="171"/>
      <c r="BX32" s="171"/>
      <c r="BY32" s="171"/>
      <c r="BZ32" s="171"/>
      <c r="CA32" s="171"/>
      <c r="CB32" s="171"/>
      <c r="CC32" s="171"/>
      <c r="CD32" s="171"/>
      <c r="CE32" s="171"/>
      <c r="CF32" s="171"/>
      <c r="CG32" s="171"/>
      <c r="CH32" s="171"/>
      <c r="CI32" s="171"/>
      <c r="CJ32" s="171"/>
      <c r="CK32" s="171"/>
      <c r="CL32" s="171"/>
      <c r="CM32" s="171"/>
      <c r="CN32" s="171"/>
      <c r="CO32" s="171"/>
      <c r="CP32" s="171"/>
      <c r="CQ32" s="171"/>
      <c r="CR32" s="171"/>
      <c r="CS32" s="171"/>
      <c r="CT32" s="171"/>
      <c r="CU32" s="171"/>
      <c r="CV32" s="171"/>
      <c r="CW32" s="171"/>
      <c r="CX32" s="171"/>
      <c r="CY32" s="171"/>
      <c r="CZ32" s="171"/>
      <c r="DA32" s="171"/>
      <c r="DB32" s="171"/>
      <c r="DC32" s="171"/>
      <c r="DD32" s="171"/>
      <c r="DE32" s="171"/>
      <c r="DF32" s="171"/>
      <c r="DG32" s="171"/>
      <c r="DH32" s="171"/>
      <c r="DI32" s="171"/>
      <c r="DJ32" s="171"/>
      <c r="DK32" s="171"/>
      <c r="DL32" s="171"/>
      <c r="DM32" s="171"/>
      <c r="DN32" s="171"/>
      <c r="DO32" s="171"/>
      <c r="DP32" s="171"/>
      <c r="DQ32" s="171"/>
      <c r="DR32" s="171"/>
      <c r="DS32" s="171"/>
      <c r="DT32" s="171"/>
      <c r="DU32" s="171"/>
      <c r="DV32" s="171"/>
      <c r="DW32" s="171"/>
      <c r="DX32" s="171"/>
      <c r="DY32" s="171"/>
      <c r="DZ32" s="171"/>
      <c r="EA32" s="171"/>
      <c r="EB32" s="171"/>
      <c r="EC32" s="171"/>
      <c r="ED32" s="171"/>
      <c r="EE32" s="171"/>
      <c r="EF32" s="171"/>
      <c r="EG32" s="171"/>
      <c r="EH32" s="171"/>
      <c r="EI32" s="171"/>
      <c r="EJ32" s="171"/>
      <c r="EK32" s="171"/>
      <c r="EL32" s="171"/>
      <c r="EM32" s="171"/>
      <c r="EN32" s="171"/>
      <c r="EO32" s="171"/>
      <c r="EP32" s="171"/>
      <c r="EQ32" s="171"/>
      <c r="ER32" s="171"/>
      <c r="ES32" s="171"/>
      <c r="ET32" s="171"/>
      <c r="EU32" s="171"/>
      <c r="EV32" s="171"/>
      <c r="EW32" s="171"/>
      <c r="EX32" s="171"/>
      <c r="EY32" s="171"/>
      <c r="EZ32" s="171"/>
      <c r="FA32" s="171"/>
      <c r="FB32" s="171"/>
      <c r="FC32" s="171"/>
      <c r="FD32" s="171"/>
      <c r="FE32" s="171"/>
      <c r="FF32" s="171"/>
      <c r="FG32" s="171"/>
      <c r="FH32" s="171"/>
      <c r="FI32" s="171"/>
      <c r="FJ32" s="171"/>
      <c r="FK32" s="171"/>
      <c r="FL32" s="171"/>
      <c r="FM32" s="171"/>
      <c r="FN32" s="171"/>
      <c r="FO32" s="171"/>
      <c r="FP32" s="171"/>
      <c r="FQ32" s="171"/>
      <c r="FR32" s="171"/>
      <c r="FS32" s="171"/>
      <c r="FT32" s="171"/>
      <c r="FU32" s="171"/>
      <c r="FV32" s="171"/>
      <c r="FW32" s="171"/>
      <c r="FX32" s="171"/>
      <c r="FY32" s="171"/>
      <c r="FZ32" s="171"/>
      <c r="GA32" s="171"/>
      <c r="GB32" s="171"/>
      <c r="GC32" s="171"/>
      <c r="GD32" s="171"/>
      <c r="GE32" s="171"/>
      <c r="GF32" s="171"/>
      <c r="GG32" s="171"/>
      <c r="GH32" s="171"/>
      <c r="GI32" s="171"/>
      <c r="GJ32" s="171"/>
      <c r="GK32" s="171"/>
      <c r="GL32" s="171"/>
      <c r="GM32" s="171"/>
      <c r="GN32" s="171"/>
      <c r="GO32" s="171"/>
      <c r="GP32" s="171"/>
      <c r="GQ32" s="171"/>
      <c r="GR32" s="171"/>
      <c r="GS32" s="171"/>
      <c r="GT32" s="171"/>
      <c r="GU32" s="171"/>
      <c r="GV32" s="171"/>
      <c r="GW32" s="171"/>
      <c r="GX32" s="171"/>
      <c r="GY32" s="171"/>
      <c r="GZ32" s="171"/>
      <c r="HA32" s="171"/>
      <c r="HB32" s="171"/>
      <c r="HC32" s="171"/>
      <c r="HD32" s="171"/>
      <c r="HE32" s="171"/>
      <c r="HF32" s="171"/>
      <c r="HG32" s="171"/>
      <c r="HH32" s="171"/>
      <c r="HI32" s="171"/>
      <c r="HJ32" s="171"/>
      <c r="HK32" s="171"/>
      <c r="HL32" s="171"/>
      <c r="HM32" s="171"/>
      <c r="HN32" s="171"/>
      <c r="HO32" s="171"/>
      <c r="HP32" s="171"/>
      <c r="HQ32" s="171"/>
      <c r="HR32" s="171"/>
      <c r="HS32" s="171"/>
      <c r="HT32" s="171"/>
      <c r="HU32" s="171"/>
      <c r="HV32" s="171"/>
      <c r="HW32" s="171"/>
      <c r="HX32" s="171"/>
      <c r="HY32" s="171"/>
      <c r="HZ32" s="171"/>
      <c r="IA32" s="171"/>
      <c r="IB32" s="171"/>
      <c r="IC32" s="171"/>
      <c r="ID32" s="171"/>
      <c r="IE32" s="171"/>
      <c r="IF32" s="171"/>
      <c r="IG32" s="171"/>
      <c r="IH32" s="171"/>
      <c r="II32" s="171"/>
      <c r="IJ32" s="171"/>
      <c r="IK32" s="171"/>
      <c r="IL32" s="171"/>
      <c r="IM32" s="171"/>
      <c r="IN32" s="171"/>
      <c r="IO32" s="171"/>
      <c r="IP32" s="171"/>
      <c r="IQ32" s="171"/>
      <c r="IR32" s="171"/>
      <c r="IS32" s="171"/>
      <c r="IT32" s="171"/>
      <c r="IU32" s="171"/>
      <c r="IV32" s="171"/>
      <c r="IW32" s="171"/>
      <c r="IX32" s="171"/>
    </row>
    <row r="33" spans="1:258" s="149" customFormat="1" x14ac:dyDescent="0.25">
      <c r="A33" s="171"/>
      <c r="B33" s="172"/>
      <c r="C33" s="259" t="s">
        <v>47</v>
      </c>
      <c r="D33" s="259"/>
      <c r="E33" s="174">
        <v>0</v>
      </c>
      <c r="F33" s="173"/>
      <c r="G33" s="173"/>
      <c r="H33" s="174">
        <v>0</v>
      </c>
      <c r="I33" s="173">
        <f>SUM(E33:H33)</f>
        <v>0</v>
      </c>
      <c r="J33" s="175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171"/>
      <c r="AG33" s="171"/>
      <c r="AH33" s="171"/>
      <c r="AI33" s="171"/>
      <c r="AJ33" s="171"/>
      <c r="AK33" s="171"/>
      <c r="AL33" s="171"/>
      <c r="AM33" s="171"/>
      <c r="AN33" s="171"/>
      <c r="AO33" s="171"/>
      <c r="AP33" s="171"/>
      <c r="AQ33" s="171"/>
      <c r="AR33" s="171"/>
      <c r="AS33" s="171"/>
      <c r="AT33" s="171"/>
      <c r="AU33" s="171"/>
      <c r="AV33" s="171"/>
      <c r="AW33" s="171"/>
      <c r="AX33" s="171"/>
      <c r="AY33" s="171"/>
      <c r="AZ33" s="171"/>
      <c r="BA33" s="171"/>
      <c r="BB33" s="171"/>
      <c r="BC33" s="171"/>
      <c r="BD33" s="171"/>
      <c r="BE33" s="171"/>
      <c r="BF33" s="171"/>
      <c r="BG33" s="171"/>
      <c r="BH33" s="171"/>
      <c r="BI33" s="171"/>
      <c r="BJ33" s="171"/>
      <c r="BK33" s="171"/>
      <c r="BL33" s="171"/>
      <c r="BM33" s="171"/>
      <c r="BN33" s="171"/>
      <c r="BO33" s="171"/>
      <c r="BP33" s="171"/>
      <c r="BQ33" s="171"/>
      <c r="BR33" s="171"/>
      <c r="BS33" s="171"/>
      <c r="BT33" s="171"/>
      <c r="BU33" s="171"/>
      <c r="BV33" s="171"/>
      <c r="BW33" s="171"/>
      <c r="BX33" s="171"/>
      <c r="BY33" s="171"/>
      <c r="BZ33" s="171"/>
      <c r="CA33" s="171"/>
      <c r="CB33" s="171"/>
      <c r="CC33" s="171"/>
      <c r="CD33" s="171"/>
      <c r="CE33" s="171"/>
      <c r="CF33" s="171"/>
      <c r="CG33" s="171"/>
      <c r="CH33" s="171"/>
      <c r="CI33" s="171"/>
      <c r="CJ33" s="171"/>
      <c r="CK33" s="171"/>
      <c r="CL33" s="171"/>
      <c r="CM33" s="171"/>
      <c r="CN33" s="171"/>
      <c r="CO33" s="171"/>
      <c r="CP33" s="171"/>
      <c r="CQ33" s="171"/>
      <c r="CR33" s="171"/>
      <c r="CS33" s="171"/>
      <c r="CT33" s="171"/>
      <c r="CU33" s="171"/>
      <c r="CV33" s="171"/>
      <c r="CW33" s="171"/>
      <c r="CX33" s="171"/>
      <c r="CY33" s="171"/>
      <c r="CZ33" s="171"/>
      <c r="DA33" s="171"/>
      <c r="DB33" s="171"/>
      <c r="DC33" s="171"/>
      <c r="DD33" s="171"/>
      <c r="DE33" s="171"/>
      <c r="DF33" s="171"/>
      <c r="DG33" s="171"/>
      <c r="DH33" s="171"/>
      <c r="DI33" s="171"/>
      <c r="DJ33" s="171"/>
      <c r="DK33" s="171"/>
      <c r="DL33" s="171"/>
      <c r="DM33" s="171"/>
      <c r="DN33" s="171"/>
      <c r="DO33" s="171"/>
      <c r="DP33" s="171"/>
      <c r="DQ33" s="171"/>
      <c r="DR33" s="171"/>
      <c r="DS33" s="171"/>
      <c r="DT33" s="171"/>
      <c r="DU33" s="171"/>
      <c r="DV33" s="171"/>
      <c r="DW33" s="171"/>
      <c r="DX33" s="171"/>
      <c r="DY33" s="171"/>
      <c r="DZ33" s="171"/>
      <c r="EA33" s="171"/>
      <c r="EB33" s="171"/>
      <c r="EC33" s="171"/>
      <c r="ED33" s="171"/>
      <c r="EE33" s="171"/>
      <c r="EF33" s="171"/>
      <c r="EG33" s="171"/>
      <c r="EH33" s="171"/>
      <c r="EI33" s="171"/>
      <c r="EJ33" s="171"/>
      <c r="EK33" s="171"/>
      <c r="EL33" s="171"/>
      <c r="EM33" s="171"/>
      <c r="EN33" s="171"/>
      <c r="EO33" s="171"/>
      <c r="EP33" s="171"/>
      <c r="EQ33" s="171"/>
      <c r="ER33" s="171"/>
      <c r="ES33" s="171"/>
      <c r="ET33" s="171"/>
      <c r="EU33" s="171"/>
      <c r="EV33" s="171"/>
      <c r="EW33" s="171"/>
      <c r="EX33" s="171"/>
      <c r="EY33" s="171"/>
      <c r="EZ33" s="171"/>
      <c r="FA33" s="171"/>
      <c r="FB33" s="171"/>
      <c r="FC33" s="171"/>
      <c r="FD33" s="171"/>
      <c r="FE33" s="171"/>
      <c r="FF33" s="171"/>
      <c r="FG33" s="171"/>
      <c r="FH33" s="171"/>
      <c r="FI33" s="171"/>
      <c r="FJ33" s="171"/>
      <c r="FK33" s="171"/>
      <c r="FL33" s="171"/>
      <c r="FM33" s="171"/>
      <c r="FN33" s="171"/>
      <c r="FO33" s="171"/>
      <c r="FP33" s="171"/>
      <c r="FQ33" s="171"/>
      <c r="FR33" s="171"/>
      <c r="FS33" s="171"/>
      <c r="FT33" s="171"/>
      <c r="FU33" s="171"/>
      <c r="FV33" s="171"/>
      <c r="FW33" s="171"/>
      <c r="FX33" s="171"/>
      <c r="FY33" s="171"/>
      <c r="FZ33" s="171"/>
      <c r="GA33" s="171"/>
      <c r="GB33" s="171"/>
      <c r="GC33" s="171"/>
      <c r="GD33" s="171"/>
      <c r="GE33" s="171"/>
      <c r="GF33" s="171"/>
      <c r="GG33" s="171"/>
      <c r="GH33" s="171"/>
      <c r="GI33" s="171"/>
      <c r="GJ33" s="171"/>
      <c r="GK33" s="171"/>
      <c r="GL33" s="171"/>
      <c r="GM33" s="171"/>
      <c r="GN33" s="171"/>
      <c r="GO33" s="171"/>
      <c r="GP33" s="171"/>
      <c r="GQ33" s="171"/>
      <c r="GR33" s="171"/>
      <c r="GS33" s="171"/>
      <c r="GT33" s="171"/>
      <c r="GU33" s="171"/>
      <c r="GV33" s="171"/>
      <c r="GW33" s="171"/>
      <c r="GX33" s="171"/>
      <c r="GY33" s="171"/>
      <c r="GZ33" s="171"/>
      <c r="HA33" s="171"/>
      <c r="HB33" s="171"/>
      <c r="HC33" s="171"/>
      <c r="HD33" s="171"/>
      <c r="HE33" s="171"/>
      <c r="HF33" s="171"/>
      <c r="HG33" s="171"/>
      <c r="HH33" s="171"/>
      <c r="HI33" s="171"/>
      <c r="HJ33" s="171"/>
      <c r="HK33" s="171"/>
      <c r="HL33" s="171"/>
      <c r="HM33" s="171"/>
      <c r="HN33" s="171"/>
      <c r="HO33" s="171"/>
      <c r="HP33" s="171"/>
      <c r="HQ33" s="171"/>
      <c r="HR33" s="171"/>
      <c r="HS33" s="171"/>
      <c r="HT33" s="171"/>
      <c r="HU33" s="171"/>
      <c r="HV33" s="171"/>
      <c r="HW33" s="171"/>
      <c r="HX33" s="171"/>
      <c r="HY33" s="171"/>
      <c r="HZ33" s="171"/>
      <c r="IA33" s="171"/>
      <c r="IB33" s="171"/>
      <c r="IC33" s="171"/>
      <c r="ID33" s="171"/>
      <c r="IE33" s="171"/>
      <c r="IF33" s="171"/>
      <c r="IG33" s="171"/>
      <c r="IH33" s="171"/>
      <c r="II33" s="171"/>
      <c r="IJ33" s="171"/>
      <c r="IK33" s="171"/>
      <c r="IL33" s="171"/>
      <c r="IM33" s="171"/>
      <c r="IN33" s="171"/>
      <c r="IO33" s="171"/>
      <c r="IP33" s="171"/>
      <c r="IQ33" s="171"/>
      <c r="IR33" s="171"/>
      <c r="IS33" s="171"/>
      <c r="IT33" s="171"/>
      <c r="IU33" s="171"/>
      <c r="IV33" s="171"/>
      <c r="IW33" s="171"/>
      <c r="IX33" s="171"/>
    </row>
    <row r="34" spans="1:258" s="149" customFormat="1" x14ac:dyDescent="0.25">
      <c r="A34" s="171"/>
      <c r="B34" s="172"/>
      <c r="C34" s="259" t="s">
        <v>157</v>
      </c>
      <c r="D34" s="259"/>
      <c r="E34" s="174">
        <v>0</v>
      </c>
      <c r="F34" s="173"/>
      <c r="G34" s="173"/>
      <c r="H34" s="174">
        <v>0</v>
      </c>
      <c r="I34" s="173">
        <f>SUM(E34:H34)</f>
        <v>0</v>
      </c>
      <c r="J34" s="175"/>
      <c r="K34" s="171"/>
      <c r="L34" s="171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1"/>
      <c r="AC34" s="171"/>
      <c r="AD34" s="171"/>
      <c r="AE34" s="171"/>
      <c r="AF34" s="171"/>
      <c r="AG34" s="171"/>
      <c r="AH34" s="171"/>
      <c r="AI34" s="171"/>
      <c r="AJ34" s="171"/>
      <c r="AK34" s="171"/>
      <c r="AL34" s="171"/>
      <c r="AM34" s="171"/>
      <c r="AN34" s="171"/>
      <c r="AO34" s="171"/>
      <c r="AP34" s="171"/>
      <c r="AQ34" s="171"/>
      <c r="AR34" s="171"/>
      <c r="AS34" s="171"/>
      <c r="AT34" s="171"/>
      <c r="AU34" s="171"/>
      <c r="AV34" s="171"/>
      <c r="AW34" s="171"/>
      <c r="AX34" s="171"/>
      <c r="AY34" s="171"/>
      <c r="AZ34" s="171"/>
      <c r="BA34" s="171"/>
      <c r="BB34" s="171"/>
      <c r="BC34" s="171"/>
      <c r="BD34" s="171"/>
      <c r="BE34" s="171"/>
      <c r="BF34" s="171"/>
      <c r="BG34" s="171"/>
      <c r="BH34" s="171"/>
      <c r="BI34" s="171"/>
      <c r="BJ34" s="171"/>
      <c r="BK34" s="171"/>
      <c r="BL34" s="171"/>
      <c r="BM34" s="171"/>
      <c r="BN34" s="171"/>
      <c r="BO34" s="171"/>
      <c r="BP34" s="171"/>
      <c r="BQ34" s="171"/>
      <c r="BR34" s="171"/>
      <c r="BS34" s="171"/>
      <c r="BT34" s="171"/>
      <c r="BU34" s="171"/>
      <c r="BV34" s="171"/>
      <c r="BW34" s="171"/>
      <c r="BX34" s="171"/>
      <c r="BY34" s="171"/>
      <c r="BZ34" s="171"/>
      <c r="CA34" s="171"/>
      <c r="CB34" s="171"/>
      <c r="CC34" s="171"/>
      <c r="CD34" s="171"/>
      <c r="CE34" s="171"/>
      <c r="CF34" s="171"/>
      <c r="CG34" s="171"/>
      <c r="CH34" s="171"/>
      <c r="CI34" s="171"/>
      <c r="CJ34" s="171"/>
      <c r="CK34" s="171"/>
      <c r="CL34" s="171"/>
      <c r="CM34" s="171"/>
      <c r="CN34" s="171"/>
      <c r="CO34" s="171"/>
      <c r="CP34" s="171"/>
      <c r="CQ34" s="171"/>
      <c r="CR34" s="171"/>
      <c r="CS34" s="171"/>
      <c r="CT34" s="171"/>
      <c r="CU34" s="171"/>
      <c r="CV34" s="171"/>
      <c r="CW34" s="171"/>
      <c r="CX34" s="171"/>
      <c r="CY34" s="171"/>
      <c r="CZ34" s="171"/>
      <c r="DA34" s="171"/>
      <c r="DB34" s="171"/>
      <c r="DC34" s="171"/>
      <c r="DD34" s="171"/>
      <c r="DE34" s="171"/>
      <c r="DF34" s="171"/>
      <c r="DG34" s="171"/>
      <c r="DH34" s="171"/>
      <c r="DI34" s="171"/>
      <c r="DJ34" s="171"/>
      <c r="DK34" s="171"/>
      <c r="DL34" s="171"/>
      <c r="DM34" s="171"/>
      <c r="DN34" s="171"/>
      <c r="DO34" s="171"/>
      <c r="DP34" s="171"/>
      <c r="DQ34" s="171"/>
      <c r="DR34" s="171"/>
      <c r="DS34" s="171"/>
      <c r="DT34" s="171"/>
      <c r="DU34" s="171"/>
      <c r="DV34" s="171"/>
      <c r="DW34" s="171"/>
      <c r="DX34" s="171"/>
      <c r="DY34" s="171"/>
      <c r="DZ34" s="171"/>
      <c r="EA34" s="171"/>
      <c r="EB34" s="171"/>
      <c r="EC34" s="171"/>
      <c r="ED34" s="171"/>
      <c r="EE34" s="171"/>
      <c r="EF34" s="171"/>
      <c r="EG34" s="171"/>
      <c r="EH34" s="171"/>
      <c r="EI34" s="171"/>
      <c r="EJ34" s="171"/>
      <c r="EK34" s="171"/>
      <c r="EL34" s="171"/>
      <c r="EM34" s="171"/>
      <c r="EN34" s="171"/>
      <c r="EO34" s="171"/>
      <c r="EP34" s="171"/>
      <c r="EQ34" s="171"/>
      <c r="ER34" s="171"/>
      <c r="ES34" s="171"/>
      <c r="ET34" s="171"/>
      <c r="EU34" s="171"/>
      <c r="EV34" s="171"/>
      <c r="EW34" s="171"/>
      <c r="EX34" s="171"/>
      <c r="EY34" s="171"/>
      <c r="EZ34" s="171"/>
      <c r="FA34" s="171"/>
      <c r="FB34" s="171"/>
      <c r="FC34" s="171"/>
      <c r="FD34" s="171"/>
      <c r="FE34" s="171"/>
      <c r="FF34" s="171"/>
      <c r="FG34" s="171"/>
      <c r="FH34" s="171"/>
      <c r="FI34" s="171"/>
      <c r="FJ34" s="171"/>
      <c r="FK34" s="171"/>
      <c r="FL34" s="171"/>
      <c r="FM34" s="171"/>
      <c r="FN34" s="171"/>
      <c r="FO34" s="171"/>
      <c r="FP34" s="171"/>
      <c r="FQ34" s="171"/>
      <c r="FR34" s="171"/>
      <c r="FS34" s="171"/>
      <c r="FT34" s="171"/>
      <c r="FU34" s="171"/>
      <c r="FV34" s="171"/>
      <c r="FW34" s="171"/>
      <c r="FX34" s="171"/>
      <c r="FY34" s="171"/>
      <c r="FZ34" s="171"/>
      <c r="GA34" s="171"/>
      <c r="GB34" s="171"/>
      <c r="GC34" s="171"/>
      <c r="GD34" s="171"/>
      <c r="GE34" s="171"/>
      <c r="GF34" s="171"/>
      <c r="GG34" s="171"/>
      <c r="GH34" s="171"/>
      <c r="GI34" s="171"/>
      <c r="GJ34" s="171"/>
      <c r="GK34" s="171"/>
      <c r="GL34" s="171"/>
      <c r="GM34" s="171"/>
      <c r="GN34" s="171"/>
      <c r="GO34" s="171"/>
      <c r="GP34" s="171"/>
      <c r="GQ34" s="171"/>
      <c r="GR34" s="171"/>
      <c r="GS34" s="171"/>
      <c r="GT34" s="171"/>
      <c r="GU34" s="171"/>
      <c r="GV34" s="171"/>
      <c r="GW34" s="171"/>
      <c r="GX34" s="171"/>
      <c r="GY34" s="171"/>
      <c r="GZ34" s="171"/>
      <c r="HA34" s="171"/>
      <c r="HB34" s="171"/>
      <c r="HC34" s="171"/>
      <c r="HD34" s="171"/>
      <c r="HE34" s="171"/>
      <c r="HF34" s="171"/>
      <c r="HG34" s="171"/>
      <c r="HH34" s="171"/>
      <c r="HI34" s="171"/>
      <c r="HJ34" s="171"/>
      <c r="HK34" s="171"/>
      <c r="HL34" s="171"/>
      <c r="HM34" s="171"/>
      <c r="HN34" s="171"/>
      <c r="HO34" s="171"/>
      <c r="HP34" s="171"/>
      <c r="HQ34" s="171"/>
      <c r="HR34" s="171"/>
      <c r="HS34" s="171"/>
      <c r="HT34" s="171"/>
      <c r="HU34" s="171"/>
      <c r="HV34" s="171"/>
      <c r="HW34" s="171"/>
      <c r="HX34" s="171"/>
      <c r="HY34" s="171"/>
      <c r="HZ34" s="171"/>
      <c r="IA34" s="171"/>
      <c r="IB34" s="171"/>
      <c r="IC34" s="171"/>
      <c r="ID34" s="171"/>
      <c r="IE34" s="171"/>
      <c r="IF34" s="171"/>
      <c r="IG34" s="171"/>
      <c r="IH34" s="171"/>
      <c r="II34" s="171"/>
      <c r="IJ34" s="171"/>
      <c r="IK34" s="171"/>
      <c r="IL34" s="171"/>
      <c r="IM34" s="171"/>
      <c r="IN34" s="171"/>
      <c r="IO34" s="171"/>
      <c r="IP34" s="171"/>
      <c r="IQ34" s="171"/>
      <c r="IR34" s="171"/>
      <c r="IS34" s="171"/>
      <c r="IT34" s="171"/>
      <c r="IU34" s="171"/>
      <c r="IV34" s="171"/>
      <c r="IW34" s="171"/>
      <c r="IX34" s="171"/>
    </row>
    <row r="35" spans="1:258" s="149" customFormat="1" x14ac:dyDescent="0.25">
      <c r="A35" s="171"/>
      <c r="B35" s="182"/>
      <c r="C35" s="261"/>
      <c r="D35" s="261"/>
      <c r="E35" s="173"/>
      <c r="F35" s="173"/>
      <c r="G35" s="173"/>
      <c r="H35" s="173"/>
      <c r="I35" s="173"/>
      <c r="J35" s="175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1"/>
      <c r="AH35" s="171"/>
      <c r="AI35" s="171"/>
      <c r="AJ35" s="171"/>
      <c r="AK35" s="171"/>
      <c r="AL35" s="171"/>
      <c r="AM35" s="171"/>
      <c r="AN35" s="171"/>
      <c r="AO35" s="171"/>
      <c r="AP35" s="171"/>
      <c r="AQ35" s="171"/>
      <c r="AR35" s="171"/>
      <c r="AS35" s="171"/>
      <c r="AT35" s="171"/>
      <c r="AU35" s="171"/>
      <c r="AV35" s="171"/>
      <c r="AW35" s="171"/>
      <c r="AX35" s="171"/>
      <c r="AY35" s="171"/>
      <c r="AZ35" s="171"/>
      <c r="BA35" s="171"/>
      <c r="BB35" s="171"/>
      <c r="BC35" s="171"/>
      <c r="BD35" s="171"/>
      <c r="BE35" s="171"/>
      <c r="BF35" s="171"/>
      <c r="BG35" s="171"/>
      <c r="BH35" s="171"/>
      <c r="BI35" s="171"/>
      <c r="BJ35" s="171"/>
      <c r="BK35" s="171"/>
      <c r="BL35" s="171"/>
      <c r="BM35" s="171"/>
      <c r="BN35" s="171"/>
      <c r="BO35" s="171"/>
      <c r="BP35" s="171"/>
      <c r="BQ35" s="171"/>
      <c r="BR35" s="171"/>
      <c r="BS35" s="171"/>
      <c r="BT35" s="171"/>
      <c r="BU35" s="171"/>
      <c r="BV35" s="171"/>
      <c r="BW35" s="171"/>
      <c r="BX35" s="171"/>
      <c r="BY35" s="171"/>
      <c r="BZ35" s="171"/>
      <c r="CA35" s="171"/>
      <c r="CB35" s="171"/>
      <c r="CC35" s="171"/>
      <c r="CD35" s="171"/>
      <c r="CE35" s="171"/>
      <c r="CF35" s="171"/>
      <c r="CG35" s="171"/>
      <c r="CH35" s="171"/>
      <c r="CI35" s="171"/>
      <c r="CJ35" s="171"/>
      <c r="CK35" s="171"/>
      <c r="CL35" s="171"/>
      <c r="CM35" s="171"/>
      <c r="CN35" s="171"/>
      <c r="CO35" s="171"/>
      <c r="CP35" s="171"/>
      <c r="CQ35" s="171"/>
      <c r="CR35" s="171"/>
      <c r="CS35" s="171"/>
      <c r="CT35" s="171"/>
      <c r="CU35" s="171"/>
      <c r="CV35" s="171"/>
      <c r="CW35" s="171"/>
      <c r="CX35" s="171"/>
      <c r="CY35" s="171"/>
      <c r="CZ35" s="171"/>
      <c r="DA35" s="171"/>
      <c r="DB35" s="171"/>
      <c r="DC35" s="171"/>
      <c r="DD35" s="171"/>
      <c r="DE35" s="171"/>
      <c r="DF35" s="171"/>
      <c r="DG35" s="171"/>
      <c r="DH35" s="171"/>
      <c r="DI35" s="171"/>
      <c r="DJ35" s="171"/>
      <c r="DK35" s="171"/>
      <c r="DL35" s="171"/>
      <c r="DM35" s="171"/>
      <c r="DN35" s="171"/>
      <c r="DO35" s="171"/>
      <c r="DP35" s="171"/>
      <c r="DQ35" s="171"/>
      <c r="DR35" s="171"/>
      <c r="DS35" s="171"/>
      <c r="DT35" s="171"/>
      <c r="DU35" s="171"/>
      <c r="DV35" s="171"/>
      <c r="DW35" s="171"/>
      <c r="DX35" s="171"/>
      <c r="DY35" s="171"/>
      <c r="DZ35" s="171"/>
      <c r="EA35" s="171"/>
      <c r="EB35" s="171"/>
      <c r="EC35" s="171"/>
      <c r="ED35" s="171"/>
      <c r="EE35" s="171"/>
      <c r="EF35" s="171"/>
      <c r="EG35" s="171"/>
      <c r="EH35" s="171"/>
      <c r="EI35" s="171"/>
      <c r="EJ35" s="171"/>
      <c r="EK35" s="171"/>
      <c r="EL35" s="171"/>
      <c r="EM35" s="171"/>
      <c r="EN35" s="171"/>
      <c r="EO35" s="171"/>
      <c r="EP35" s="171"/>
      <c r="EQ35" s="171"/>
      <c r="ER35" s="171"/>
      <c r="ES35" s="171"/>
      <c r="ET35" s="171"/>
      <c r="EU35" s="171"/>
      <c r="EV35" s="171"/>
      <c r="EW35" s="171"/>
      <c r="EX35" s="171"/>
      <c r="EY35" s="171"/>
      <c r="EZ35" s="171"/>
      <c r="FA35" s="171"/>
      <c r="FB35" s="171"/>
      <c r="FC35" s="171"/>
      <c r="FD35" s="171"/>
      <c r="FE35" s="171"/>
      <c r="FF35" s="171"/>
      <c r="FG35" s="171"/>
      <c r="FH35" s="171"/>
      <c r="FI35" s="171"/>
      <c r="FJ35" s="171"/>
      <c r="FK35" s="171"/>
      <c r="FL35" s="171"/>
      <c r="FM35" s="171"/>
      <c r="FN35" s="171"/>
      <c r="FO35" s="171"/>
      <c r="FP35" s="171"/>
      <c r="FQ35" s="171"/>
      <c r="FR35" s="171"/>
      <c r="FS35" s="171"/>
      <c r="FT35" s="171"/>
      <c r="FU35" s="171"/>
      <c r="FV35" s="171"/>
      <c r="FW35" s="171"/>
      <c r="FX35" s="171"/>
      <c r="FY35" s="171"/>
      <c r="FZ35" s="171"/>
      <c r="GA35" s="171"/>
      <c r="GB35" s="171"/>
      <c r="GC35" s="171"/>
      <c r="GD35" s="171"/>
      <c r="GE35" s="171"/>
      <c r="GF35" s="171"/>
      <c r="GG35" s="171"/>
      <c r="GH35" s="171"/>
      <c r="GI35" s="171"/>
      <c r="GJ35" s="171"/>
      <c r="GK35" s="171"/>
      <c r="GL35" s="171"/>
      <c r="GM35" s="171"/>
      <c r="GN35" s="171"/>
      <c r="GO35" s="171"/>
      <c r="GP35" s="171"/>
      <c r="GQ35" s="171"/>
      <c r="GR35" s="171"/>
      <c r="GS35" s="171"/>
      <c r="GT35" s="171"/>
      <c r="GU35" s="171"/>
      <c r="GV35" s="171"/>
      <c r="GW35" s="171"/>
      <c r="GX35" s="171"/>
      <c r="GY35" s="171"/>
      <c r="GZ35" s="171"/>
      <c r="HA35" s="171"/>
      <c r="HB35" s="171"/>
      <c r="HC35" s="171"/>
      <c r="HD35" s="171"/>
      <c r="HE35" s="171"/>
      <c r="HF35" s="171"/>
      <c r="HG35" s="171"/>
      <c r="HH35" s="171"/>
      <c r="HI35" s="171"/>
      <c r="HJ35" s="171"/>
      <c r="HK35" s="171"/>
      <c r="HL35" s="171"/>
      <c r="HM35" s="171"/>
      <c r="HN35" s="171"/>
      <c r="HO35" s="171"/>
      <c r="HP35" s="171"/>
      <c r="HQ35" s="171"/>
      <c r="HR35" s="171"/>
      <c r="HS35" s="171"/>
      <c r="HT35" s="171"/>
      <c r="HU35" s="171"/>
      <c r="HV35" s="171"/>
      <c r="HW35" s="171"/>
      <c r="HX35" s="171"/>
      <c r="HY35" s="171"/>
      <c r="HZ35" s="171"/>
      <c r="IA35" s="171"/>
      <c r="IB35" s="171"/>
      <c r="IC35" s="171"/>
      <c r="ID35" s="171"/>
      <c r="IE35" s="171"/>
      <c r="IF35" s="171"/>
      <c r="IG35" s="171"/>
      <c r="IH35" s="171"/>
      <c r="II35" s="171"/>
      <c r="IJ35" s="171"/>
      <c r="IK35" s="171"/>
      <c r="IL35" s="171"/>
      <c r="IM35" s="171"/>
      <c r="IN35" s="171"/>
      <c r="IO35" s="171"/>
      <c r="IP35" s="171"/>
      <c r="IQ35" s="171"/>
      <c r="IR35" s="171"/>
      <c r="IS35" s="171"/>
      <c r="IT35" s="171"/>
      <c r="IU35" s="171"/>
      <c r="IV35" s="171"/>
      <c r="IW35" s="171"/>
      <c r="IX35" s="171"/>
    </row>
    <row r="36" spans="1:258" s="149" customFormat="1" x14ac:dyDescent="0.25">
      <c r="A36" s="171"/>
      <c r="B36" s="182"/>
      <c r="C36" s="261"/>
      <c r="D36" s="261"/>
      <c r="E36" s="173"/>
      <c r="F36" s="173"/>
      <c r="G36" s="173"/>
      <c r="H36" s="173"/>
      <c r="I36" s="173"/>
      <c r="J36" s="175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171"/>
      <c r="AB36" s="171"/>
      <c r="AC36" s="171"/>
      <c r="AD36" s="171"/>
      <c r="AE36" s="171"/>
      <c r="AF36" s="171"/>
      <c r="AG36" s="171"/>
      <c r="AH36" s="171"/>
      <c r="AI36" s="171"/>
      <c r="AJ36" s="171"/>
      <c r="AK36" s="171"/>
      <c r="AL36" s="171"/>
      <c r="AM36" s="171"/>
      <c r="AN36" s="171"/>
      <c r="AO36" s="171"/>
      <c r="AP36" s="171"/>
      <c r="AQ36" s="171"/>
      <c r="AR36" s="171"/>
      <c r="AS36" s="171"/>
      <c r="AT36" s="171"/>
      <c r="AU36" s="171"/>
      <c r="AV36" s="171"/>
      <c r="AW36" s="171"/>
      <c r="AX36" s="171"/>
      <c r="AY36" s="171"/>
      <c r="AZ36" s="171"/>
      <c r="BA36" s="171"/>
      <c r="BB36" s="171"/>
      <c r="BC36" s="171"/>
      <c r="BD36" s="171"/>
      <c r="BE36" s="171"/>
      <c r="BF36" s="171"/>
      <c r="BG36" s="171"/>
      <c r="BH36" s="171"/>
      <c r="BI36" s="171"/>
      <c r="BJ36" s="171"/>
      <c r="BK36" s="171"/>
      <c r="BL36" s="171"/>
      <c r="BM36" s="171"/>
      <c r="BN36" s="171"/>
      <c r="BO36" s="171"/>
      <c r="BP36" s="171"/>
      <c r="BQ36" s="171"/>
      <c r="BR36" s="171"/>
      <c r="BS36" s="171"/>
      <c r="BT36" s="171"/>
      <c r="BU36" s="171"/>
      <c r="BV36" s="171"/>
      <c r="BW36" s="171"/>
      <c r="BX36" s="171"/>
      <c r="BY36" s="171"/>
      <c r="BZ36" s="171"/>
      <c r="CA36" s="171"/>
      <c r="CB36" s="171"/>
      <c r="CC36" s="171"/>
      <c r="CD36" s="171"/>
      <c r="CE36" s="171"/>
      <c r="CF36" s="171"/>
      <c r="CG36" s="171"/>
      <c r="CH36" s="171"/>
      <c r="CI36" s="171"/>
      <c r="CJ36" s="171"/>
      <c r="CK36" s="171"/>
      <c r="CL36" s="171"/>
      <c r="CM36" s="171"/>
      <c r="CN36" s="171"/>
      <c r="CO36" s="171"/>
      <c r="CP36" s="171"/>
      <c r="CQ36" s="171"/>
      <c r="CR36" s="171"/>
      <c r="CS36" s="171"/>
      <c r="CT36" s="171"/>
      <c r="CU36" s="171"/>
      <c r="CV36" s="171"/>
      <c r="CW36" s="171"/>
      <c r="CX36" s="171"/>
      <c r="CY36" s="171"/>
      <c r="CZ36" s="171"/>
      <c r="DA36" s="171"/>
      <c r="DB36" s="171"/>
      <c r="DC36" s="171"/>
      <c r="DD36" s="171"/>
      <c r="DE36" s="171"/>
      <c r="DF36" s="171"/>
      <c r="DG36" s="171"/>
      <c r="DH36" s="171"/>
      <c r="DI36" s="171"/>
      <c r="DJ36" s="171"/>
      <c r="DK36" s="171"/>
      <c r="DL36" s="171"/>
      <c r="DM36" s="171"/>
      <c r="DN36" s="171"/>
      <c r="DO36" s="171"/>
      <c r="DP36" s="171"/>
      <c r="DQ36" s="171"/>
      <c r="DR36" s="171"/>
      <c r="DS36" s="171"/>
      <c r="DT36" s="171"/>
      <c r="DU36" s="171"/>
      <c r="DV36" s="171"/>
      <c r="DW36" s="171"/>
      <c r="DX36" s="171"/>
      <c r="DY36" s="171"/>
      <c r="DZ36" s="171"/>
      <c r="EA36" s="171"/>
      <c r="EB36" s="171"/>
      <c r="EC36" s="171"/>
      <c r="ED36" s="171"/>
      <c r="EE36" s="171"/>
      <c r="EF36" s="171"/>
      <c r="EG36" s="171"/>
      <c r="EH36" s="171"/>
      <c r="EI36" s="171"/>
      <c r="EJ36" s="171"/>
      <c r="EK36" s="171"/>
      <c r="EL36" s="171"/>
      <c r="EM36" s="171"/>
      <c r="EN36" s="171"/>
      <c r="EO36" s="171"/>
      <c r="EP36" s="171"/>
      <c r="EQ36" s="171"/>
      <c r="ER36" s="171"/>
      <c r="ES36" s="171"/>
      <c r="ET36" s="171"/>
      <c r="EU36" s="171"/>
      <c r="EV36" s="171"/>
      <c r="EW36" s="171"/>
      <c r="EX36" s="171"/>
      <c r="EY36" s="171"/>
      <c r="EZ36" s="171"/>
      <c r="FA36" s="171"/>
      <c r="FB36" s="171"/>
      <c r="FC36" s="171"/>
      <c r="FD36" s="171"/>
      <c r="FE36" s="171"/>
      <c r="FF36" s="171"/>
      <c r="FG36" s="171"/>
      <c r="FH36" s="171"/>
      <c r="FI36" s="171"/>
      <c r="FJ36" s="171"/>
      <c r="FK36" s="171"/>
      <c r="FL36" s="171"/>
      <c r="FM36" s="171"/>
      <c r="FN36" s="171"/>
      <c r="FO36" s="171"/>
      <c r="FP36" s="171"/>
      <c r="FQ36" s="171"/>
      <c r="FR36" s="171"/>
      <c r="FS36" s="171"/>
      <c r="FT36" s="171"/>
      <c r="FU36" s="171"/>
      <c r="FV36" s="171"/>
      <c r="FW36" s="171"/>
      <c r="FX36" s="171"/>
      <c r="FY36" s="171"/>
      <c r="FZ36" s="171"/>
      <c r="GA36" s="171"/>
      <c r="GB36" s="171"/>
      <c r="GC36" s="171"/>
      <c r="GD36" s="171"/>
      <c r="GE36" s="171"/>
      <c r="GF36" s="171"/>
      <c r="GG36" s="171"/>
      <c r="GH36" s="171"/>
      <c r="GI36" s="171"/>
      <c r="GJ36" s="171"/>
      <c r="GK36" s="171"/>
      <c r="GL36" s="171"/>
      <c r="GM36" s="171"/>
      <c r="GN36" s="171"/>
      <c r="GO36" s="171"/>
      <c r="GP36" s="171"/>
      <c r="GQ36" s="171"/>
      <c r="GR36" s="171"/>
      <c r="GS36" s="171"/>
      <c r="GT36" s="171"/>
      <c r="GU36" s="171"/>
      <c r="GV36" s="171"/>
      <c r="GW36" s="171"/>
      <c r="GX36" s="171"/>
      <c r="GY36" s="171"/>
      <c r="GZ36" s="171"/>
      <c r="HA36" s="171"/>
      <c r="HB36" s="171"/>
      <c r="HC36" s="171"/>
      <c r="HD36" s="171"/>
      <c r="HE36" s="171"/>
      <c r="HF36" s="171"/>
      <c r="HG36" s="171"/>
      <c r="HH36" s="171"/>
      <c r="HI36" s="171"/>
      <c r="HJ36" s="171"/>
      <c r="HK36" s="171"/>
      <c r="HL36" s="171"/>
      <c r="HM36" s="171"/>
      <c r="HN36" s="171"/>
      <c r="HO36" s="171"/>
      <c r="HP36" s="171"/>
      <c r="HQ36" s="171"/>
      <c r="HR36" s="171"/>
      <c r="HS36" s="171"/>
      <c r="HT36" s="171"/>
      <c r="HU36" s="171"/>
      <c r="HV36" s="171"/>
      <c r="HW36" s="171"/>
      <c r="HX36" s="171"/>
      <c r="HY36" s="171"/>
      <c r="HZ36" s="171"/>
      <c r="IA36" s="171"/>
      <c r="IB36" s="171"/>
      <c r="IC36" s="171"/>
      <c r="ID36" s="171"/>
      <c r="IE36" s="171"/>
      <c r="IF36" s="171"/>
      <c r="IG36" s="171"/>
      <c r="IH36" s="171"/>
      <c r="II36" s="171"/>
      <c r="IJ36" s="171"/>
      <c r="IK36" s="171"/>
      <c r="IL36" s="171"/>
      <c r="IM36" s="171"/>
      <c r="IN36" s="171"/>
      <c r="IO36" s="171"/>
      <c r="IP36" s="171"/>
      <c r="IQ36" s="171"/>
      <c r="IR36" s="171"/>
      <c r="IS36" s="171"/>
      <c r="IT36" s="171"/>
      <c r="IU36" s="171"/>
      <c r="IV36" s="171"/>
      <c r="IW36" s="171"/>
      <c r="IX36" s="203"/>
    </row>
    <row r="37" spans="1:258" s="149" customFormat="1" x14ac:dyDescent="0.25">
      <c r="A37" s="171"/>
      <c r="B37" s="182" t="s">
        <v>124</v>
      </c>
      <c r="C37" s="262" t="s">
        <v>224</v>
      </c>
      <c r="D37" s="262"/>
      <c r="E37" s="187"/>
      <c r="F37" s="187">
        <f>SUM(F38:F43)</f>
        <v>219524.17</v>
      </c>
      <c r="G37" s="187">
        <f>SUM(G38:G43)</f>
        <v>-203225.2899999998</v>
      </c>
      <c r="H37" s="187">
        <f>SUM(H38:H42)</f>
        <v>0</v>
      </c>
      <c r="I37" s="187">
        <f>SUM(E37:H37)</f>
        <v>16298.880000000208</v>
      </c>
      <c r="J37" s="175"/>
      <c r="K37" s="171"/>
      <c r="L37" s="171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  <c r="AA37" s="171"/>
      <c r="AB37" s="171"/>
      <c r="AC37" s="171"/>
      <c r="AD37" s="171"/>
      <c r="AE37" s="171"/>
      <c r="AF37" s="171"/>
      <c r="AG37" s="171"/>
      <c r="AH37" s="171"/>
      <c r="AI37" s="171"/>
      <c r="AJ37" s="171"/>
      <c r="AK37" s="171"/>
      <c r="AL37" s="171"/>
      <c r="AM37" s="171"/>
      <c r="AN37" s="171"/>
      <c r="AO37" s="171"/>
      <c r="AP37" s="171"/>
      <c r="AQ37" s="171"/>
      <c r="AR37" s="171"/>
      <c r="AS37" s="171"/>
      <c r="AT37" s="171"/>
      <c r="AU37" s="171"/>
      <c r="AV37" s="171"/>
      <c r="AW37" s="171"/>
      <c r="AX37" s="171"/>
      <c r="AY37" s="171"/>
      <c r="AZ37" s="171"/>
      <c r="BA37" s="171"/>
      <c r="BB37" s="171"/>
      <c r="BC37" s="171"/>
      <c r="BD37" s="171"/>
      <c r="BE37" s="171"/>
      <c r="BF37" s="171"/>
      <c r="BG37" s="171"/>
      <c r="BH37" s="171"/>
      <c r="BI37" s="171"/>
      <c r="BJ37" s="171"/>
      <c r="BK37" s="171"/>
      <c r="BL37" s="171"/>
      <c r="BM37" s="171"/>
      <c r="BN37" s="171"/>
      <c r="BO37" s="171"/>
      <c r="BP37" s="171"/>
      <c r="BQ37" s="171"/>
      <c r="BR37" s="171"/>
      <c r="BS37" s="171"/>
      <c r="BT37" s="171"/>
      <c r="BU37" s="171"/>
      <c r="BV37" s="171"/>
      <c r="BW37" s="171"/>
      <c r="BX37" s="171"/>
      <c r="BY37" s="171"/>
      <c r="BZ37" s="171"/>
      <c r="CA37" s="171"/>
      <c r="CB37" s="171"/>
      <c r="CC37" s="171"/>
      <c r="CD37" s="171"/>
      <c r="CE37" s="171"/>
      <c r="CF37" s="171"/>
      <c r="CG37" s="171"/>
      <c r="CH37" s="171"/>
      <c r="CI37" s="171"/>
      <c r="CJ37" s="171"/>
      <c r="CK37" s="171"/>
      <c r="CL37" s="171"/>
      <c r="CM37" s="171"/>
      <c r="CN37" s="171"/>
      <c r="CO37" s="171"/>
      <c r="CP37" s="171"/>
      <c r="CQ37" s="171"/>
      <c r="CR37" s="171"/>
      <c r="CS37" s="171"/>
      <c r="CT37" s="171"/>
      <c r="CU37" s="171"/>
      <c r="CV37" s="171"/>
      <c r="CW37" s="171"/>
      <c r="CX37" s="171"/>
      <c r="CY37" s="171"/>
      <c r="CZ37" s="171"/>
      <c r="DA37" s="171"/>
      <c r="DB37" s="171"/>
      <c r="DC37" s="171"/>
      <c r="DD37" s="171"/>
      <c r="DE37" s="171"/>
      <c r="DF37" s="171"/>
      <c r="DG37" s="171"/>
      <c r="DH37" s="171"/>
      <c r="DI37" s="171"/>
      <c r="DJ37" s="171"/>
      <c r="DK37" s="171"/>
      <c r="DL37" s="171"/>
      <c r="DM37" s="171"/>
      <c r="DN37" s="171"/>
      <c r="DO37" s="171"/>
      <c r="DP37" s="171"/>
      <c r="DQ37" s="171"/>
      <c r="DR37" s="171"/>
      <c r="DS37" s="171"/>
      <c r="DT37" s="171"/>
      <c r="DU37" s="171"/>
      <c r="DV37" s="171"/>
      <c r="DW37" s="171"/>
      <c r="DX37" s="171"/>
      <c r="DY37" s="171"/>
      <c r="DZ37" s="171"/>
      <c r="EA37" s="171"/>
      <c r="EB37" s="171"/>
      <c r="EC37" s="171"/>
      <c r="ED37" s="171"/>
      <c r="EE37" s="171"/>
      <c r="EF37" s="171"/>
      <c r="EG37" s="171"/>
      <c r="EH37" s="171"/>
      <c r="EI37" s="171"/>
      <c r="EJ37" s="171"/>
      <c r="EK37" s="171"/>
      <c r="EL37" s="171"/>
      <c r="EM37" s="171"/>
      <c r="EN37" s="171"/>
      <c r="EO37" s="171"/>
      <c r="EP37" s="171"/>
      <c r="EQ37" s="171"/>
      <c r="ER37" s="171"/>
      <c r="ES37" s="171"/>
      <c r="ET37" s="171"/>
      <c r="EU37" s="171"/>
      <c r="EV37" s="171"/>
      <c r="EW37" s="171"/>
      <c r="EX37" s="171"/>
      <c r="EY37" s="171"/>
      <c r="EZ37" s="171"/>
      <c r="FA37" s="171"/>
      <c r="FB37" s="171"/>
      <c r="FC37" s="171"/>
      <c r="FD37" s="171"/>
      <c r="FE37" s="171"/>
      <c r="FF37" s="171"/>
      <c r="FG37" s="171"/>
      <c r="FH37" s="171"/>
      <c r="FI37" s="171"/>
      <c r="FJ37" s="171"/>
      <c r="FK37" s="171"/>
      <c r="FL37" s="171"/>
      <c r="FM37" s="171"/>
      <c r="FN37" s="171"/>
      <c r="FO37" s="171"/>
      <c r="FP37" s="171"/>
      <c r="FQ37" s="171"/>
      <c r="FR37" s="171"/>
      <c r="FS37" s="171"/>
      <c r="FT37" s="171"/>
      <c r="FU37" s="171"/>
      <c r="FV37" s="171"/>
      <c r="FW37" s="171"/>
      <c r="FX37" s="171"/>
      <c r="FY37" s="171"/>
      <c r="FZ37" s="171"/>
      <c r="GA37" s="171"/>
      <c r="GB37" s="171"/>
      <c r="GC37" s="171"/>
      <c r="GD37" s="171"/>
      <c r="GE37" s="171"/>
      <c r="GF37" s="171"/>
      <c r="GG37" s="171"/>
      <c r="GH37" s="171"/>
      <c r="GI37" s="171"/>
      <c r="GJ37" s="171"/>
      <c r="GK37" s="171"/>
      <c r="GL37" s="171"/>
      <c r="GM37" s="171"/>
      <c r="GN37" s="171"/>
      <c r="GO37" s="171"/>
      <c r="GP37" s="171"/>
      <c r="GQ37" s="171"/>
      <c r="GR37" s="171"/>
      <c r="GS37" s="171"/>
      <c r="GT37" s="171"/>
      <c r="GU37" s="171"/>
      <c r="GV37" s="171"/>
      <c r="GW37" s="171"/>
      <c r="GX37" s="171"/>
      <c r="GY37" s="171"/>
      <c r="GZ37" s="171"/>
      <c r="HA37" s="171"/>
      <c r="HB37" s="171"/>
      <c r="HC37" s="171"/>
      <c r="HD37" s="171"/>
      <c r="HE37" s="171"/>
      <c r="HF37" s="171"/>
      <c r="HG37" s="171"/>
      <c r="HH37" s="171"/>
      <c r="HI37" s="171"/>
      <c r="HJ37" s="171"/>
      <c r="HK37" s="171"/>
      <c r="HL37" s="171"/>
      <c r="HM37" s="171"/>
      <c r="HN37" s="171"/>
      <c r="HO37" s="171"/>
      <c r="HP37" s="171"/>
      <c r="HQ37" s="171"/>
      <c r="HR37" s="171"/>
      <c r="HS37" s="171"/>
      <c r="HT37" s="171"/>
      <c r="HU37" s="171"/>
      <c r="HV37" s="171"/>
      <c r="HW37" s="171"/>
      <c r="HX37" s="171"/>
      <c r="HY37" s="171"/>
      <c r="HZ37" s="171"/>
      <c r="IA37" s="171"/>
      <c r="IB37" s="171"/>
      <c r="IC37" s="171"/>
      <c r="ID37" s="171"/>
      <c r="IE37" s="171"/>
      <c r="IF37" s="171"/>
      <c r="IG37" s="171"/>
      <c r="IH37" s="171"/>
      <c r="II37" s="171"/>
      <c r="IJ37" s="171"/>
      <c r="IK37" s="171"/>
      <c r="IL37" s="171"/>
      <c r="IM37" s="171"/>
      <c r="IN37" s="171"/>
      <c r="IO37" s="171"/>
      <c r="IP37" s="171"/>
      <c r="IQ37" s="171"/>
      <c r="IR37" s="171"/>
      <c r="IS37" s="171"/>
      <c r="IT37" s="171"/>
      <c r="IU37" s="171"/>
      <c r="IV37" s="171"/>
      <c r="IW37" s="171"/>
      <c r="IX37" s="171"/>
    </row>
    <row r="38" spans="1:258" s="149" customFormat="1" x14ac:dyDescent="0.25">
      <c r="A38" s="171"/>
      <c r="B38" s="172"/>
      <c r="C38" s="259" t="s">
        <v>158</v>
      </c>
      <c r="D38" s="259"/>
      <c r="E38" s="173"/>
      <c r="F38" s="173">
        <v>0</v>
      </c>
      <c r="G38" s="174">
        <f>+'1.1 EDO ACT'!H52</f>
        <v>106439.33000000019</v>
      </c>
      <c r="H38" s="174">
        <v>0</v>
      </c>
      <c r="I38" s="173">
        <f>SUM(E38:H38)</f>
        <v>106439.33000000019</v>
      </c>
      <c r="J38" s="175"/>
      <c r="K38" s="171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1"/>
      <c r="AG38" s="171"/>
      <c r="AH38" s="171"/>
      <c r="AI38" s="171"/>
      <c r="AJ38" s="171"/>
      <c r="AK38" s="171"/>
      <c r="AL38" s="171"/>
      <c r="AM38" s="171"/>
      <c r="AN38" s="171"/>
      <c r="AO38" s="171"/>
      <c r="AP38" s="171"/>
      <c r="AQ38" s="171"/>
      <c r="AR38" s="171"/>
      <c r="AS38" s="171"/>
      <c r="AT38" s="171"/>
      <c r="AU38" s="171"/>
      <c r="AV38" s="171"/>
      <c r="AW38" s="171"/>
      <c r="AX38" s="171"/>
      <c r="AY38" s="171"/>
      <c r="AZ38" s="171"/>
      <c r="BA38" s="171"/>
      <c r="BB38" s="171"/>
      <c r="BC38" s="171"/>
      <c r="BD38" s="171"/>
      <c r="BE38" s="171"/>
      <c r="BF38" s="171"/>
      <c r="BG38" s="171"/>
      <c r="BH38" s="171"/>
      <c r="BI38" s="171"/>
      <c r="BJ38" s="171"/>
      <c r="BK38" s="171"/>
      <c r="BL38" s="171"/>
      <c r="BM38" s="171"/>
      <c r="BN38" s="171"/>
      <c r="BO38" s="171"/>
      <c r="BP38" s="171"/>
      <c r="BQ38" s="171"/>
      <c r="BR38" s="171"/>
      <c r="BS38" s="171"/>
      <c r="BT38" s="171"/>
      <c r="BU38" s="171"/>
      <c r="BV38" s="171"/>
      <c r="BW38" s="171"/>
      <c r="BX38" s="171"/>
      <c r="BY38" s="171"/>
      <c r="BZ38" s="171"/>
      <c r="CA38" s="171"/>
      <c r="CB38" s="171"/>
      <c r="CC38" s="171"/>
      <c r="CD38" s="171"/>
      <c r="CE38" s="171"/>
      <c r="CF38" s="171"/>
      <c r="CG38" s="171"/>
      <c r="CH38" s="171"/>
      <c r="CI38" s="171"/>
      <c r="CJ38" s="171"/>
      <c r="CK38" s="171"/>
      <c r="CL38" s="171"/>
      <c r="CM38" s="171"/>
      <c r="CN38" s="171"/>
      <c r="CO38" s="171"/>
      <c r="CP38" s="171"/>
      <c r="CQ38" s="171"/>
      <c r="CR38" s="171"/>
      <c r="CS38" s="171"/>
      <c r="CT38" s="171"/>
      <c r="CU38" s="171"/>
      <c r="CV38" s="171"/>
      <c r="CW38" s="171"/>
      <c r="CX38" s="171"/>
      <c r="CY38" s="171"/>
      <c r="CZ38" s="171"/>
      <c r="DA38" s="171"/>
      <c r="DB38" s="171"/>
      <c r="DC38" s="171"/>
      <c r="DD38" s="171"/>
      <c r="DE38" s="171"/>
      <c r="DF38" s="171"/>
      <c r="DG38" s="171"/>
      <c r="DH38" s="171"/>
      <c r="DI38" s="171"/>
      <c r="DJ38" s="171"/>
      <c r="DK38" s="171"/>
      <c r="DL38" s="171"/>
      <c r="DM38" s="171"/>
      <c r="DN38" s="171"/>
      <c r="DO38" s="171"/>
      <c r="DP38" s="171"/>
      <c r="DQ38" s="171"/>
      <c r="DR38" s="171"/>
      <c r="DS38" s="171"/>
      <c r="DT38" s="171"/>
      <c r="DU38" s="171"/>
      <c r="DV38" s="171"/>
      <c r="DW38" s="171"/>
      <c r="DX38" s="171"/>
      <c r="DY38" s="171"/>
      <c r="DZ38" s="171"/>
      <c r="EA38" s="171"/>
      <c r="EB38" s="171"/>
      <c r="EC38" s="171"/>
      <c r="ED38" s="171"/>
      <c r="EE38" s="171"/>
      <c r="EF38" s="171"/>
      <c r="EG38" s="171"/>
      <c r="EH38" s="171"/>
      <c r="EI38" s="171"/>
      <c r="EJ38" s="171"/>
      <c r="EK38" s="171"/>
      <c r="EL38" s="171"/>
      <c r="EM38" s="171"/>
      <c r="EN38" s="171"/>
      <c r="EO38" s="171"/>
      <c r="EP38" s="171"/>
      <c r="EQ38" s="171"/>
      <c r="ER38" s="171"/>
      <c r="ES38" s="171"/>
      <c r="ET38" s="171"/>
      <c r="EU38" s="171"/>
      <c r="EV38" s="171"/>
      <c r="EW38" s="171"/>
      <c r="EX38" s="171"/>
      <c r="EY38" s="171"/>
      <c r="EZ38" s="171"/>
      <c r="FA38" s="171"/>
      <c r="FB38" s="171"/>
      <c r="FC38" s="171"/>
      <c r="FD38" s="171"/>
      <c r="FE38" s="171"/>
      <c r="FF38" s="171"/>
      <c r="FG38" s="171"/>
      <c r="FH38" s="171"/>
      <c r="FI38" s="171"/>
      <c r="FJ38" s="171"/>
      <c r="FK38" s="171"/>
      <c r="FL38" s="171"/>
      <c r="FM38" s="171"/>
      <c r="FN38" s="171"/>
      <c r="FO38" s="171"/>
      <c r="FP38" s="171"/>
      <c r="FQ38" s="171"/>
      <c r="FR38" s="171"/>
      <c r="FS38" s="171"/>
      <c r="FT38" s="171"/>
      <c r="FU38" s="171"/>
      <c r="FV38" s="171"/>
      <c r="FW38" s="171"/>
      <c r="FX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1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</row>
    <row r="39" spans="1:258" s="149" customFormat="1" x14ac:dyDescent="0.25">
      <c r="A39" s="171"/>
      <c r="B39" s="172"/>
      <c r="C39" s="259" t="s">
        <v>51</v>
      </c>
      <c r="D39" s="259"/>
      <c r="E39" s="173"/>
      <c r="F39" s="174">
        <f>+'1.4 EDO CAMBIOS SIT FIN'!J45</f>
        <v>219524.17</v>
      </c>
      <c r="G39" s="173">
        <f>+(-G22)</f>
        <v>-58868.160000000003</v>
      </c>
      <c r="H39" s="174">
        <v>0</v>
      </c>
      <c r="I39" s="173">
        <f>SUM(E39:H39)</f>
        <v>160656.01</v>
      </c>
      <c r="J39" s="175"/>
      <c r="K39" s="171"/>
      <c r="L39" s="171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  <c r="X39" s="171"/>
      <c r="Y39" s="171"/>
      <c r="Z39" s="171"/>
      <c r="AA39" s="171"/>
      <c r="AB39" s="171"/>
      <c r="AC39" s="171"/>
      <c r="AD39" s="171"/>
      <c r="AE39" s="171"/>
      <c r="AF39" s="171"/>
      <c r="AG39" s="171"/>
      <c r="AH39" s="171"/>
      <c r="AI39" s="171"/>
      <c r="AJ39" s="171"/>
      <c r="AK39" s="171"/>
      <c r="AL39" s="171"/>
      <c r="AM39" s="171"/>
      <c r="AN39" s="171"/>
      <c r="AO39" s="171"/>
      <c r="AP39" s="171"/>
      <c r="AQ39" s="171"/>
      <c r="AR39" s="171"/>
      <c r="AS39" s="171"/>
      <c r="AT39" s="171"/>
      <c r="AU39" s="171"/>
      <c r="AV39" s="171"/>
      <c r="AW39" s="171"/>
      <c r="AX39" s="171"/>
      <c r="AY39" s="171"/>
      <c r="AZ39" s="171"/>
      <c r="BA39" s="171"/>
      <c r="BB39" s="171"/>
      <c r="BC39" s="171"/>
      <c r="BD39" s="171"/>
      <c r="BE39" s="171"/>
      <c r="BF39" s="171"/>
      <c r="BG39" s="171"/>
      <c r="BH39" s="171"/>
      <c r="BI39" s="171"/>
      <c r="BJ39" s="171"/>
      <c r="BK39" s="171"/>
      <c r="BL39" s="171"/>
      <c r="BM39" s="171"/>
      <c r="BN39" s="171"/>
      <c r="BO39" s="171"/>
      <c r="BP39" s="171"/>
      <c r="BQ39" s="171"/>
      <c r="BR39" s="171"/>
      <c r="BS39" s="171"/>
      <c r="BT39" s="171"/>
      <c r="BU39" s="171"/>
      <c r="BV39" s="171"/>
      <c r="BW39" s="171"/>
      <c r="BX39" s="171"/>
      <c r="BY39" s="171"/>
      <c r="BZ39" s="171"/>
      <c r="CA39" s="171"/>
      <c r="CB39" s="171"/>
      <c r="CC39" s="171"/>
      <c r="CD39" s="171"/>
      <c r="CE39" s="171"/>
      <c r="CF39" s="171"/>
      <c r="CG39" s="171"/>
      <c r="CH39" s="171"/>
      <c r="CI39" s="171"/>
      <c r="CJ39" s="171"/>
      <c r="CK39" s="171"/>
      <c r="CL39" s="171"/>
      <c r="CM39" s="171"/>
      <c r="CN39" s="171"/>
      <c r="CO39" s="171"/>
      <c r="CP39" s="171"/>
      <c r="CQ39" s="171"/>
      <c r="CR39" s="171"/>
      <c r="CS39" s="171"/>
      <c r="CT39" s="171"/>
      <c r="CU39" s="171"/>
      <c r="CV39" s="171"/>
      <c r="CW39" s="171"/>
      <c r="CX39" s="171"/>
      <c r="CY39" s="171"/>
      <c r="CZ39" s="171"/>
      <c r="DA39" s="171"/>
      <c r="DB39" s="171"/>
      <c r="DC39" s="171"/>
      <c r="DD39" s="171"/>
      <c r="DE39" s="171"/>
      <c r="DF39" s="171"/>
      <c r="DG39" s="171"/>
      <c r="DH39" s="171"/>
      <c r="DI39" s="171"/>
      <c r="DJ39" s="171"/>
      <c r="DK39" s="171"/>
      <c r="DL39" s="171"/>
      <c r="DM39" s="171"/>
      <c r="DN39" s="171"/>
      <c r="DO39" s="171"/>
      <c r="DP39" s="171"/>
      <c r="DQ39" s="171"/>
      <c r="DR39" s="171"/>
      <c r="DS39" s="171"/>
      <c r="DT39" s="171"/>
      <c r="DU39" s="171"/>
      <c r="DV39" s="171"/>
      <c r="DW39" s="171"/>
      <c r="DX39" s="171"/>
      <c r="DY39" s="171"/>
      <c r="DZ39" s="171"/>
      <c r="EA39" s="171"/>
      <c r="EB39" s="171"/>
      <c r="EC39" s="171"/>
      <c r="ED39" s="171"/>
      <c r="EE39" s="171"/>
      <c r="EF39" s="171"/>
      <c r="EG39" s="171"/>
      <c r="EH39" s="171"/>
      <c r="EI39" s="171"/>
      <c r="EJ39" s="171"/>
      <c r="EK39" s="171"/>
      <c r="EL39" s="171"/>
      <c r="EM39" s="171"/>
      <c r="EN39" s="171"/>
      <c r="EO39" s="171"/>
      <c r="EP39" s="171"/>
      <c r="EQ39" s="171"/>
      <c r="ER39" s="171"/>
      <c r="ES39" s="171"/>
      <c r="ET39" s="171"/>
      <c r="EU39" s="171"/>
      <c r="EV39" s="171"/>
      <c r="EW39" s="171"/>
      <c r="EX39" s="171"/>
      <c r="EY39" s="171"/>
      <c r="EZ39" s="171"/>
      <c r="FA39" s="171"/>
      <c r="FB39" s="171"/>
      <c r="FC39" s="171"/>
      <c r="FD39" s="171"/>
      <c r="FE39" s="171"/>
      <c r="FF39" s="171"/>
      <c r="FG39" s="171"/>
      <c r="FH39" s="171"/>
      <c r="FI39" s="171"/>
      <c r="FJ39" s="171"/>
      <c r="FK39" s="171"/>
      <c r="FL39" s="171"/>
      <c r="FM39" s="171"/>
      <c r="FN39" s="171"/>
      <c r="FO39" s="171"/>
      <c r="FP39" s="171"/>
      <c r="FQ39" s="171"/>
      <c r="FR39" s="171"/>
      <c r="FS39" s="171"/>
      <c r="FT39" s="171"/>
      <c r="FU39" s="171"/>
      <c r="FV39" s="171"/>
      <c r="FW39" s="171"/>
      <c r="FX39" s="171"/>
      <c r="FY39" s="171"/>
      <c r="FZ39" s="171"/>
      <c r="GA39" s="171"/>
      <c r="GB39" s="171"/>
      <c r="GC39" s="171"/>
      <c r="GD39" s="171"/>
      <c r="GE39" s="171"/>
      <c r="GF39" s="171"/>
      <c r="GG39" s="171"/>
      <c r="GH39" s="171"/>
      <c r="GI39" s="171"/>
      <c r="GJ39" s="171"/>
      <c r="GK39" s="171"/>
      <c r="GL39" s="171"/>
      <c r="GM39" s="171"/>
      <c r="GN39" s="171"/>
      <c r="GO39" s="171"/>
      <c r="GP39" s="171"/>
      <c r="GQ39" s="171"/>
      <c r="GR39" s="171"/>
      <c r="GS39" s="171"/>
      <c r="GT39" s="171"/>
      <c r="GU39" s="171"/>
      <c r="GV39" s="171"/>
      <c r="GW39" s="171"/>
      <c r="GX39" s="171"/>
      <c r="GY39" s="171"/>
      <c r="GZ39" s="171"/>
      <c r="HA39" s="171"/>
      <c r="HB39" s="171"/>
      <c r="HC39" s="171"/>
      <c r="HD39" s="171"/>
      <c r="HE39" s="171"/>
      <c r="HF39" s="171"/>
      <c r="HG39" s="171"/>
      <c r="HH39" s="171"/>
      <c r="HI39" s="171"/>
      <c r="HJ39" s="171"/>
      <c r="HK39" s="171"/>
      <c r="HL39" s="171"/>
      <c r="HM39" s="171"/>
      <c r="HN39" s="171"/>
      <c r="HO39" s="171"/>
      <c r="HP39" s="171"/>
      <c r="HQ39" s="171"/>
      <c r="HR39" s="171"/>
      <c r="HS39" s="171"/>
      <c r="HT39" s="171"/>
      <c r="HU39" s="171"/>
      <c r="HV39" s="171"/>
      <c r="HW39" s="171"/>
      <c r="HX39" s="171"/>
      <c r="HY39" s="171"/>
      <c r="HZ39" s="171"/>
      <c r="IA39" s="171"/>
      <c r="IB39" s="171"/>
      <c r="IC39" s="171"/>
      <c r="ID39" s="171"/>
      <c r="IE39" s="171"/>
      <c r="IF39" s="171"/>
      <c r="IG39" s="171"/>
      <c r="IH39" s="171"/>
      <c r="II39" s="171"/>
      <c r="IJ39" s="171"/>
      <c r="IK39" s="171"/>
      <c r="IL39" s="171"/>
      <c r="IM39" s="171"/>
      <c r="IN39" s="171"/>
      <c r="IO39" s="171"/>
      <c r="IP39" s="171"/>
      <c r="IQ39" s="171"/>
      <c r="IR39" s="171"/>
      <c r="IS39" s="171"/>
      <c r="IT39" s="171"/>
      <c r="IU39" s="171"/>
      <c r="IV39" s="171"/>
      <c r="IW39" s="171"/>
      <c r="IX39" s="171"/>
    </row>
    <row r="40" spans="1:258" s="149" customFormat="1" x14ac:dyDescent="0.25">
      <c r="A40" s="171"/>
      <c r="B40" s="172"/>
      <c r="C40" s="190" t="s">
        <v>164</v>
      </c>
      <c r="D40" s="188"/>
      <c r="E40" s="173"/>
      <c r="F40" s="174">
        <v>0</v>
      </c>
      <c r="G40" s="173">
        <v>0</v>
      </c>
      <c r="H40" s="174"/>
      <c r="I40" s="173">
        <f t="shared" ref="I40:I43" si="0">SUM(E40:H40)</f>
        <v>0</v>
      </c>
      <c r="J40" s="175"/>
      <c r="K40" s="171"/>
      <c r="L40" s="171"/>
      <c r="M40" s="171"/>
      <c r="N40" s="171"/>
      <c r="O40" s="171"/>
      <c r="P40" s="171"/>
      <c r="Q40" s="171"/>
      <c r="R40" s="171"/>
      <c r="S40" s="171"/>
      <c r="T40" s="171"/>
      <c r="U40" s="171"/>
      <c r="V40" s="171"/>
      <c r="W40" s="171"/>
      <c r="X40" s="171"/>
      <c r="Y40" s="171"/>
      <c r="Z40" s="171"/>
      <c r="AA40" s="171"/>
      <c r="AB40" s="171"/>
      <c r="AC40" s="171"/>
      <c r="AD40" s="171"/>
      <c r="AE40" s="171"/>
      <c r="AF40" s="171"/>
      <c r="AG40" s="171"/>
      <c r="AH40" s="171"/>
      <c r="AI40" s="171"/>
      <c r="AJ40" s="171"/>
      <c r="AK40" s="171"/>
      <c r="AL40" s="171"/>
      <c r="AM40" s="171"/>
      <c r="AN40" s="171"/>
      <c r="AO40" s="171"/>
      <c r="AP40" s="171"/>
      <c r="AQ40" s="171"/>
      <c r="AR40" s="171"/>
      <c r="AS40" s="171"/>
      <c r="AT40" s="171"/>
      <c r="AU40" s="171"/>
      <c r="AV40" s="171"/>
      <c r="AW40" s="171"/>
      <c r="AX40" s="171"/>
      <c r="AY40" s="171"/>
      <c r="AZ40" s="171"/>
      <c r="BA40" s="171"/>
      <c r="BB40" s="171"/>
      <c r="BC40" s="171"/>
      <c r="BD40" s="171"/>
      <c r="BE40" s="171"/>
      <c r="BF40" s="171"/>
      <c r="BG40" s="171"/>
      <c r="BH40" s="171"/>
      <c r="BI40" s="171"/>
      <c r="BJ40" s="171"/>
      <c r="BK40" s="171"/>
      <c r="BL40" s="171"/>
      <c r="BM40" s="171"/>
      <c r="BN40" s="171"/>
      <c r="BO40" s="171"/>
      <c r="BP40" s="171"/>
      <c r="BQ40" s="171"/>
      <c r="BR40" s="171"/>
      <c r="BS40" s="171"/>
      <c r="BT40" s="171"/>
      <c r="BU40" s="171"/>
      <c r="BV40" s="171"/>
      <c r="BW40" s="171"/>
      <c r="BX40" s="171"/>
      <c r="BY40" s="171"/>
      <c r="BZ40" s="171"/>
      <c r="CA40" s="171"/>
      <c r="CB40" s="171"/>
      <c r="CC40" s="171"/>
      <c r="CD40" s="171"/>
      <c r="CE40" s="171"/>
      <c r="CF40" s="171"/>
      <c r="CG40" s="171"/>
      <c r="CH40" s="171"/>
      <c r="CI40" s="171"/>
      <c r="CJ40" s="171"/>
      <c r="CK40" s="171"/>
      <c r="CL40" s="171"/>
      <c r="CM40" s="171"/>
      <c r="CN40" s="171"/>
      <c r="CO40" s="171"/>
      <c r="CP40" s="171"/>
      <c r="CQ40" s="171"/>
      <c r="CR40" s="171"/>
      <c r="CS40" s="171"/>
      <c r="CT40" s="171"/>
      <c r="CU40" s="171"/>
      <c r="CV40" s="171"/>
      <c r="CW40" s="171"/>
      <c r="CX40" s="171"/>
      <c r="CY40" s="171"/>
      <c r="CZ40" s="171"/>
      <c r="DA40" s="171"/>
      <c r="DB40" s="171"/>
      <c r="DC40" s="171"/>
      <c r="DD40" s="171"/>
      <c r="DE40" s="171"/>
      <c r="DF40" s="171"/>
      <c r="DG40" s="171"/>
      <c r="DH40" s="171"/>
      <c r="DI40" s="171"/>
      <c r="DJ40" s="171"/>
      <c r="DK40" s="171"/>
      <c r="DL40" s="171"/>
      <c r="DM40" s="171"/>
      <c r="DN40" s="171"/>
      <c r="DO40" s="171"/>
      <c r="DP40" s="171"/>
      <c r="DQ40" s="171"/>
      <c r="DR40" s="171"/>
      <c r="DS40" s="171"/>
      <c r="DT40" s="171"/>
      <c r="DU40" s="171"/>
      <c r="DV40" s="171"/>
      <c r="DW40" s="171"/>
      <c r="DX40" s="171"/>
      <c r="DY40" s="171"/>
      <c r="DZ40" s="171"/>
      <c r="EA40" s="171"/>
      <c r="EB40" s="171"/>
      <c r="EC40" s="171"/>
      <c r="ED40" s="171"/>
      <c r="EE40" s="171"/>
      <c r="EF40" s="171"/>
      <c r="EG40" s="171"/>
      <c r="EH40" s="171"/>
      <c r="EI40" s="171"/>
      <c r="EJ40" s="171"/>
      <c r="EK40" s="171"/>
      <c r="EL40" s="171"/>
      <c r="EM40" s="171"/>
      <c r="EN40" s="171"/>
      <c r="EO40" s="171"/>
      <c r="EP40" s="171"/>
      <c r="EQ40" s="171"/>
      <c r="ER40" s="171"/>
      <c r="ES40" s="171"/>
      <c r="ET40" s="171"/>
      <c r="EU40" s="171"/>
      <c r="EV40" s="171"/>
      <c r="EW40" s="171"/>
      <c r="EX40" s="171"/>
      <c r="EY40" s="171"/>
      <c r="EZ40" s="171"/>
      <c r="FA40" s="171"/>
      <c r="FB40" s="171"/>
      <c r="FC40" s="171"/>
      <c r="FD40" s="171"/>
      <c r="FE40" s="171"/>
      <c r="FF40" s="171"/>
      <c r="FG40" s="171"/>
      <c r="FH40" s="171"/>
      <c r="FI40" s="171"/>
      <c r="FJ40" s="171"/>
      <c r="FK40" s="171"/>
      <c r="FL40" s="171"/>
      <c r="FM40" s="171"/>
      <c r="FN40" s="171"/>
      <c r="FO40" s="171"/>
      <c r="FP40" s="171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1"/>
      <c r="GU40" s="171"/>
      <c r="GV40" s="171"/>
      <c r="GW40" s="171"/>
      <c r="GX40" s="171"/>
      <c r="GY40" s="171"/>
      <c r="GZ40" s="171"/>
      <c r="HA40" s="171"/>
      <c r="HB40" s="171"/>
      <c r="HC40" s="171"/>
      <c r="HD40" s="171"/>
      <c r="HE40" s="171"/>
      <c r="HF40" s="171"/>
      <c r="HG40" s="171"/>
      <c r="HH40" s="171"/>
      <c r="HI40" s="171"/>
      <c r="HJ40" s="171"/>
      <c r="HK40" s="171"/>
      <c r="HL40" s="171"/>
      <c r="HM40" s="171"/>
      <c r="HN40" s="171"/>
      <c r="HO40" s="171"/>
      <c r="HP40" s="171"/>
      <c r="HQ40" s="171"/>
      <c r="HR40" s="171"/>
      <c r="HS40" s="171"/>
      <c r="HT40" s="171"/>
      <c r="HU40" s="171"/>
      <c r="HV40" s="171"/>
      <c r="HW40" s="171"/>
      <c r="HX40" s="171"/>
      <c r="HY40" s="171"/>
      <c r="HZ40" s="171"/>
      <c r="IA40" s="171"/>
      <c r="IB40" s="171"/>
      <c r="IC40" s="171"/>
      <c r="ID40" s="171"/>
      <c r="IE40" s="171"/>
      <c r="IF40" s="171"/>
      <c r="IG40" s="171"/>
      <c r="IH40" s="171"/>
      <c r="II40" s="171"/>
      <c r="IJ40" s="171"/>
      <c r="IK40" s="171"/>
      <c r="IL40" s="171"/>
      <c r="IM40" s="171"/>
      <c r="IN40" s="171"/>
      <c r="IO40" s="171"/>
      <c r="IP40" s="171"/>
      <c r="IQ40" s="171"/>
      <c r="IR40" s="171"/>
      <c r="IS40" s="171"/>
      <c r="IT40" s="171"/>
      <c r="IU40" s="171"/>
      <c r="IV40" s="171"/>
      <c r="IW40" s="171"/>
      <c r="IX40" s="171"/>
    </row>
    <row r="41" spans="1:258" s="149" customFormat="1" x14ac:dyDescent="0.25">
      <c r="A41" s="171"/>
      <c r="B41" s="172"/>
      <c r="C41" s="259" t="s">
        <v>159</v>
      </c>
      <c r="D41" s="259"/>
      <c r="E41" s="173"/>
      <c r="F41" s="174">
        <v>0</v>
      </c>
      <c r="G41" s="173"/>
      <c r="H41" s="174">
        <v>0</v>
      </c>
      <c r="I41" s="173">
        <f t="shared" si="0"/>
        <v>0</v>
      </c>
      <c r="J41" s="175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  <c r="X41" s="171"/>
      <c r="Y41" s="171"/>
      <c r="Z41" s="171"/>
      <c r="AA41" s="171"/>
      <c r="AB41" s="171"/>
      <c r="AC41" s="171"/>
      <c r="AD41" s="171"/>
      <c r="AE41" s="171"/>
      <c r="AF41" s="171"/>
      <c r="AG41" s="171"/>
      <c r="AH41" s="171"/>
      <c r="AI41" s="171"/>
      <c r="AJ41" s="171"/>
      <c r="AK41" s="171"/>
      <c r="AL41" s="171"/>
      <c r="AM41" s="171"/>
      <c r="AN41" s="171"/>
      <c r="AO41" s="171"/>
      <c r="AP41" s="171"/>
      <c r="AQ41" s="171"/>
      <c r="AR41" s="171"/>
      <c r="AS41" s="171"/>
      <c r="AT41" s="171"/>
      <c r="AU41" s="171"/>
      <c r="AV41" s="171"/>
      <c r="AW41" s="171"/>
      <c r="AX41" s="171"/>
      <c r="AY41" s="171"/>
      <c r="AZ41" s="171"/>
      <c r="BA41" s="171"/>
      <c r="BB41" s="171"/>
      <c r="BC41" s="171"/>
      <c r="BD41" s="171"/>
      <c r="BE41" s="171"/>
      <c r="BF41" s="171"/>
      <c r="BG41" s="171"/>
      <c r="BH41" s="171"/>
      <c r="BI41" s="171"/>
      <c r="BJ41" s="171"/>
      <c r="BK41" s="171"/>
      <c r="BL41" s="171"/>
      <c r="BM41" s="171"/>
      <c r="BN41" s="171"/>
      <c r="BO41" s="171"/>
      <c r="BP41" s="171"/>
      <c r="BQ41" s="171"/>
      <c r="BR41" s="171"/>
      <c r="BS41" s="171"/>
      <c r="BT41" s="171"/>
      <c r="BU41" s="171"/>
      <c r="BV41" s="171"/>
      <c r="BW41" s="171"/>
      <c r="BX41" s="171"/>
      <c r="BY41" s="171"/>
      <c r="BZ41" s="171"/>
      <c r="CA41" s="171"/>
      <c r="CB41" s="171"/>
      <c r="CC41" s="171"/>
      <c r="CD41" s="171"/>
      <c r="CE41" s="171"/>
      <c r="CF41" s="171"/>
      <c r="CG41" s="171"/>
      <c r="CH41" s="171"/>
      <c r="CI41" s="171"/>
      <c r="CJ41" s="171"/>
      <c r="CK41" s="171"/>
      <c r="CL41" s="171"/>
      <c r="CM41" s="171"/>
      <c r="CN41" s="171"/>
      <c r="CO41" s="171"/>
      <c r="CP41" s="171"/>
      <c r="CQ41" s="171"/>
      <c r="CR41" s="171"/>
      <c r="CS41" s="171"/>
      <c r="CT41" s="171"/>
      <c r="CU41" s="171"/>
      <c r="CV41" s="171"/>
      <c r="CW41" s="171"/>
      <c r="CX41" s="171"/>
      <c r="CY41" s="171"/>
      <c r="CZ41" s="171"/>
      <c r="DA41" s="171"/>
      <c r="DB41" s="171"/>
      <c r="DC41" s="171"/>
      <c r="DD41" s="171"/>
      <c r="DE41" s="171"/>
      <c r="DF41" s="171"/>
      <c r="DG41" s="171"/>
      <c r="DH41" s="171"/>
      <c r="DI41" s="171"/>
      <c r="DJ41" s="171"/>
      <c r="DK41" s="171"/>
      <c r="DL41" s="171"/>
      <c r="DM41" s="171"/>
      <c r="DN41" s="171"/>
      <c r="DO41" s="171"/>
      <c r="DP41" s="171"/>
      <c r="DQ41" s="171"/>
      <c r="DR41" s="171"/>
      <c r="DS41" s="171"/>
      <c r="DT41" s="171"/>
      <c r="DU41" s="171"/>
      <c r="DV41" s="171"/>
      <c r="DW41" s="171"/>
      <c r="DX41" s="171"/>
      <c r="DY41" s="171"/>
      <c r="DZ41" s="171"/>
      <c r="EA41" s="171"/>
      <c r="EB41" s="171"/>
      <c r="EC41" s="171"/>
      <c r="ED41" s="171"/>
      <c r="EE41" s="171"/>
      <c r="EF41" s="171"/>
      <c r="EG41" s="171"/>
      <c r="EH41" s="171"/>
      <c r="EI41" s="171"/>
      <c r="EJ41" s="171"/>
      <c r="EK41" s="171"/>
      <c r="EL41" s="171"/>
      <c r="EM41" s="171"/>
      <c r="EN41" s="171"/>
      <c r="EO41" s="171"/>
      <c r="EP41" s="171"/>
      <c r="EQ41" s="171"/>
      <c r="ER41" s="171"/>
      <c r="ES41" s="171"/>
      <c r="ET41" s="171"/>
      <c r="EU41" s="171"/>
      <c r="EV41" s="171"/>
      <c r="EW41" s="171"/>
      <c r="EX41" s="171"/>
      <c r="EY41" s="171"/>
      <c r="EZ41" s="171"/>
      <c r="FA41" s="171"/>
      <c r="FB41" s="171"/>
      <c r="FC41" s="171"/>
      <c r="FD41" s="171"/>
      <c r="FE41" s="171"/>
      <c r="FF41" s="171"/>
      <c r="FG41" s="171"/>
      <c r="FH41" s="171"/>
      <c r="FI41" s="171"/>
      <c r="FJ41" s="171"/>
      <c r="FK41" s="171"/>
      <c r="FL41" s="171"/>
      <c r="FM41" s="171"/>
      <c r="FN41" s="171"/>
      <c r="FO41" s="171"/>
      <c r="FP41" s="171"/>
      <c r="FQ41" s="171"/>
      <c r="FR41" s="171"/>
      <c r="FS41" s="171"/>
      <c r="FT41" s="171"/>
      <c r="FU41" s="171"/>
      <c r="FV41" s="171"/>
      <c r="FW41" s="171"/>
      <c r="FX41" s="171"/>
      <c r="FY41" s="171"/>
      <c r="FZ41" s="171"/>
      <c r="GA41" s="171"/>
      <c r="GB41" s="171"/>
      <c r="GC41" s="171"/>
      <c r="GD41" s="171"/>
      <c r="GE41" s="171"/>
      <c r="GF41" s="171"/>
      <c r="GG41" s="171"/>
      <c r="GH41" s="171"/>
      <c r="GI41" s="171"/>
      <c r="GJ41" s="171"/>
      <c r="GK41" s="171"/>
      <c r="GL41" s="171"/>
      <c r="GM41" s="171"/>
      <c r="GN41" s="171"/>
      <c r="GO41" s="171"/>
      <c r="GP41" s="171"/>
      <c r="GQ41" s="171"/>
      <c r="GR41" s="171"/>
      <c r="GS41" s="171"/>
      <c r="GT41" s="171"/>
      <c r="GU41" s="171"/>
      <c r="GV41" s="171"/>
      <c r="GW41" s="171"/>
      <c r="GX41" s="171"/>
      <c r="GY41" s="171"/>
      <c r="GZ41" s="171"/>
      <c r="HA41" s="171"/>
      <c r="HB41" s="171"/>
      <c r="HC41" s="171"/>
      <c r="HD41" s="171"/>
      <c r="HE41" s="171"/>
      <c r="HF41" s="171"/>
      <c r="HG41" s="171"/>
      <c r="HH41" s="171"/>
      <c r="HI41" s="171"/>
      <c r="HJ41" s="171"/>
      <c r="HK41" s="171"/>
      <c r="HL41" s="171"/>
      <c r="HM41" s="171"/>
      <c r="HN41" s="171"/>
      <c r="HO41" s="171"/>
      <c r="HP41" s="171"/>
      <c r="HQ41" s="171"/>
      <c r="HR41" s="171"/>
      <c r="HS41" s="171"/>
      <c r="HT41" s="171"/>
      <c r="HU41" s="171"/>
      <c r="HV41" s="171"/>
      <c r="HW41" s="171"/>
      <c r="HX41" s="171"/>
      <c r="HY41" s="171"/>
      <c r="HZ41" s="171"/>
      <c r="IA41" s="171"/>
      <c r="IB41" s="171"/>
      <c r="IC41" s="171"/>
      <c r="ID41" s="171"/>
      <c r="IE41" s="171"/>
      <c r="IF41" s="171"/>
      <c r="IG41" s="171"/>
      <c r="IH41" s="171"/>
      <c r="II41" s="171"/>
      <c r="IJ41" s="171"/>
      <c r="IK41" s="171"/>
      <c r="IL41" s="171"/>
      <c r="IM41" s="171"/>
      <c r="IN41" s="171"/>
      <c r="IO41" s="171"/>
      <c r="IP41" s="171"/>
      <c r="IQ41" s="171"/>
      <c r="IR41" s="171"/>
      <c r="IS41" s="171"/>
      <c r="IT41" s="171"/>
      <c r="IU41" s="171"/>
      <c r="IV41" s="171"/>
      <c r="IW41" s="171"/>
      <c r="IX41" s="171"/>
    </row>
    <row r="42" spans="1:258" s="149" customFormat="1" x14ac:dyDescent="0.25">
      <c r="A42" s="171"/>
      <c r="B42" s="172"/>
      <c r="C42" s="259" t="s">
        <v>53</v>
      </c>
      <c r="D42" s="259"/>
      <c r="E42" s="173"/>
      <c r="F42" s="174">
        <v>0</v>
      </c>
      <c r="G42" s="173"/>
      <c r="H42" s="174">
        <v>0</v>
      </c>
      <c r="I42" s="173">
        <f t="shared" si="0"/>
        <v>0</v>
      </c>
      <c r="J42" s="175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  <c r="X42" s="171"/>
      <c r="Y42" s="171"/>
      <c r="Z42" s="171"/>
      <c r="AA42" s="171"/>
      <c r="AB42" s="171"/>
      <c r="AC42" s="171"/>
      <c r="AD42" s="171"/>
      <c r="AE42" s="171"/>
      <c r="AF42" s="171"/>
      <c r="AG42" s="171"/>
      <c r="AH42" s="171"/>
      <c r="AI42" s="171"/>
      <c r="AJ42" s="171"/>
      <c r="AK42" s="171"/>
      <c r="AL42" s="171"/>
      <c r="AM42" s="171"/>
      <c r="AN42" s="171"/>
      <c r="AO42" s="171"/>
      <c r="AP42" s="171"/>
      <c r="AQ42" s="171"/>
      <c r="AR42" s="171"/>
      <c r="AS42" s="171"/>
      <c r="AT42" s="171"/>
      <c r="AU42" s="171"/>
      <c r="AV42" s="171"/>
      <c r="AW42" s="171"/>
      <c r="AX42" s="171"/>
      <c r="AY42" s="171"/>
      <c r="AZ42" s="171"/>
      <c r="BA42" s="171"/>
      <c r="BB42" s="171"/>
      <c r="BC42" s="171"/>
      <c r="BD42" s="171"/>
      <c r="BE42" s="171"/>
      <c r="BF42" s="171"/>
      <c r="BG42" s="171"/>
      <c r="BH42" s="171"/>
      <c r="BI42" s="171"/>
      <c r="BJ42" s="171"/>
      <c r="BK42" s="171"/>
      <c r="BL42" s="171"/>
      <c r="BM42" s="171"/>
      <c r="BN42" s="171"/>
      <c r="BO42" s="171"/>
      <c r="BP42" s="171"/>
      <c r="BQ42" s="171"/>
      <c r="BR42" s="171"/>
      <c r="BS42" s="171"/>
      <c r="BT42" s="171"/>
      <c r="BU42" s="171"/>
      <c r="BV42" s="171"/>
      <c r="BW42" s="171"/>
      <c r="BX42" s="171"/>
      <c r="BY42" s="171"/>
      <c r="BZ42" s="171"/>
      <c r="CA42" s="171"/>
      <c r="CB42" s="171"/>
      <c r="CC42" s="171"/>
      <c r="CD42" s="171"/>
      <c r="CE42" s="171"/>
      <c r="CF42" s="171"/>
      <c r="CG42" s="171"/>
      <c r="CH42" s="171"/>
      <c r="CI42" s="171"/>
      <c r="CJ42" s="171"/>
      <c r="CK42" s="171"/>
      <c r="CL42" s="171"/>
      <c r="CM42" s="171"/>
      <c r="CN42" s="171"/>
      <c r="CO42" s="171"/>
      <c r="CP42" s="171"/>
      <c r="CQ42" s="171"/>
      <c r="CR42" s="171"/>
      <c r="CS42" s="171"/>
      <c r="CT42" s="171"/>
      <c r="CU42" s="171"/>
      <c r="CV42" s="171"/>
      <c r="CW42" s="171"/>
      <c r="CX42" s="171"/>
      <c r="CY42" s="171"/>
      <c r="CZ42" s="171"/>
      <c r="DA42" s="171"/>
      <c r="DB42" s="171"/>
      <c r="DC42" s="171"/>
      <c r="DD42" s="171"/>
      <c r="DE42" s="171"/>
      <c r="DF42" s="171"/>
      <c r="DG42" s="171"/>
      <c r="DH42" s="171"/>
      <c r="DI42" s="171"/>
      <c r="DJ42" s="171"/>
      <c r="DK42" s="171"/>
      <c r="DL42" s="171"/>
      <c r="DM42" s="171"/>
      <c r="DN42" s="171"/>
      <c r="DO42" s="171"/>
      <c r="DP42" s="171"/>
      <c r="DQ42" s="171"/>
      <c r="DR42" s="171"/>
      <c r="DS42" s="171"/>
      <c r="DT42" s="171"/>
      <c r="DU42" s="171"/>
      <c r="DV42" s="171"/>
      <c r="DW42" s="171"/>
      <c r="DX42" s="171"/>
      <c r="DY42" s="171"/>
      <c r="DZ42" s="171"/>
      <c r="EA42" s="171"/>
      <c r="EB42" s="171"/>
      <c r="EC42" s="171"/>
      <c r="ED42" s="171"/>
      <c r="EE42" s="171"/>
      <c r="EF42" s="171"/>
      <c r="EG42" s="171"/>
      <c r="EH42" s="171"/>
      <c r="EI42" s="171"/>
      <c r="EJ42" s="171"/>
      <c r="EK42" s="171"/>
      <c r="EL42" s="171"/>
      <c r="EM42" s="171"/>
      <c r="EN42" s="171"/>
      <c r="EO42" s="171"/>
      <c r="EP42" s="171"/>
      <c r="EQ42" s="171"/>
      <c r="ER42" s="171"/>
      <c r="ES42" s="171"/>
      <c r="ET42" s="171"/>
      <c r="EU42" s="171"/>
      <c r="EV42" s="171"/>
      <c r="EW42" s="171"/>
      <c r="EX42" s="171"/>
      <c r="EY42" s="171"/>
      <c r="EZ42" s="171"/>
      <c r="FA42" s="171"/>
      <c r="FB42" s="171"/>
      <c r="FC42" s="171"/>
      <c r="FD42" s="171"/>
      <c r="FE42" s="171"/>
      <c r="FF42" s="171"/>
      <c r="FG42" s="171"/>
      <c r="FH42" s="171"/>
      <c r="FI42" s="171"/>
      <c r="FJ42" s="171"/>
      <c r="FK42" s="171"/>
      <c r="FL42" s="171"/>
      <c r="FM42" s="171"/>
      <c r="FN42" s="171"/>
      <c r="FO42" s="171"/>
      <c r="FP42" s="171"/>
      <c r="FQ42" s="171"/>
      <c r="FR42" s="171"/>
      <c r="FS42" s="171"/>
      <c r="FT42" s="171"/>
      <c r="FU42" s="171"/>
      <c r="FV42" s="171"/>
      <c r="FW42" s="171"/>
      <c r="FX42" s="171"/>
      <c r="FY42" s="171"/>
      <c r="FZ42" s="171"/>
      <c r="GA42" s="171"/>
      <c r="GB42" s="171"/>
      <c r="GC42" s="171"/>
      <c r="GD42" s="171"/>
      <c r="GE42" s="171"/>
      <c r="GF42" s="171"/>
      <c r="GG42" s="171"/>
      <c r="GH42" s="171"/>
      <c r="GI42" s="171"/>
      <c r="GJ42" s="171"/>
      <c r="GK42" s="171"/>
      <c r="GL42" s="171"/>
      <c r="GM42" s="171"/>
      <c r="GN42" s="171"/>
      <c r="GO42" s="171"/>
      <c r="GP42" s="171"/>
      <c r="GQ42" s="171"/>
      <c r="GR42" s="171"/>
      <c r="GS42" s="171"/>
      <c r="GT42" s="171"/>
      <c r="GU42" s="171"/>
      <c r="GV42" s="171"/>
      <c r="GW42" s="171"/>
      <c r="GX42" s="171"/>
      <c r="GY42" s="171"/>
      <c r="GZ42" s="171"/>
      <c r="HA42" s="171"/>
      <c r="HB42" s="171"/>
      <c r="HC42" s="171"/>
      <c r="HD42" s="171"/>
      <c r="HE42" s="171"/>
      <c r="HF42" s="171"/>
      <c r="HG42" s="171"/>
      <c r="HH42" s="171"/>
      <c r="HI42" s="171"/>
      <c r="HJ42" s="171"/>
      <c r="HK42" s="171"/>
      <c r="HL42" s="171"/>
      <c r="HM42" s="171"/>
      <c r="HN42" s="171"/>
      <c r="HO42" s="171"/>
      <c r="HP42" s="171"/>
      <c r="HQ42" s="171"/>
      <c r="HR42" s="171"/>
      <c r="HS42" s="171"/>
      <c r="HT42" s="171"/>
      <c r="HU42" s="171"/>
      <c r="HV42" s="171"/>
      <c r="HW42" s="171"/>
      <c r="HX42" s="171"/>
      <c r="HY42" s="171"/>
      <c r="HZ42" s="171"/>
      <c r="IA42" s="171"/>
      <c r="IB42" s="171"/>
      <c r="IC42" s="171"/>
      <c r="ID42" s="171"/>
      <c r="IE42" s="171"/>
      <c r="IF42" s="171"/>
      <c r="IG42" s="171"/>
      <c r="IH42" s="171"/>
      <c r="II42" s="171"/>
      <c r="IJ42" s="171"/>
      <c r="IK42" s="171"/>
      <c r="IL42" s="171"/>
      <c r="IM42" s="171"/>
      <c r="IN42" s="171"/>
      <c r="IO42" s="171"/>
      <c r="IP42" s="171"/>
      <c r="IQ42" s="171"/>
      <c r="IR42" s="171"/>
      <c r="IS42" s="171"/>
      <c r="IT42" s="171"/>
      <c r="IU42" s="171"/>
      <c r="IV42" s="171"/>
      <c r="IW42" s="171"/>
      <c r="IX42" s="171"/>
    </row>
    <row r="43" spans="1:258" s="149" customFormat="1" x14ac:dyDescent="0.25">
      <c r="A43" s="171"/>
      <c r="B43" s="172"/>
      <c r="C43" s="259" t="s">
        <v>54</v>
      </c>
      <c r="D43" s="259"/>
      <c r="E43" s="173"/>
      <c r="F43" s="174">
        <v>0</v>
      </c>
      <c r="G43" s="173">
        <f>-'1.4 EDO CAMBIOS SIT FIN'!K48</f>
        <v>-250796.46</v>
      </c>
      <c r="H43" s="174"/>
      <c r="I43" s="173">
        <f t="shared" si="0"/>
        <v>-250796.46</v>
      </c>
      <c r="J43" s="175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1"/>
      <c r="AE43" s="171"/>
      <c r="AF43" s="171"/>
      <c r="AG43" s="171"/>
      <c r="AH43" s="171"/>
      <c r="AI43" s="171"/>
      <c r="AJ43" s="171"/>
      <c r="AK43" s="171"/>
      <c r="AL43" s="171"/>
      <c r="AM43" s="171"/>
      <c r="AN43" s="171"/>
      <c r="AO43" s="171"/>
      <c r="AP43" s="171"/>
      <c r="AQ43" s="171"/>
      <c r="AR43" s="171"/>
      <c r="AS43" s="171"/>
      <c r="AT43" s="171"/>
      <c r="AU43" s="171"/>
      <c r="AV43" s="171"/>
      <c r="AW43" s="171"/>
      <c r="AX43" s="171"/>
      <c r="AY43" s="171"/>
      <c r="AZ43" s="171"/>
      <c r="BA43" s="171"/>
      <c r="BB43" s="171"/>
      <c r="BC43" s="171"/>
      <c r="BD43" s="171"/>
      <c r="BE43" s="171"/>
      <c r="BF43" s="171"/>
      <c r="BG43" s="171"/>
      <c r="BH43" s="171"/>
      <c r="BI43" s="171"/>
      <c r="BJ43" s="171"/>
      <c r="BK43" s="171"/>
      <c r="BL43" s="171"/>
      <c r="BM43" s="171"/>
      <c r="BN43" s="171"/>
      <c r="BO43" s="171"/>
      <c r="BP43" s="171"/>
      <c r="BQ43" s="171"/>
      <c r="BR43" s="171"/>
      <c r="BS43" s="171"/>
      <c r="BT43" s="171"/>
      <c r="BU43" s="171"/>
      <c r="BV43" s="171"/>
      <c r="BW43" s="171"/>
      <c r="BX43" s="171"/>
      <c r="BY43" s="171"/>
      <c r="BZ43" s="171"/>
      <c r="CA43" s="171"/>
      <c r="CB43" s="171"/>
      <c r="CC43" s="171"/>
      <c r="CD43" s="171"/>
      <c r="CE43" s="171"/>
      <c r="CF43" s="171"/>
      <c r="CG43" s="171"/>
      <c r="CH43" s="171"/>
      <c r="CI43" s="171"/>
      <c r="CJ43" s="171"/>
      <c r="CK43" s="171"/>
      <c r="CL43" s="171"/>
      <c r="CM43" s="171"/>
      <c r="CN43" s="171"/>
      <c r="CO43" s="171"/>
      <c r="CP43" s="171"/>
      <c r="CQ43" s="171"/>
      <c r="CR43" s="171"/>
      <c r="CS43" s="171"/>
      <c r="CT43" s="171"/>
      <c r="CU43" s="171"/>
      <c r="CV43" s="171"/>
      <c r="CW43" s="171"/>
      <c r="CX43" s="171"/>
      <c r="CY43" s="171"/>
      <c r="CZ43" s="171"/>
      <c r="DA43" s="171"/>
      <c r="DB43" s="171"/>
      <c r="DC43" s="171"/>
      <c r="DD43" s="171"/>
      <c r="DE43" s="171"/>
      <c r="DF43" s="171"/>
      <c r="DG43" s="171"/>
      <c r="DH43" s="171"/>
      <c r="DI43" s="171"/>
      <c r="DJ43" s="171"/>
      <c r="DK43" s="171"/>
      <c r="DL43" s="171"/>
      <c r="DM43" s="171"/>
      <c r="DN43" s="171"/>
      <c r="DO43" s="171"/>
      <c r="DP43" s="171"/>
      <c r="DQ43" s="171"/>
      <c r="DR43" s="171"/>
      <c r="DS43" s="171"/>
      <c r="DT43" s="171"/>
      <c r="DU43" s="171"/>
      <c r="DV43" s="171"/>
      <c r="DW43" s="171"/>
      <c r="DX43" s="171"/>
      <c r="DY43" s="171"/>
      <c r="DZ43" s="171"/>
      <c r="EA43" s="171"/>
      <c r="EB43" s="171"/>
      <c r="EC43" s="171"/>
      <c r="ED43" s="171"/>
      <c r="EE43" s="171"/>
      <c r="EF43" s="171"/>
      <c r="EG43" s="171"/>
      <c r="EH43" s="171"/>
      <c r="EI43" s="171"/>
      <c r="EJ43" s="171"/>
      <c r="EK43" s="171"/>
      <c r="EL43" s="171"/>
      <c r="EM43" s="171"/>
      <c r="EN43" s="171"/>
      <c r="EO43" s="171"/>
      <c r="EP43" s="171"/>
      <c r="EQ43" s="171"/>
      <c r="ER43" s="171"/>
      <c r="ES43" s="171"/>
      <c r="ET43" s="171"/>
      <c r="EU43" s="171"/>
      <c r="EV43" s="171"/>
      <c r="EW43" s="171"/>
      <c r="EX43" s="171"/>
      <c r="EY43" s="171"/>
      <c r="EZ43" s="171"/>
      <c r="FA43" s="171"/>
      <c r="FB43" s="171"/>
      <c r="FC43" s="171"/>
      <c r="FD43" s="171"/>
      <c r="FE43" s="171"/>
      <c r="FF43" s="171"/>
      <c r="FG43" s="171"/>
      <c r="FH43" s="171"/>
      <c r="FI43" s="171"/>
      <c r="FJ43" s="171"/>
      <c r="FK43" s="171"/>
      <c r="FL43" s="171"/>
      <c r="FM43" s="171"/>
      <c r="FN43" s="171"/>
      <c r="FO43" s="171"/>
      <c r="FP43" s="171"/>
      <c r="FQ43" s="171"/>
      <c r="FR43" s="171"/>
      <c r="FS43" s="171"/>
      <c r="FT43" s="171"/>
      <c r="FU43" s="171"/>
      <c r="FV43" s="171"/>
      <c r="FW43" s="171"/>
      <c r="FX43" s="171"/>
      <c r="FY43" s="171"/>
      <c r="FZ43" s="171"/>
      <c r="GA43" s="171"/>
      <c r="GB43" s="171"/>
      <c r="GC43" s="171"/>
      <c r="GD43" s="171"/>
      <c r="GE43" s="171"/>
      <c r="GF43" s="171"/>
      <c r="GG43" s="171"/>
      <c r="GH43" s="171"/>
      <c r="GI43" s="171"/>
      <c r="GJ43" s="171"/>
      <c r="GK43" s="171"/>
      <c r="GL43" s="171"/>
      <c r="GM43" s="171"/>
      <c r="GN43" s="171"/>
      <c r="GO43" s="171"/>
      <c r="GP43" s="171"/>
      <c r="GQ43" s="171"/>
      <c r="GR43" s="171"/>
      <c r="GS43" s="171"/>
      <c r="GT43" s="171"/>
      <c r="GU43" s="171"/>
      <c r="GV43" s="171"/>
      <c r="GW43" s="171"/>
      <c r="GX43" s="171"/>
      <c r="GY43" s="171"/>
      <c r="GZ43" s="171"/>
      <c r="HA43" s="171"/>
      <c r="HB43" s="171"/>
      <c r="HC43" s="171"/>
      <c r="HD43" s="171"/>
      <c r="HE43" s="171"/>
      <c r="HF43" s="171"/>
      <c r="HG43" s="171"/>
      <c r="HH43" s="171"/>
      <c r="HI43" s="171"/>
      <c r="HJ43" s="171"/>
      <c r="HK43" s="171"/>
      <c r="HL43" s="171"/>
      <c r="HM43" s="171"/>
      <c r="HN43" s="171"/>
      <c r="HO43" s="171"/>
      <c r="HP43" s="171"/>
      <c r="HQ43" s="171"/>
      <c r="HR43" s="171"/>
      <c r="HS43" s="171"/>
      <c r="HT43" s="171"/>
      <c r="HU43" s="171"/>
      <c r="HV43" s="171"/>
      <c r="HW43" s="171"/>
      <c r="HX43" s="171"/>
      <c r="HY43" s="171"/>
      <c r="HZ43" s="171"/>
      <c r="IA43" s="171"/>
      <c r="IB43" s="171"/>
      <c r="IC43" s="171"/>
      <c r="ID43" s="171"/>
      <c r="IE43" s="171"/>
      <c r="IF43" s="171"/>
      <c r="IG43" s="171"/>
      <c r="IH43" s="171"/>
      <c r="II43" s="171"/>
      <c r="IJ43" s="171"/>
      <c r="IK43" s="171"/>
      <c r="IL43" s="171"/>
      <c r="IM43" s="171"/>
      <c r="IN43" s="171"/>
      <c r="IO43" s="171"/>
      <c r="IP43" s="171"/>
      <c r="IQ43" s="171"/>
      <c r="IR43" s="171"/>
      <c r="IS43" s="171"/>
      <c r="IT43" s="171"/>
      <c r="IU43" s="171"/>
      <c r="IV43" s="171"/>
      <c r="IW43" s="171"/>
      <c r="IX43" s="171"/>
    </row>
    <row r="44" spans="1:258" s="149" customFormat="1" x14ac:dyDescent="0.25">
      <c r="A44" s="171"/>
      <c r="B44" s="182"/>
      <c r="C44" s="261"/>
      <c r="D44" s="261"/>
      <c r="E44" s="173"/>
      <c r="F44" s="173"/>
      <c r="G44" s="173"/>
      <c r="H44" s="173"/>
      <c r="I44" s="173"/>
      <c r="J44" s="175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1"/>
      <c r="X44" s="171"/>
      <c r="Y44" s="171"/>
      <c r="Z44" s="171"/>
      <c r="AA44" s="171"/>
      <c r="AB44" s="171"/>
      <c r="AC44" s="171"/>
      <c r="AD44" s="171"/>
      <c r="AE44" s="171"/>
      <c r="AF44" s="171"/>
      <c r="AG44" s="171"/>
      <c r="AH44" s="171"/>
      <c r="AI44" s="171"/>
      <c r="AJ44" s="171"/>
      <c r="AK44" s="171"/>
      <c r="AL44" s="171"/>
      <c r="AM44" s="171"/>
      <c r="AN44" s="171"/>
      <c r="AO44" s="171"/>
      <c r="AP44" s="171"/>
      <c r="AQ44" s="171"/>
      <c r="AR44" s="171"/>
      <c r="AS44" s="171"/>
      <c r="AT44" s="171"/>
      <c r="AU44" s="171"/>
      <c r="AV44" s="171"/>
      <c r="AW44" s="171"/>
      <c r="AX44" s="171"/>
      <c r="AY44" s="171"/>
      <c r="AZ44" s="171"/>
      <c r="BA44" s="171"/>
      <c r="BB44" s="171"/>
      <c r="BC44" s="171"/>
      <c r="BD44" s="171"/>
      <c r="BE44" s="171"/>
      <c r="BF44" s="171"/>
      <c r="BG44" s="171"/>
      <c r="BH44" s="171"/>
      <c r="BI44" s="171"/>
      <c r="BJ44" s="171"/>
      <c r="BK44" s="171"/>
      <c r="BL44" s="171"/>
      <c r="BM44" s="171"/>
      <c r="BN44" s="171"/>
      <c r="BO44" s="171"/>
      <c r="BP44" s="171"/>
      <c r="BQ44" s="171"/>
      <c r="BR44" s="171"/>
      <c r="BS44" s="171"/>
      <c r="BT44" s="171"/>
      <c r="BU44" s="171"/>
      <c r="BV44" s="171"/>
      <c r="BW44" s="171"/>
      <c r="BX44" s="171"/>
      <c r="BY44" s="171"/>
      <c r="BZ44" s="171"/>
      <c r="CA44" s="171"/>
      <c r="CB44" s="171"/>
      <c r="CC44" s="171"/>
      <c r="CD44" s="171"/>
      <c r="CE44" s="171"/>
      <c r="CF44" s="171"/>
      <c r="CG44" s="171"/>
      <c r="CH44" s="171"/>
      <c r="CI44" s="171"/>
      <c r="CJ44" s="171"/>
      <c r="CK44" s="171"/>
      <c r="CL44" s="171"/>
      <c r="CM44" s="171"/>
      <c r="CN44" s="171"/>
      <c r="CO44" s="171"/>
      <c r="CP44" s="171"/>
      <c r="CQ44" s="171"/>
      <c r="CR44" s="171"/>
      <c r="CS44" s="171"/>
      <c r="CT44" s="171"/>
      <c r="CU44" s="171"/>
      <c r="CV44" s="171"/>
      <c r="CW44" s="171"/>
      <c r="CX44" s="171"/>
      <c r="CY44" s="171"/>
      <c r="CZ44" s="171"/>
      <c r="DA44" s="171"/>
      <c r="DB44" s="171"/>
      <c r="DC44" s="171"/>
      <c r="DD44" s="171"/>
      <c r="DE44" s="171"/>
      <c r="DF44" s="171"/>
      <c r="DG44" s="171"/>
      <c r="DH44" s="171"/>
      <c r="DI44" s="171"/>
      <c r="DJ44" s="171"/>
      <c r="DK44" s="171"/>
      <c r="DL44" s="171"/>
      <c r="DM44" s="171"/>
      <c r="DN44" s="171"/>
      <c r="DO44" s="171"/>
      <c r="DP44" s="171"/>
      <c r="DQ44" s="171"/>
      <c r="DR44" s="171"/>
      <c r="DS44" s="171"/>
      <c r="DT44" s="171"/>
      <c r="DU44" s="171"/>
      <c r="DV44" s="171"/>
      <c r="DW44" s="171"/>
      <c r="DX44" s="171"/>
      <c r="DY44" s="171"/>
      <c r="DZ44" s="171"/>
      <c r="EA44" s="171"/>
      <c r="EB44" s="171"/>
      <c r="EC44" s="171"/>
      <c r="ED44" s="171"/>
      <c r="EE44" s="171"/>
      <c r="EF44" s="171"/>
      <c r="EG44" s="171"/>
      <c r="EH44" s="171"/>
      <c r="EI44" s="171"/>
      <c r="EJ44" s="171"/>
      <c r="EK44" s="171"/>
      <c r="EL44" s="171"/>
      <c r="EM44" s="171"/>
      <c r="EN44" s="171"/>
      <c r="EO44" s="171"/>
      <c r="EP44" s="171"/>
      <c r="EQ44" s="171"/>
      <c r="ER44" s="171"/>
      <c r="ES44" s="171"/>
      <c r="ET44" s="171"/>
      <c r="EU44" s="171"/>
      <c r="EV44" s="171"/>
      <c r="EW44" s="171"/>
      <c r="EX44" s="171"/>
      <c r="EY44" s="171"/>
      <c r="EZ44" s="171"/>
      <c r="FA44" s="171"/>
      <c r="FB44" s="171"/>
      <c r="FC44" s="171"/>
      <c r="FD44" s="171"/>
      <c r="FE44" s="171"/>
      <c r="FF44" s="171"/>
      <c r="FG44" s="171"/>
      <c r="FH44" s="171"/>
      <c r="FI44" s="171"/>
      <c r="FJ44" s="171"/>
      <c r="FK44" s="171"/>
      <c r="FL44" s="171"/>
      <c r="FM44" s="171"/>
      <c r="FN44" s="171"/>
      <c r="FO44" s="171"/>
      <c r="FP44" s="171"/>
      <c r="FQ44" s="171"/>
      <c r="FR44" s="171"/>
      <c r="FS44" s="171"/>
      <c r="FT44" s="171"/>
      <c r="FU44" s="171"/>
      <c r="FV44" s="171"/>
      <c r="FW44" s="171"/>
      <c r="FX44" s="171"/>
      <c r="FY44" s="171"/>
      <c r="FZ44" s="171"/>
      <c r="GA44" s="171"/>
      <c r="GB44" s="171"/>
      <c r="GC44" s="171"/>
      <c r="GD44" s="171"/>
      <c r="GE44" s="171"/>
      <c r="GF44" s="171"/>
      <c r="GG44" s="171"/>
      <c r="GH44" s="171"/>
      <c r="GI44" s="171"/>
      <c r="GJ44" s="171"/>
      <c r="GK44" s="171"/>
      <c r="GL44" s="171"/>
      <c r="GM44" s="171"/>
      <c r="GN44" s="171"/>
      <c r="GO44" s="171"/>
      <c r="GP44" s="171"/>
      <c r="GQ44" s="171"/>
      <c r="GR44" s="171"/>
      <c r="GS44" s="171"/>
      <c r="GT44" s="171"/>
      <c r="GU44" s="171"/>
      <c r="GV44" s="171"/>
      <c r="GW44" s="171"/>
      <c r="GX44" s="171"/>
      <c r="GY44" s="171"/>
      <c r="GZ44" s="171"/>
      <c r="HA44" s="171"/>
      <c r="HB44" s="171"/>
      <c r="HC44" s="171"/>
      <c r="HD44" s="171"/>
      <c r="HE44" s="171"/>
      <c r="HF44" s="171"/>
      <c r="HG44" s="171"/>
      <c r="HH44" s="171"/>
      <c r="HI44" s="171"/>
      <c r="HJ44" s="171"/>
      <c r="HK44" s="171"/>
      <c r="HL44" s="171"/>
      <c r="HM44" s="171"/>
      <c r="HN44" s="171"/>
      <c r="HO44" s="171"/>
      <c r="HP44" s="171"/>
      <c r="HQ44" s="171"/>
      <c r="HR44" s="171"/>
      <c r="HS44" s="171"/>
      <c r="HT44" s="171"/>
      <c r="HU44" s="171"/>
      <c r="HV44" s="171"/>
      <c r="HW44" s="171"/>
      <c r="HX44" s="171"/>
      <c r="HY44" s="171"/>
      <c r="HZ44" s="171"/>
      <c r="IA44" s="171"/>
      <c r="IB44" s="171"/>
      <c r="IC44" s="171"/>
      <c r="ID44" s="171"/>
      <c r="IE44" s="171"/>
      <c r="IF44" s="171"/>
      <c r="IG44" s="171"/>
      <c r="IH44" s="171"/>
      <c r="II44" s="171"/>
      <c r="IJ44" s="171"/>
      <c r="IK44" s="171"/>
      <c r="IL44" s="171"/>
      <c r="IM44" s="171"/>
      <c r="IN44" s="171"/>
      <c r="IO44" s="171"/>
      <c r="IP44" s="171"/>
      <c r="IQ44" s="171"/>
      <c r="IR44" s="171"/>
      <c r="IS44" s="171"/>
      <c r="IT44" s="171"/>
      <c r="IU44" s="171"/>
      <c r="IV44" s="171"/>
      <c r="IW44" s="171"/>
      <c r="IX44" s="171"/>
    </row>
    <row r="45" spans="1:258" s="149" customFormat="1" x14ac:dyDescent="0.25">
      <c r="A45" s="171"/>
      <c r="B45" s="182"/>
      <c r="C45" s="261"/>
      <c r="D45" s="261"/>
      <c r="E45" s="173"/>
      <c r="F45" s="173"/>
      <c r="G45" s="173"/>
      <c r="H45" s="173"/>
      <c r="I45" s="173"/>
      <c r="J45" s="175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  <c r="X45" s="171"/>
      <c r="Y45" s="171"/>
      <c r="Z45" s="171"/>
      <c r="AA45" s="171"/>
      <c r="AB45" s="171"/>
      <c r="AC45" s="171"/>
      <c r="AD45" s="171"/>
      <c r="AE45" s="171"/>
      <c r="AF45" s="171"/>
      <c r="AG45" s="171"/>
      <c r="AH45" s="171"/>
      <c r="AI45" s="171"/>
      <c r="AJ45" s="171"/>
      <c r="AK45" s="171"/>
      <c r="AL45" s="171"/>
      <c r="AM45" s="171"/>
      <c r="AN45" s="171"/>
      <c r="AO45" s="171"/>
      <c r="AP45" s="171"/>
      <c r="AQ45" s="171"/>
      <c r="AR45" s="171"/>
      <c r="AS45" s="171"/>
      <c r="AT45" s="171"/>
      <c r="AU45" s="171"/>
      <c r="AV45" s="171"/>
      <c r="AW45" s="171"/>
      <c r="AX45" s="171"/>
      <c r="AY45" s="171"/>
      <c r="AZ45" s="171"/>
      <c r="BA45" s="171"/>
      <c r="BB45" s="171"/>
      <c r="BC45" s="171"/>
      <c r="BD45" s="171"/>
      <c r="BE45" s="171"/>
      <c r="BF45" s="171"/>
      <c r="BG45" s="171"/>
      <c r="BH45" s="171"/>
      <c r="BI45" s="171"/>
      <c r="BJ45" s="171"/>
      <c r="BK45" s="171"/>
      <c r="BL45" s="171"/>
      <c r="BM45" s="171"/>
      <c r="BN45" s="171"/>
      <c r="BO45" s="171"/>
      <c r="BP45" s="171"/>
      <c r="BQ45" s="171"/>
      <c r="BR45" s="171"/>
      <c r="BS45" s="171"/>
      <c r="BT45" s="171"/>
      <c r="BU45" s="171"/>
      <c r="BV45" s="171"/>
      <c r="BW45" s="171"/>
      <c r="BX45" s="171"/>
      <c r="BY45" s="171"/>
      <c r="BZ45" s="171"/>
      <c r="CA45" s="171"/>
      <c r="CB45" s="171"/>
      <c r="CC45" s="171"/>
      <c r="CD45" s="171"/>
      <c r="CE45" s="171"/>
      <c r="CF45" s="171"/>
      <c r="CG45" s="171"/>
      <c r="CH45" s="171"/>
      <c r="CI45" s="171"/>
      <c r="CJ45" s="171"/>
      <c r="CK45" s="171"/>
      <c r="CL45" s="171"/>
      <c r="CM45" s="171"/>
      <c r="CN45" s="171"/>
      <c r="CO45" s="171"/>
      <c r="CP45" s="171"/>
      <c r="CQ45" s="171"/>
      <c r="CR45" s="171"/>
      <c r="CS45" s="171"/>
      <c r="CT45" s="171"/>
      <c r="CU45" s="171"/>
      <c r="CV45" s="171"/>
      <c r="CW45" s="171"/>
      <c r="CX45" s="171"/>
      <c r="CY45" s="171"/>
      <c r="CZ45" s="171"/>
      <c r="DA45" s="171"/>
      <c r="DB45" s="171"/>
      <c r="DC45" s="171"/>
      <c r="DD45" s="171"/>
      <c r="DE45" s="171"/>
      <c r="DF45" s="171"/>
      <c r="DG45" s="171"/>
      <c r="DH45" s="171"/>
      <c r="DI45" s="171"/>
      <c r="DJ45" s="171"/>
      <c r="DK45" s="171"/>
      <c r="DL45" s="171"/>
      <c r="DM45" s="171"/>
      <c r="DN45" s="171"/>
      <c r="DO45" s="171"/>
      <c r="DP45" s="171"/>
      <c r="DQ45" s="171"/>
      <c r="DR45" s="171"/>
      <c r="DS45" s="171"/>
      <c r="DT45" s="171"/>
      <c r="DU45" s="171"/>
      <c r="DV45" s="171"/>
      <c r="DW45" s="171"/>
      <c r="DX45" s="171"/>
      <c r="DY45" s="171"/>
      <c r="DZ45" s="171"/>
      <c r="EA45" s="171"/>
      <c r="EB45" s="171"/>
      <c r="EC45" s="171"/>
      <c r="ED45" s="171"/>
      <c r="EE45" s="171"/>
      <c r="EF45" s="171"/>
      <c r="EG45" s="171"/>
      <c r="EH45" s="171"/>
      <c r="EI45" s="171"/>
      <c r="EJ45" s="171"/>
      <c r="EK45" s="171"/>
      <c r="EL45" s="171"/>
      <c r="EM45" s="171"/>
      <c r="EN45" s="171"/>
      <c r="EO45" s="171"/>
      <c r="EP45" s="171"/>
      <c r="EQ45" s="171"/>
      <c r="ER45" s="171"/>
      <c r="ES45" s="171"/>
      <c r="ET45" s="171"/>
      <c r="EU45" s="171"/>
      <c r="EV45" s="171"/>
      <c r="EW45" s="171"/>
      <c r="EX45" s="171"/>
      <c r="EY45" s="171"/>
      <c r="EZ45" s="171"/>
      <c r="FA45" s="171"/>
      <c r="FB45" s="171"/>
      <c r="FC45" s="171"/>
      <c r="FD45" s="171"/>
      <c r="FE45" s="171"/>
      <c r="FF45" s="171"/>
      <c r="FG45" s="171"/>
      <c r="FH45" s="171"/>
      <c r="FI45" s="171"/>
      <c r="FJ45" s="171"/>
      <c r="FK45" s="171"/>
      <c r="FL45" s="171"/>
      <c r="FM45" s="171"/>
      <c r="FN45" s="171"/>
      <c r="FO45" s="171"/>
      <c r="FP45" s="171"/>
      <c r="FQ45" s="171"/>
      <c r="FR45" s="171"/>
      <c r="FS45" s="171"/>
      <c r="FT45" s="171"/>
      <c r="FU45" s="171"/>
      <c r="FV45" s="171"/>
      <c r="FW45" s="171"/>
      <c r="FX45" s="171"/>
      <c r="FY45" s="171"/>
      <c r="FZ45" s="171"/>
      <c r="GA45" s="171"/>
      <c r="GB45" s="171"/>
      <c r="GC45" s="171"/>
      <c r="GD45" s="171"/>
      <c r="GE45" s="171"/>
      <c r="GF45" s="171"/>
      <c r="GG45" s="171"/>
      <c r="GH45" s="171"/>
      <c r="GI45" s="171"/>
      <c r="GJ45" s="171"/>
      <c r="GK45" s="171"/>
      <c r="GL45" s="171"/>
      <c r="GM45" s="171"/>
      <c r="GN45" s="171"/>
      <c r="GO45" s="171"/>
      <c r="GP45" s="171"/>
      <c r="GQ45" s="171"/>
      <c r="GR45" s="171"/>
      <c r="GS45" s="171"/>
      <c r="GT45" s="171"/>
      <c r="GU45" s="171"/>
      <c r="GV45" s="171"/>
      <c r="GW45" s="171"/>
      <c r="GX45" s="171"/>
      <c r="GY45" s="171"/>
      <c r="GZ45" s="171"/>
      <c r="HA45" s="171"/>
      <c r="HB45" s="171"/>
      <c r="HC45" s="171"/>
      <c r="HD45" s="171"/>
      <c r="HE45" s="171"/>
      <c r="HF45" s="171"/>
      <c r="HG45" s="171"/>
      <c r="HH45" s="171"/>
      <c r="HI45" s="171"/>
      <c r="HJ45" s="171"/>
      <c r="HK45" s="171"/>
      <c r="HL45" s="171"/>
      <c r="HM45" s="171"/>
      <c r="HN45" s="171"/>
      <c r="HO45" s="171"/>
      <c r="HP45" s="171"/>
      <c r="HQ45" s="171"/>
      <c r="HR45" s="171"/>
      <c r="HS45" s="171"/>
      <c r="HT45" s="171"/>
      <c r="HU45" s="171"/>
      <c r="HV45" s="171"/>
      <c r="HW45" s="171"/>
      <c r="HX45" s="171"/>
      <c r="HY45" s="171"/>
      <c r="HZ45" s="171"/>
      <c r="IA45" s="171"/>
      <c r="IB45" s="171"/>
      <c r="IC45" s="171"/>
      <c r="ID45" s="171"/>
      <c r="IE45" s="171"/>
      <c r="IF45" s="171"/>
      <c r="IG45" s="171"/>
      <c r="IH45" s="171"/>
      <c r="II45" s="171"/>
      <c r="IJ45" s="171"/>
      <c r="IK45" s="171"/>
      <c r="IL45" s="171"/>
      <c r="IM45" s="171"/>
      <c r="IN45" s="171"/>
      <c r="IO45" s="171"/>
      <c r="IP45" s="171"/>
      <c r="IQ45" s="171"/>
      <c r="IR45" s="171"/>
      <c r="IS45" s="171"/>
      <c r="IT45" s="171"/>
      <c r="IU45" s="171"/>
      <c r="IV45" s="171"/>
      <c r="IW45" s="171"/>
      <c r="IX45" s="171"/>
    </row>
    <row r="46" spans="1:258" s="149" customFormat="1" ht="15.75" thickBot="1" x14ac:dyDescent="0.3">
      <c r="A46" s="171"/>
      <c r="B46" s="191"/>
      <c r="C46" s="260" t="s">
        <v>225</v>
      </c>
      <c r="D46" s="260"/>
      <c r="E46" s="192">
        <f>E27+E31</f>
        <v>0</v>
      </c>
      <c r="F46" s="192">
        <f>F13+F27+F37</f>
        <v>390015.26</v>
      </c>
      <c r="G46" s="192">
        <f>G27+G31+G37</f>
        <v>-144357.1299999998</v>
      </c>
      <c r="H46" s="192">
        <f>H27+H31+H37</f>
        <v>0</v>
      </c>
      <c r="I46" s="192">
        <f>SUM(E46:H46)</f>
        <v>245658.13000000021</v>
      </c>
      <c r="J46" s="193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71"/>
      <c r="W46" s="171"/>
      <c r="X46" s="171"/>
      <c r="Y46" s="171"/>
      <c r="Z46" s="171"/>
      <c r="AA46" s="171"/>
      <c r="AB46" s="171"/>
      <c r="AC46" s="171"/>
      <c r="AD46" s="171"/>
      <c r="AE46" s="171"/>
      <c r="AF46" s="171"/>
      <c r="AG46" s="171"/>
      <c r="AH46" s="171"/>
      <c r="AI46" s="171"/>
      <c r="AJ46" s="171"/>
      <c r="AK46" s="171"/>
      <c r="AL46" s="171"/>
      <c r="AM46" s="171"/>
      <c r="AN46" s="171"/>
      <c r="AO46" s="171"/>
      <c r="AP46" s="171"/>
      <c r="AQ46" s="171"/>
      <c r="AR46" s="171"/>
      <c r="AS46" s="171"/>
      <c r="AT46" s="171"/>
      <c r="AU46" s="171"/>
      <c r="AV46" s="171"/>
      <c r="AW46" s="171"/>
      <c r="AX46" s="171"/>
      <c r="AY46" s="171"/>
      <c r="AZ46" s="171"/>
      <c r="BA46" s="171"/>
      <c r="BB46" s="171"/>
      <c r="BC46" s="171"/>
      <c r="BD46" s="171"/>
      <c r="BE46" s="171"/>
      <c r="BF46" s="171"/>
      <c r="BG46" s="171"/>
      <c r="BH46" s="171"/>
      <c r="BI46" s="171"/>
      <c r="BJ46" s="171"/>
      <c r="BK46" s="171"/>
      <c r="BL46" s="171"/>
      <c r="BM46" s="171"/>
      <c r="BN46" s="171"/>
      <c r="BO46" s="171"/>
      <c r="BP46" s="171"/>
      <c r="BQ46" s="171"/>
      <c r="BR46" s="171"/>
      <c r="BS46" s="171"/>
      <c r="BT46" s="171"/>
      <c r="BU46" s="171"/>
      <c r="BV46" s="171"/>
      <c r="BW46" s="171"/>
      <c r="BX46" s="171"/>
      <c r="BY46" s="171"/>
      <c r="BZ46" s="171"/>
      <c r="CA46" s="171"/>
      <c r="CB46" s="171"/>
      <c r="CC46" s="171"/>
      <c r="CD46" s="171"/>
      <c r="CE46" s="171"/>
      <c r="CF46" s="171"/>
      <c r="CG46" s="171"/>
      <c r="CH46" s="171"/>
      <c r="CI46" s="171"/>
      <c r="CJ46" s="171"/>
      <c r="CK46" s="171"/>
      <c r="CL46" s="171"/>
      <c r="CM46" s="171"/>
      <c r="CN46" s="171"/>
      <c r="CO46" s="171"/>
      <c r="CP46" s="171"/>
      <c r="CQ46" s="171"/>
      <c r="CR46" s="171"/>
      <c r="CS46" s="171"/>
      <c r="CT46" s="171"/>
      <c r="CU46" s="171"/>
      <c r="CV46" s="171"/>
      <c r="CW46" s="171"/>
      <c r="CX46" s="171"/>
      <c r="CY46" s="171"/>
      <c r="CZ46" s="171"/>
      <c r="DA46" s="171"/>
      <c r="DB46" s="171"/>
      <c r="DC46" s="171"/>
      <c r="DD46" s="171"/>
      <c r="DE46" s="171"/>
      <c r="DF46" s="171"/>
      <c r="DG46" s="171"/>
      <c r="DH46" s="171"/>
      <c r="DI46" s="171"/>
      <c r="DJ46" s="171"/>
      <c r="DK46" s="171"/>
      <c r="DL46" s="171"/>
      <c r="DM46" s="171"/>
      <c r="DN46" s="171"/>
      <c r="DO46" s="171"/>
      <c r="DP46" s="171"/>
      <c r="DQ46" s="171"/>
      <c r="DR46" s="171"/>
      <c r="DS46" s="171"/>
      <c r="DT46" s="171"/>
      <c r="DU46" s="171"/>
      <c r="DV46" s="171"/>
      <c r="DW46" s="171"/>
      <c r="DX46" s="171"/>
      <c r="DY46" s="171"/>
      <c r="DZ46" s="171"/>
      <c r="EA46" s="171"/>
      <c r="EB46" s="171"/>
      <c r="EC46" s="171"/>
      <c r="ED46" s="171"/>
      <c r="EE46" s="171"/>
      <c r="EF46" s="171"/>
      <c r="EG46" s="171"/>
      <c r="EH46" s="171"/>
      <c r="EI46" s="171"/>
      <c r="EJ46" s="171"/>
      <c r="EK46" s="171"/>
      <c r="EL46" s="171"/>
      <c r="EM46" s="171"/>
      <c r="EN46" s="171"/>
      <c r="EO46" s="171"/>
      <c r="EP46" s="171"/>
      <c r="EQ46" s="171"/>
      <c r="ER46" s="171"/>
      <c r="ES46" s="171"/>
      <c r="ET46" s="171"/>
      <c r="EU46" s="171"/>
      <c r="EV46" s="171"/>
      <c r="EW46" s="171"/>
      <c r="EX46" s="171"/>
      <c r="EY46" s="171"/>
      <c r="EZ46" s="171"/>
      <c r="FA46" s="171"/>
      <c r="FB46" s="171"/>
      <c r="FC46" s="171"/>
      <c r="FD46" s="171"/>
      <c r="FE46" s="171"/>
      <c r="FF46" s="171"/>
      <c r="FG46" s="171"/>
      <c r="FH46" s="171"/>
      <c r="FI46" s="171"/>
      <c r="FJ46" s="171"/>
      <c r="FK46" s="171"/>
      <c r="FL46" s="171"/>
      <c r="FM46" s="171"/>
      <c r="FN46" s="171"/>
      <c r="FO46" s="171"/>
      <c r="FP46" s="171"/>
      <c r="FQ46" s="171"/>
      <c r="FR46" s="171"/>
      <c r="FS46" s="171"/>
      <c r="FT46" s="171"/>
      <c r="FU46" s="171"/>
      <c r="FV46" s="171"/>
      <c r="FW46" s="171"/>
      <c r="FX46" s="171"/>
      <c r="FY46" s="171"/>
      <c r="FZ46" s="171"/>
      <c r="GA46" s="171"/>
      <c r="GB46" s="171"/>
      <c r="GC46" s="171"/>
      <c r="GD46" s="171"/>
      <c r="GE46" s="171"/>
      <c r="GF46" s="171"/>
      <c r="GG46" s="171"/>
      <c r="GH46" s="171"/>
      <c r="GI46" s="171"/>
      <c r="GJ46" s="171"/>
      <c r="GK46" s="171"/>
      <c r="GL46" s="171"/>
      <c r="GM46" s="171"/>
      <c r="GN46" s="171"/>
      <c r="GO46" s="171"/>
      <c r="GP46" s="171"/>
      <c r="GQ46" s="171"/>
      <c r="GR46" s="171"/>
      <c r="GS46" s="171"/>
      <c r="GT46" s="171"/>
      <c r="GU46" s="171"/>
      <c r="GV46" s="171"/>
      <c r="GW46" s="171"/>
      <c r="GX46" s="171"/>
      <c r="GY46" s="171"/>
      <c r="GZ46" s="171"/>
      <c r="HA46" s="171"/>
      <c r="HB46" s="171"/>
      <c r="HC46" s="171"/>
      <c r="HD46" s="171"/>
      <c r="HE46" s="171"/>
      <c r="HF46" s="171"/>
      <c r="HG46" s="171"/>
      <c r="HH46" s="171"/>
      <c r="HI46" s="171"/>
      <c r="HJ46" s="171"/>
      <c r="HK46" s="171"/>
      <c r="HL46" s="171"/>
      <c r="HM46" s="171"/>
      <c r="HN46" s="171"/>
      <c r="HO46" s="171"/>
      <c r="HP46" s="171"/>
      <c r="HQ46" s="171"/>
      <c r="HR46" s="171"/>
      <c r="HS46" s="171"/>
      <c r="HT46" s="171"/>
      <c r="HU46" s="171"/>
      <c r="HV46" s="171"/>
      <c r="HW46" s="171"/>
      <c r="HX46" s="171"/>
      <c r="HY46" s="171"/>
      <c r="HZ46" s="171"/>
      <c r="IA46" s="171"/>
      <c r="IB46" s="171"/>
      <c r="IC46" s="171"/>
      <c r="ID46" s="171"/>
      <c r="IE46" s="171"/>
      <c r="IF46" s="171"/>
      <c r="IG46" s="171"/>
      <c r="IH46" s="171"/>
      <c r="II46" s="171"/>
      <c r="IJ46" s="171"/>
      <c r="IK46" s="171"/>
      <c r="IL46" s="171"/>
      <c r="IM46" s="171"/>
      <c r="IN46" s="171"/>
      <c r="IO46" s="171"/>
      <c r="IP46" s="171"/>
      <c r="IQ46" s="171"/>
      <c r="IR46" s="171"/>
      <c r="IS46" s="171"/>
      <c r="IT46" s="171"/>
      <c r="IU46" s="171"/>
      <c r="IV46" s="171"/>
      <c r="IW46" s="171"/>
      <c r="IX46" s="214">
        <f>+'1.2 EDO SIT FIN'!H60</f>
        <v>245658.13000000003</v>
      </c>
    </row>
    <row r="47" spans="1:258" x14ac:dyDescent="0.25">
      <c r="B47" s="2"/>
      <c r="C47" s="2"/>
      <c r="D47" s="2"/>
      <c r="E47" s="2"/>
      <c r="F47" s="2"/>
      <c r="G47" s="2"/>
      <c r="H47" s="2"/>
      <c r="I47" s="2"/>
      <c r="J47" s="9"/>
      <c r="IX47" s="224">
        <f>+IX46-I46</f>
        <v>0</v>
      </c>
    </row>
    <row r="48" spans="1:258" x14ac:dyDescent="0.25">
      <c r="B48" s="2"/>
      <c r="C48" s="2"/>
      <c r="D48" s="2"/>
      <c r="E48" s="2"/>
      <c r="F48" s="163"/>
      <c r="G48" s="163"/>
      <c r="H48" s="2"/>
      <c r="I48" s="2"/>
      <c r="J48" s="9"/>
    </row>
    <row r="49" spans="2:11" x14ac:dyDescent="0.25">
      <c r="B49" s="2"/>
      <c r="C49" s="2"/>
      <c r="D49" s="2"/>
      <c r="E49" s="2"/>
      <c r="F49" s="2"/>
      <c r="G49" s="2"/>
      <c r="H49" s="2"/>
      <c r="I49" s="2"/>
      <c r="J49" s="9"/>
    </row>
    <row r="50" spans="2:11" x14ac:dyDescent="0.25">
      <c r="B50" s="69"/>
      <c r="C50" s="247" t="s">
        <v>60</v>
      </c>
      <c r="D50" s="247"/>
      <c r="E50" s="247"/>
      <c r="F50" s="247"/>
      <c r="G50" s="247"/>
      <c r="H50" s="247"/>
      <c r="I50" s="247"/>
      <c r="J50" s="247"/>
    </row>
    <row r="51" spans="2:11" x14ac:dyDescent="0.25">
      <c r="B51" s="69"/>
      <c r="C51" s="21"/>
      <c r="D51" s="21"/>
      <c r="E51" s="21"/>
      <c r="F51" s="21"/>
      <c r="G51" s="21"/>
      <c r="H51" s="21"/>
      <c r="I51" s="21"/>
      <c r="J51" s="21"/>
    </row>
    <row r="52" spans="2:11" x14ac:dyDescent="0.25">
      <c r="B52" s="69"/>
      <c r="C52" s="21"/>
      <c r="D52" s="21"/>
      <c r="E52" s="21"/>
      <c r="F52" s="21"/>
      <c r="G52" s="201"/>
      <c r="H52" s="201"/>
      <c r="I52" s="202"/>
      <c r="J52" s="21"/>
    </row>
    <row r="53" spans="2:11" x14ac:dyDescent="0.25">
      <c r="B53" s="69"/>
      <c r="C53" s="21"/>
      <c r="D53" s="21"/>
      <c r="E53" s="21"/>
      <c r="F53" s="21"/>
      <c r="G53" s="21"/>
      <c r="H53" s="21"/>
      <c r="I53" s="21"/>
      <c r="J53" s="21"/>
    </row>
    <row r="54" spans="2:11" x14ac:dyDescent="0.25">
      <c r="B54" s="69"/>
      <c r="C54" s="21"/>
      <c r="D54" s="21"/>
      <c r="E54" s="21"/>
      <c r="F54" s="21"/>
      <c r="G54" s="21"/>
      <c r="H54" s="21"/>
      <c r="I54" s="21"/>
      <c r="J54" s="21"/>
    </row>
    <row r="55" spans="2:11" x14ac:dyDescent="0.25">
      <c r="B55" s="69"/>
      <c r="C55" s="21"/>
      <c r="D55" s="21"/>
      <c r="E55" s="21"/>
      <c r="F55" s="21"/>
      <c r="G55" s="21"/>
      <c r="H55" s="21"/>
      <c r="I55" s="21"/>
      <c r="J55" s="21"/>
    </row>
    <row r="56" spans="2:11" x14ac:dyDescent="0.25">
      <c r="B56" s="69"/>
      <c r="C56" s="21"/>
      <c r="D56" s="21"/>
      <c r="E56" s="21"/>
      <c r="F56" s="21"/>
      <c r="G56" s="21"/>
      <c r="H56" s="21"/>
      <c r="I56" s="21"/>
      <c r="J56" s="21"/>
    </row>
    <row r="57" spans="2:11" x14ac:dyDescent="0.25">
      <c r="B57" s="69"/>
      <c r="C57" s="21"/>
      <c r="D57" s="21"/>
      <c r="E57" s="21"/>
      <c r="F57" s="21"/>
      <c r="G57" s="21"/>
      <c r="H57" s="21"/>
      <c r="I57" s="21"/>
      <c r="J57" s="21"/>
    </row>
    <row r="58" spans="2:11" x14ac:dyDescent="0.25">
      <c r="B58" s="1"/>
      <c r="C58" s="247"/>
      <c r="D58" s="247"/>
      <c r="E58" s="247"/>
      <c r="F58" s="247"/>
      <c r="G58" s="247"/>
      <c r="H58" s="247"/>
      <c r="I58" s="247"/>
      <c r="J58" s="247"/>
      <c r="K58" s="7"/>
    </row>
    <row r="59" spans="2:11" x14ac:dyDescent="0.25">
      <c r="B59" s="1"/>
      <c r="C59" s="7"/>
      <c r="D59" s="22"/>
      <c r="E59" s="23"/>
      <c r="F59" s="23"/>
      <c r="G59" s="1"/>
      <c r="H59" s="24"/>
      <c r="I59" s="22"/>
      <c r="J59" s="23"/>
      <c r="K59" s="23"/>
    </row>
    <row r="60" spans="2:11" x14ac:dyDescent="0.25">
      <c r="B60" s="1"/>
      <c r="C60" s="125"/>
      <c r="D60" s="122"/>
      <c r="E60" s="126"/>
      <c r="F60" s="23"/>
      <c r="G60" s="258"/>
      <c r="H60" s="258"/>
      <c r="I60" s="127"/>
      <c r="J60" s="23"/>
      <c r="K60" s="23"/>
    </row>
    <row r="61" spans="2:11" x14ac:dyDescent="0.25">
      <c r="B61" s="1"/>
      <c r="C61" s="257" t="s">
        <v>215</v>
      </c>
      <c r="D61" s="257"/>
      <c r="E61" s="63"/>
      <c r="F61" s="23"/>
      <c r="G61" s="257" t="s">
        <v>63</v>
      </c>
      <c r="H61" s="257"/>
      <c r="I61" s="63"/>
      <c r="J61" s="8"/>
      <c r="K61" s="23"/>
    </row>
    <row r="62" spans="2:11" x14ac:dyDescent="0.25">
      <c r="B62" s="1"/>
      <c r="C62" s="244" t="s">
        <v>216</v>
      </c>
      <c r="D62" s="244"/>
      <c r="E62" s="42"/>
      <c r="F62" s="28"/>
      <c r="G62" s="244" t="s">
        <v>64</v>
      </c>
      <c r="H62" s="244"/>
      <c r="I62" s="42"/>
      <c r="J62" s="8"/>
      <c r="K62" s="23"/>
    </row>
    <row r="63" spans="2:11" x14ac:dyDescent="0.25">
      <c r="B63" s="69"/>
      <c r="C63" s="69"/>
      <c r="D63" s="69"/>
      <c r="E63" s="69"/>
      <c r="F63" s="69"/>
      <c r="G63" s="69"/>
      <c r="H63" s="69"/>
      <c r="I63" s="69"/>
      <c r="J63" s="69"/>
    </row>
    <row r="64" spans="2:11" x14ac:dyDescent="0.25">
      <c r="B64" s="69"/>
      <c r="C64" s="69"/>
      <c r="D64" s="69"/>
      <c r="E64" s="69"/>
      <c r="F64" s="69"/>
      <c r="G64" s="69"/>
      <c r="H64" s="69"/>
      <c r="I64" s="69"/>
      <c r="J64" s="69"/>
    </row>
    <row r="67" x14ac:dyDescent="0.25"/>
    <row r="68" x14ac:dyDescent="0.25"/>
  </sheetData>
  <mergeCells count="46">
    <mergeCell ref="C19:D19"/>
    <mergeCell ref="C20:D20"/>
    <mergeCell ref="C26:D26"/>
    <mergeCell ref="C28:D28"/>
    <mergeCell ref="C29:D29"/>
    <mergeCell ref="C18:D18"/>
    <mergeCell ref="D7:J7"/>
    <mergeCell ref="C10:D10"/>
    <mergeCell ref="C13:D13"/>
    <mergeCell ref="C15:D15"/>
    <mergeCell ref="C16:D16"/>
    <mergeCell ref="C17:D17"/>
    <mergeCell ref="C38:D38"/>
    <mergeCell ref="C21:D21"/>
    <mergeCell ref="C22:D22"/>
    <mergeCell ref="C23:D23"/>
    <mergeCell ref="C24:D24"/>
    <mergeCell ref="C25:D25"/>
    <mergeCell ref="C27:D27"/>
    <mergeCell ref="C31:D31"/>
    <mergeCell ref="C32:D32"/>
    <mergeCell ref="C33:D33"/>
    <mergeCell ref="C34:D34"/>
    <mergeCell ref="C37:D37"/>
    <mergeCell ref="C30:D30"/>
    <mergeCell ref="C35:D35"/>
    <mergeCell ref="C36:D36"/>
    <mergeCell ref="C39:D39"/>
    <mergeCell ref="C41:D41"/>
    <mergeCell ref="C42:D42"/>
    <mergeCell ref="C46:D46"/>
    <mergeCell ref="C58:J58"/>
    <mergeCell ref="C50:J50"/>
    <mergeCell ref="C44:D44"/>
    <mergeCell ref="C45:D45"/>
    <mergeCell ref="C43:D43"/>
    <mergeCell ref="D2:J2"/>
    <mergeCell ref="D3:J3"/>
    <mergeCell ref="D4:J4"/>
    <mergeCell ref="D5:J5"/>
    <mergeCell ref="D6:J6"/>
    <mergeCell ref="C61:D61"/>
    <mergeCell ref="C62:D62"/>
    <mergeCell ref="G61:H61"/>
    <mergeCell ref="G62:H62"/>
    <mergeCell ref="G60:H60"/>
  </mergeCells>
  <printOptions horizontalCentered="1"/>
  <pageMargins left="0.55118110236220474" right="0.55118110236220474" top="0.59055118110236227" bottom="0.59055118110236227" header="0.31496062992125984" footer="0.31496062992125984"/>
  <pageSetup scale="5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L66"/>
  <sheetViews>
    <sheetView zoomScale="90" zoomScaleNormal="90" workbookViewId="0">
      <selection activeCell="K58" sqref="K58"/>
    </sheetView>
  </sheetViews>
  <sheetFormatPr baseColWidth="10" defaultColWidth="0" defaultRowHeight="15" customHeight="1" zeroHeight="1" x14ac:dyDescent="0.25"/>
  <cols>
    <col min="1" max="1" width="1.42578125" style="69" customWidth="1"/>
    <col min="2" max="2" width="3.28515625" customWidth="1"/>
    <col min="3" max="3" width="11.42578125" customWidth="1"/>
    <col min="4" max="4" width="39.7109375" customWidth="1"/>
    <col min="5" max="5" width="11" bestFit="1" customWidth="1"/>
    <col min="6" max="6" width="11.7109375" bestFit="1" customWidth="1"/>
    <col min="7" max="7" width="3.42578125" customWidth="1"/>
    <col min="8" max="8" width="11.42578125" customWidth="1"/>
    <col min="9" max="9" width="47.5703125" customWidth="1"/>
    <col min="10" max="10" width="11" bestFit="1" customWidth="1"/>
    <col min="11" max="11" width="11.7109375" bestFit="1" customWidth="1"/>
    <col min="12" max="12" width="3.5703125" customWidth="1"/>
    <col min="13" max="13" width="4.42578125" customWidth="1"/>
  </cols>
  <sheetData>
    <row r="1" spans="2:12" ht="10.5" customHeight="1" x14ac:dyDescent="0.25">
      <c r="B1" s="63"/>
      <c r="C1" s="63"/>
      <c r="D1" s="64"/>
      <c r="E1" s="63"/>
      <c r="F1" s="63"/>
      <c r="G1" s="64"/>
      <c r="H1" s="64"/>
      <c r="I1" s="65"/>
      <c r="J1" s="63"/>
      <c r="K1" s="63"/>
      <c r="L1" s="63"/>
    </row>
    <row r="2" spans="2:12" ht="15.75" x14ac:dyDescent="0.25">
      <c r="B2" s="1"/>
      <c r="C2" s="69"/>
      <c r="D2" s="269" t="s">
        <v>61</v>
      </c>
      <c r="E2" s="269"/>
      <c r="F2" s="269"/>
      <c r="G2" s="269"/>
      <c r="H2" s="269"/>
      <c r="I2" s="269"/>
      <c r="J2" s="269"/>
      <c r="K2" s="32"/>
      <c r="L2" s="32"/>
    </row>
    <row r="3" spans="2:12" x14ac:dyDescent="0.25">
      <c r="B3" s="1"/>
      <c r="C3" s="69"/>
      <c r="D3" s="270"/>
      <c r="E3" s="270"/>
      <c r="F3" s="270"/>
      <c r="G3" s="270"/>
      <c r="H3" s="270"/>
      <c r="I3" s="270"/>
      <c r="J3" s="270"/>
      <c r="K3" s="32"/>
      <c r="L3" s="32"/>
    </row>
    <row r="4" spans="2:12" x14ac:dyDescent="0.25">
      <c r="B4" s="33"/>
      <c r="C4" s="69"/>
      <c r="D4" s="270" t="s">
        <v>117</v>
      </c>
      <c r="E4" s="270"/>
      <c r="F4" s="270"/>
      <c r="G4" s="270"/>
      <c r="H4" s="270"/>
      <c r="I4" s="270"/>
      <c r="J4" s="270"/>
      <c r="K4" s="33"/>
      <c r="L4" s="33"/>
    </row>
    <row r="5" spans="2:12" x14ac:dyDescent="0.25">
      <c r="B5" s="34"/>
      <c r="C5" s="69"/>
      <c r="D5" s="270" t="s">
        <v>240</v>
      </c>
      <c r="E5" s="270"/>
      <c r="F5" s="270"/>
      <c r="G5" s="270"/>
      <c r="H5" s="270"/>
      <c r="I5" s="270"/>
      <c r="J5" s="270"/>
      <c r="K5" s="33"/>
      <c r="L5" s="33"/>
    </row>
    <row r="6" spans="2:12" x14ac:dyDescent="0.25">
      <c r="B6" s="34"/>
      <c r="C6" s="69"/>
      <c r="D6" s="270" t="s">
        <v>62</v>
      </c>
      <c r="E6" s="270"/>
      <c r="F6" s="270"/>
      <c r="G6" s="270"/>
      <c r="H6" s="270"/>
      <c r="I6" s="270"/>
      <c r="J6" s="270"/>
      <c r="K6" s="33"/>
      <c r="L6" s="33"/>
    </row>
    <row r="7" spans="2:12" ht="10.5" customHeight="1" x14ac:dyDescent="0.25">
      <c r="B7" s="32"/>
      <c r="C7" s="32"/>
      <c r="D7" s="32"/>
      <c r="E7" s="32"/>
      <c r="F7" s="32"/>
      <c r="G7" s="32"/>
      <c r="H7" s="69"/>
      <c r="I7" s="69"/>
      <c r="J7" s="69"/>
      <c r="K7" s="69"/>
    </row>
    <row r="8" spans="2:12" ht="8.25" customHeight="1" thickBot="1" x14ac:dyDescent="0.3">
      <c r="B8" s="36"/>
      <c r="C8" s="36"/>
      <c r="D8" s="36"/>
      <c r="E8" s="37"/>
      <c r="F8" s="37"/>
      <c r="G8" s="38"/>
      <c r="H8" s="1"/>
      <c r="I8" s="66"/>
      <c r="J8" s="1"/>
      <c r="K8" s="1"/>
      <c r="L8" s="1"/>
    </row>
    <row r="9" spans="2:12" ht="30" customHeight="1" thickBot="1" x14ac:dyDescent="0.3">
      <c r="B9" s="71"/>
      <c r="C9" s="235" t="s">
        <v>1</v>
      </c>
      <c r="D9" s="235"/>
      <c r="E9" s="54" t="s">
        <v>119</v>
      </c>
      <c r="F9" s="54" t="s">
        <v>120</v>
      </c>
      <c r="G9" s="55"/>
      <c r="H9" s="235" t="s">
        <v>1</v>
      </c>
      <c r="I9" s="235"/>
      <c r="J9" s="54" t="s">
        <v>119</v>
      </c>
      <c r="K9" s="54" t="s">
        <v>120</v>
      </c>
      <c r="L9" s="56"/>
    </row>
    <row r="10" spans="2:12" x14ac:dyDescent="0.25">
      <c r="B10" s="72"/>
      <c r="C10" s="39"/>
      <c r="D10" s="39"/>
      <c r="E10" s="40"/>
      <c r="F10" s="40"/>
      <c r="G10" s="1"/>
      <c r="H10" s="1"/>
      <c r="I10" s="66"/>
      <c r="J10" s="1"/>
      <c r="K10" s="1"/>
      <c r="L10" s="44"/>
    </row>
    <row r="11" spans="2:12" x14ac:dyDescent="0.25">
      <c r="B11" s="59"/>
      <c r="C11" s="67"/>
      <c r="D11" s="67"/>
      <c r="E11" s="68"/>
      <c r="F11" s="196">
        <f>+F12-E12</f>
        <v>29193.729999999996</v>
      </c>
      <c r="G11" s="2"/>
      <c r="H11" s="1"/>
      <c r="I11" s="66"/>
      <c r="J11" s="1"/>
      <c r="K11" s="1"/>
      <c r="L11" s="44"/>
    </row>
    <row r="12" spans="2:12" x14ac:dyDescent="0.25">
      <c r="B12" s="73"/>
      <c r="C12" s="241" t="s">
        <v>2</v>
      </c>
      <c r="D12" s="241"/>
      <c r="E12" s="156">
        <f>E14+E24</f>
        <v>72520.070000000007</v>
      </c>
      <c r="F12" s="156">
        <f>F14+F24</f>
        <v>101713.8</v>
      </c>
      <c r="G12" s="2"/>
      <c r="H12" s="241" t="s">
        <v>3</v>
      </c>
      <c r="I12" s="241"/>
      <c r="J12" s="156">
        <f>J14+J25</f>
        <v>12894.85</v>
      </c>
      <c r="K12" s="156">
        <f>K14+K25</f>
        <v>0</v>
      </c>
      <c r="L12" s="44"/>
    </row>
    <row r="13" spans="2:12" x14ac:dyDescent="0.25">
      <c r="B13" s="74"/>
      <c r="C13" s="9"/>
      <c r="D13" s="8"/>
      <c r="E13" s="157"/>
      <c r="F13" s="196">
        <f>+E14-F14</f>
        <v>-59819.91</v>
      </c>
      <c r="G13" s="2"/>
      <c r="H13" s="9"/>
      <c r="I13" s="9"/>
      <c r="J13" s="157"/>
      <c r="K13" s="157"/>
      <c r="L13" s="44"/>
    </row>
    <row r="14" spans="2:12" x14ac:dyDescent="0.25">
      <c r="B14" s="74"/>
      <c r="C14" s="241" t="s">
        <v>4</v>
      </c>
      <c r="D14" s="241"/>
      <c r="E14" s="156">
        <f>SUM(E16:E22)</f>
        <v>17593.36</v>
      </c>
      <c r="F14" s="156">
        <f>SUM(F16:F22)</f>
        <v>77413.27</v>
      </c>
      <c r="G14" s="2"/>
      <c r="H14" s="241" t="s">
        <v>5</v>
      </c>
      <c r="I14" s="241"/>
      <c r="J14" s="156">
        <f>SUM(J16:J23)</f>
        <v>12894.85</v>
      </c>
      <c r="K14" s="156">
        <f>SUM(K16:K23)</f>
        <v>0</v>
      </c>
      <c r="L14" s="44"/>
    </row>
    <row r="15" spans="2:12" x14ac:dyDescent="0.25">
      <c r="B15" s="74"/>
      <c r="C15" s="9"/>
      <c r="D15" s="8"/>
      <c r="E15" s="157"/>
      <c r="F15" s="157"/>
      <c r="G15" s="2"/>
      <c r="H15" s="9"/>
      <c r="I15" s="9"/>
      <c r="J15" s="157"/>
      <c r="K15" s="157"/>
      <c r="L15" s="44"/>
    </row>
    <row r="16" spans="2:12" x14ac:dyDescent="0.25">
      <c r="B16" s="73"/>
      <c r="C16" s="237" t="s">
        <v>6</v>
      </c>
      <c r="D16" s="237"/>
      <c r="E16" s="158">
        <v>0</v>
      </c>
      <c r="F16" s="198">
        <v>77413.27</v>
      </c>
      <c r="G16" s="2"/>
      <c r="H16" s="237" t="s">
        <v>7</v>
      </c>
      <c r="I16" s="237"/>
      <c r="J16" s="158">
        <v>12894.85</v>
      </c>
      <c r="K16" s="158">
        <v>0</v>
      </c>
      <c r="L16" s="44"/>
    </row>
    <row r="17" spans="2:12" x14ac:dyDescent="0.25">
      <c r="B17" s="73"/>
      <c r="C17" s="237" t="s">
        <v>8</v>
      </c>
      <c r="D17" s="237"/>
      <c r="E17" s="158">
        <v>17593.36</v>
      </c>
      <c r="F17" s="158">
        <v>0</v>
      </c>
      <c r="G17" s="2"/>
      <c r="H17" s="237" t="s">
        <v>9</v>
      </c>
      <c r="I17" s="237"/>
      <c r="J17" s="158">
        <v>0</v>
      </c>
      <c r="K17" s="158">
        <v>0</v>
      </c>
      <c r="L17" s="44"/>
    </row>
    <row r="18" spans="2:12" x14ac:dyDescent="0.25">
      <c r="B18" s="73"/>
      <c r="C18" s="237" t="s">
        <v>10</v>
      </c>
      <c r="D18" s="237"/>
      <c r="E18" s="158">
        <v>0</v>
      </c>
      <c r="F18" s="158">
        <v>0</v>
      </c>
      <c r="G18" s="2"/>
      <c r="H18" s="237" t="s">
        <v>11</v>
      </c>
      <c r="I18" s="237"/>
      <c r="J18" s="158">
        <v>0</v>
      </c>
      <c r="K18" s="158">
        <v>0</v>
      </c>
      <c r="L18" s="44"/>
    </row>
    <row r="19" spans="2:12" x14ac:dyDescent="0.25">
      <c r="B19" s="73"/>
      <c r="C19" s="237" t="s">
        <v>12</v>
      </c>
      <c r="D19" s="237"/>
      <c r="E19" s="158">
        <v>0</v>
      </c>
      <c r="F19" s="158">
        <v>0</v>
      </c>
      <c r="G19" s="2"/>
      <c r="H19" s="237" t="s">
        <v>13</v>
      </c>
      <c r="I19" s="237"/>
      <c r="J19" s="158">
        <v>0</v>
      </c>
      <c r="K19" s="158">
        <v>0</v>
      </c>
      <c r="L19" s="44"/>
    </row>
    <row r="20" spans="2:12" x14ac:dyDescent="0.25">
      <c r="B20" s="73"/>
      <c r="C20" s="237" t="s">
        <v>14</v>
      </c>
      <c r="D20" s="237"/>
      <c r="E20" s="158">
        <v>0</v>
      </c>
      <c r="F20" s="158">
        <v>0</v>
      </c>
      <c r="G20" s="2"/>
      <c r="H20" s="237" t="s">
        <v>15</v>
      </c>
      <c r="I20" s="237"/>
      <c r="J20" s="158">
        <v>0</v>
      </c>
      <c r="K20" s="158">
        <v>0</v>
      </c>
      <c r="L20" s="44"/>
    </row>
    <row r="21" spans="2:12" x14ac:dyDescent="0.25">
      <c r="B21" s="73"/>
      <c r="C21" s="237" t="s">
        <v>16</v>
      </c>
      <c r="D21" s="237"/>
      <c r="E21" s="158">
        <v>0</v>
      </c>
      <c r="F21" s="158">
        <v>0</v>
      </c>
      <c r="G21" s="2"/>
      <c r="H21" s="237" t="s">
        <v>17</v>
      </c>
      <c r="I21" s="237"/>
      <c r="J21" s="158">
        <v>0</v>
      </c>
      <c r="K21" s="158">
        <v>0</v>
      </c>
      <c r="L21" s="44"/>
    </row>
    <row r="22" spans="2:12" x14ac:dyDescent="0.25">
      <c r="B22" s="73"/>
      <c r="C22" s="237" t="s">
        <v>18</v>
      </c>
      <c r="D22" s="237"/>
      <c r="E22" s="158">
        <v>0</v>
      </c>
      <c r="F22" s="158">
        <v>0</v>
      </c>
      <c r="G22" s="2"/>
      <c r="H22" s="237" t="s">
        <v>19</v>
      </c>
      <c r="I22" s="237"/>
      <c r="J22" s="158">
        <v>0</v>
      </c>
      <c r="K22" s="158">
        <v>0</v>
      </c>
      <c r="L22" s="44"/>
    </row>
    <row r="23" spans="2:12" x14ac:dyDescent="0.25">
      <c r="B23" s="74"/>
      <c r="C23" s="9"/>
      <c r="D23" s="8"/>
      <c r="E23" s="157"/>
      <c r="F23" s="196">
        <f>+E24-F24</f>
        <v>30626.18</v>
      </c>
      <c r="G23" s="2"/>
      <c r="H23" s="237" t="s">
        <v>20</v>
      </c>
      <c r="I23" s="237"/>
      <c r="J23" s="158">
        <v>0</v>
      </c>
      <c r="K23" s="158">
        <v>0</v>
      </c>
      <c r="L23" s="44"/>
    </row>
    <row r="24" spans="2:12" x14ac:dyDescent="0.25">
      <c r="B24" s="74"/>
      <c r="C24" s="241" t="s">
        <v>23</v>
      </c>
      <c r="D24" s="241"/>
      <c r="E24" s="156">
        <f>SUM(E26:E34)</f>
        <v>54926.71</v>
      </c>
      <c r="F24" s="156">
        <f>SUM(F26:F34)</f>
        <v>24300.53</v>
      </c>
      <c r="G24" s="2"/>
      <c r="H24" s="9"/>
      <c r="I24" s="9"/>
      <c r="J24" s="157"/>
      <c r="K24" s="157"/>
      <c r="L24" s="44"/>
    </row>
    <row r="25" spans="2:12" x14ac:dyDescent="0.25">
      <c r="B25" s="74"/>
      <c r="C25" s="9"/>
      <c r="D25" s="8"/>
      <c r="E25" s="157"/>
      <c r="F25" s="157"/>
      <c r="G25" s="2"/>
      <c r="H25" s="243" t="s">
        <v>24</v>
      </c>
      <c r="I25" s="243"/>
      <c r="J25" s="156">
        <f>SUM(J27:J32)</f>
        <v>0</v>
      </c>
      <c r="K25" s="156">
        <f>SUM(K27:K32)</f>
        <v>0</v>
      </c>
      <c r="L25" s="44"/>
    </row>
    <row r="26" spans="2:12" x14ac:dyDescent="0.25">
      <c r="B26" s="73"/>
      <c r="C26" s="237" t="s">
        <v>25</v>
      </c>
      <c r="D26" s="237"/>
      <c r="E26" s="158">
        <v>0</v>
      </c>
      <c r="F26" s="158">
        <v>0</v>
      </c>
      <c r="G26" s="2"/>
      <c r="H26" s="9"/>
      <c r="I26" s="9"/>
      <c r="J26" s="157"/>
      <c r="K26" s="157"/>
      <c r="L26" s="44"/>
    </row>
    <row r="27" spans="2:12" x14ac:dyDescent="0.25">
      <c r="B27" s="73"/>
      <c r="C27" s="237" t="s">
        <v>27</v>
      </c>
      <c r="D27" s="237"/>
      <c r="E27" s="158">
        <v>0</v>
      </c>
      <c r="F27" s="158">
        <v>0</v>
      </c>
      <c r="G27" s="2"/>
      <c r="H27" s="237" t="s">
        <v>26</v>
      </c>
      <c r="I27" s="237"/>
      <c r="J27" s="158">
        <v>0</v>
      </c>
      <c r="K27" s="158">
        <v>0</v>
      </c>
      <c r="L27" s="44"/>
    </row>
    <row r="28" spans="2:12" x14ac:dyDescent="0.25">
      <c r="B28" s="73"/>
      <c r="C28" s="237" t="s">
        <v>29</v>
      </c>
      <c r="D28" s="237"/>
      <c r="E28" s="158">
        <v>0</v>
      </c>
      <c r="F28" s="158">
        <v>0</v>
      </c>
      <c r="G28" s="2"/>
      <c r="H28" s="237" t="s">
        <v>28</v>
      </c>
      <c r="I28" s="237"/>
      <c r="J28" s="158">
        <v>0</v>
      </c>
      <c r="K28" s="158">
        <v>0</v>
      </c>
      <c r="L28" s="44"/>
    </row>
    <row r="29" spans="2:12" x14ac:dyDescent="0.25">
      <c r="B29" s="73"/>
      <c r="C29" s="237" t="s">
        <v>31</v>
      </c>
      <c r="D29" s="237"/>
      <c r="E29" s="158">
        <v>0</v>
      </c>
      <c r="F29" s="209">
        <v>18610.13</v>
      </c>
      <c r="G29" s="2"/>
      <c r="H29" s="237" t="s">
        <v>30</v>
      </c>
      <c r="I29" s="237"/>
      <c r="J29" s="158">
        <v>0</v>
      </c>
      <c r="K29" s="158">
        <v>0</v>
      </c>
      <c r="L29" s="44"/>
    </row>
    <row r="30" spans="2:12" x14ac:dyDescent="0.25">
      <c r="B30" s="73"/>
      <c r="C30" s="237" t="s">
        <v>33</v>
      </c>
      <c r="D30" s="237"/>
      <c r="E30" s="158">
        <v>0</v>
      </c>
      <c r="F30" s="158">
        <v>5690.4</v>
      </c>
      <c r="G30" s="2"/>
      <c r="H30" s="237" t="s">
        <v>32</v>
      </c>
      <c r="I30" s="237"/>
      <c r="J30" s="158">
        <v>0</v>
      </c>
      <c r="K30" s="158">
        <v>0</v>
      </c>
      <c r="L30" s="44"/>
    </row>
    <row r="31" spans="2:12" x14ac:dyDescent="0.25">
      <c r="B31" s="73"/>
      <c r="C31" s="237" t="s">
        <v>35</v>
      </c>
      <c r="D31" s="237"/>
      <c r="E31" s="158">
        <v>54926.71</v>
      </c>
      <c r="F31" s="158">
        <v>0</v>
      </c>
      <c r="G31" s="2"/>
      <c r="H31" s="237" t="s">
        <v>34</v>
      </c>
      <c r="I31" s="237"/>
      <c r="J31" s="158">
        <v>0</v>
      </c>
      <c r="K31" s="158">
        <v>0</v>
      </c>
      <c r="L31" s="44"/>
    </row>
    <row r="32" spans="2:12" x14ac:dyDescent="0.25">
      <c r="B32" s="73"/>
      <c r="C32" s="237" t="s">
        <v>37</v>
      </c>
      <c r="D32" s="237"/>
      <c r="E32" s="198"/>
      <c r="F32" s="158">
        <v>0</v>
      </c>
      <c r="G32" s="2"/>
      <c r="H32" s="237" t="s">
        <v>36</v>
      </c>
      <c r="I32" s="237"/>
      <c r="J32" s="158">
        <v>0</v>
      </c>
      <c r="K32" s="158">
        <v>0</v>
      </c>
      <c r="L32" s="44"/>
    </row>
    <row r="33" spans="2:12" x14ac:dyDescent="0.25">
      <c r="B33" s="73"/>
      <c r="C33" s="237" t="s">
        <v>38</v>
      </c>
      <c r="D33" s="237"/>
      <c r="E33" s="158">
        <v>0</v>
      </c>
      <c r="F33" s="158">
        <v>0</v>
      </c>
      <c r="G33" s="2"/>
      <c r="H33" s="9"/>
      <c r="I33" s="9"/>
      <c r="J33" s="159"/>
      <c r="K33" s="159">
        <f>+K34-J34</f>
        <v>-16298.880000000034</v>
      </c>
      <c r="L33" s="44"/>
    </row>
    <row r="34" spans="2:12" x14ac:dyDescent="0.25">
      <c r="B34" s="73"/>
      <c r="C34" s="237" t="s">
        <v>40</v>
      </c>
      <c r="D34" s="237"/>
      <c r="E34" s="158">
        <v>0</v>
      </c>
      <c r="F34" s="158">
        <v>0</v>
      </c>
      <c r="G34" s="2"/>
      <c r="H34" s="241" t="s">
        <v>43</v>
      </c>
      <c r="I34" s="241"/>
      <c r="J34" s="199">
        <f>J36+J42+J50</f>
        <v>267095.34000000003</v>
      </c>
      <c r="K34" s="199">
        <f>K36+K42+K50</f>
        <v>250796.46</v>
      </c>
      <c r="L34" s="44"/>
    </row>
    <row r="35" spans="2:12" x14ac:dyDescent="0.25">
      <c r="B35" s="74"/>
      <c r="C35" s="9"/>
      <c r="D35" s="8"/>
      <c r="E35" s="159"/>
      <c r="F35" s="159"/>
      <c r="G35" s="2"/>
      <c r="H35" s="9"/>
      <c r="I35" s="9"/>
      <c r="J35" s="157"/>
      <c r="K35" s="157"/>
      <c r="L35" s="44"/>
    </row>
    <row r="36" spans="2:12" x14ac:dyDescent="0.25">
      <c r="B36" s="73"/>
      <c r="C36" s="1"/>
      <c r="D36" s="1"/>
      <c r="E36" s="155"/>
      <c r="F36" s="155"/>
      <c r="G36" s="2"/>
      <c r="H36" s="241" t="s">
        <v>45</v>
      </c>
      <c r="I36" s="241"/>
      <c r="J36" s="156">
        <f>SUM(J38:J40)</f>
        <v>0</v>
      </c>
      <c r="K36" s="156">
        <f>SUM(K38:K40)</f>
        <v>0</v>
      </c>
      <c r="L36" s="44"/>
    </row>
    <row r="37" spans="2:12" x14ac:dyDescent="0.25">
      <c r="B37" s="74"/>
      <c r="C37" s="1"/>
      <c r="D37" s="1"/>
      <c r="E37" s="155"/>
      <c r="F37" s="155"/>
      <c r="G37" s="2"/>
      <c r="H37" s="9"/>
      <c r="I37" s="9"/>
      <c r="J37" s="157"/>
      <c r="K37" s="157"/>
      <c r="L37" s="44"/>
    </row>
    <row r="38" spans="2:12" x14ac:dyDescent="0.25">
      <c r="B38" s="73"/>
      <c r="C38" s="1"/>
      <c r="D38" s="1"/>
      <c r="E38" s="155"/>
      <c r="F38" s="155"/>
      <c r="G38" s="2"/>
      <c r="H38" s="237" t="s">
        <v>46</v>
      </c>
      <c r="I38" s="237"/>
      <c r="J38" s="158">
        <v>0</v>
      </c>
      <c r="K38" s="158">
        <v>0</v>
      </c>
      <c r="L38" s="44"/>
    </row>
    <row r="39" spans="2:12" x14ac:dyDescent="0.25">
      <c r="B39" s="74"/>
      <c r="C39" s="1"/>
      <c r="D39" s="1"/>
      <c r="E39" s="155"/>
      <c r="F39" s="155"/>
      <c r="G39" s="2"/>
      <c r="H39" s="237" t="s">
        <v>47</v>
      </c>
      <c r="I39" s="237"/>
      <c r="J39" s="158">
        <v>0</v>
      </c>
      <c r="K39" s="158">
        <v>0</v>
      </c>
      <c r="L39" s="44"/>
    </row>
    <row r="40" spans="2:12" x14ac:dyDescent="0.25">
      <c r="B40" s="73"/>
      <c r="C40" s="1"/>
      <c r="D40" s="1"/>
      <c r="E40" s="155"/>
      <c r="F40" s="155"/>
      <c r="G40" s="2"/>
      <c r="H40" s="237" t="s">
        <v>48</v>
      </c>
      <c r="I40" s="237"/>
      <c r="J40" s="158">
        <v>0</v>
      </c>
      <c r="K40" s="158">
        <v>0</v>
      </c>
      <c r="L40" s="44"/>
    </row>
    <row r="41" spans="2:12" x14ac:dyDescent="0.25">
      <c r="B41" s="73"/>
      <c r="C41" s="1"/>
      <c r="D41" s="1"/>
      <c r="E41" s="155"/>
      <c r="F41" s="155"/>
      <c r="G41" s="2"/>
      <c r="H41" s="9"/>
      <c r="I41" s="9"/>
      <c r="J41" s="157"/>
      <c r="K41" s="157"/>
      <c r="L41" s="44"/>
    </row>
    <row r="42" spans="2:12" x14ac:dyDescent="0.25">
      <c r="B42" s="73"/>
      <c r="C42" s="1"/>
      <c r="D42" s="1"/>
      <c r="E42" s="155"/>
      <c r="F42" s="155"/>
      <c r="G42" s="2"/>
      <c r="H42" s="241" t="s">
        <v>49</v>
      </c>
      <c r="I42" s="241"/>
      <c r="J42" s="156">
        <f>SUM(J44:J48)</f>
        <v>267095.34000000003</v>
      </c>
      <c r="K42" s="156">
        <f>SUM(K44:K48)</f>
        <v>250796.46</v>
      </c>
      <c r="L42" s="44"/>
    </row>
    <row r="43" spans="2:12" x14ac:dyDescent="0.25">
      <c r="B43" s="73"/>
      <c r="C43" s="1"/>
      <c r="D43" s="1"/>
      <c r="E43" s="155"/>
      <c r="F43" s="155"/>
      <c r="G43" s="2"/>
      <c r="H43" s="9"/>
      <c r="I43" s="194"/>
      <c r="J43" s="157"/>
      <c r="K43" s="157"/>
      <c r="L43" s="44"/>
    </row>
    <row r="44" spans="2:12" x14ac:dyDescent="0.25">
      <c r="B44" s="73"/>
      <c r="C44" s="1"/>
      <c r="D44" s="1"/>
      <c r="E44" s="155"/>
      <c r="F44" s="155"/>
      <c r="G44" s="2"/>
      <c r="H44" s="237" t="s">
        <v>50</v>
      </c>
      <c r="I44" s="237"/>
      <c r="J44" s="158">
        <v>47571.17</v>
      </c>
      <c r="K44" s="158">
        <v>0</v>
      </c>
      <c r="L44" s="44"/>
    </row>
    <row r="45" spans="2:12" x14ac:dyDescent="0.25">
      <c r="B45" s="73"/>
      <c r="C45" s="1"/>
      <c r="D45" s="1"/>
      <c r="E45" s="155"/>
      <c r="F45" s="155"/>
      <c r="G45" s="2"/>
      <c r="H45" s="237" t="s">
        <v>51</v>
      </c>
      <c r="I45" s="237"/>
      <c r="J45" s="158">
        <v>219524.17</v>
      </c>
      <c r="K45" s="158">
        <v>0</v>
      </c>
      <c r="L45" s="44"/>
    </row>
    <row r="46" spans="2:12" x14ac:dyDescent="0.25">
      <c r="B46" s="73"/>
      <c r="C46" s="1"/>
      <c r="D46" s="1"/>
      <c r="E46" s="155"/>
      <c r="F46" s="155"/>
      <c r="G46" s="2"/>
      <c r="H46" s="237" t="s">
        <v>52</v>
      </c>
      <c r="I46" s="237"/>
      <c r="J46" s="158">
        <v>0</v>
      </c>
      <c r="K46" s="158">
        <v>0</v>
      </c>
      <c r="L46" s="44"/>
    </row>
    <row r="47" spans="2:12" x14ac:dyDescent="0.25">
      <c r="B47" s="73"/>
      <c r="C47" s="1"/>
      <c r="D47" s="1"/>
      <c r="E47" s="1"/>
      <c r="F47" s="1"/>
      <c r="G47" s="2"/>
      <c r="H47" s="237" t="s">
        <v>53</v>
      </c>
      <c r="I47" s="237"/>
      <c r="J47" s="158">
        <v>0</v>
      </c>
      <c r="K47" s="158">
        <v>0</v>
      </c>
      <c r="L47" s="44"/>
    </row>
    <row r="48" spans="2:12" x14ac:dyDescent="0.25">
      <c r="B48" s="74"/>
      <c r="C48" s="1"/>
      <c r="D48" s="1"/>
      <c r="E48" s="1"/>
      <c r="F48" s="1"/>
      <c r="G48" s="2"/>
      <c r="H48" s="237" t="s">
        <v>54</v>
      </c>
      <c r="I48" s="237"/>
      <c r="J48" s="158">
        <v>0</v>
      </c>
      <c r="K48" s="158">
        <v>250796.46</v>
      </c>
      <c r="L48" s="44"/>
    </row>
    <row r="49" spans="2:12" x14ac:dyDescent="0.25">
      <c r="B49" s="73"/>
      <c r="C49" s="1"/>
      <c r="D49" s="1"/>
      <c r="E49" s="1"/>
      <c r="F49" s="1"/>
      <c r="G49" s="2"/>
      <c r="H49" s="9"/>
      <c r="I49" s="9"/>
      <c r="J49" s="157"/>
      <c r="K49" s="157"/>
      <c r="L49" s="44"/>
    </row>
    <row r="50" spans="2:12" ht="25.5" customHeight="1" x14ac:dyDescent="0.25">
      <c r="B50" s="74"/>
      <c r="C50" s="1"/>
      <c r="D50" s="1"/>
      <c r="E50" s="1"/>
      <c r="F50" s="1"/>
      <c r="G50" s="2"/>
      <c r="H50" s="241" t="s">
        <v>118</v>
      </c>
      <c r="I50" s="241"/>
      <c r="J50" s="156">
        <f>SUM(J52:J53)</f>
        <v>0</v>
      </c>
      <c r="K50" s="156">
        <f>SUM(K52:K53)</f>
        <v>0</v>
      </c>
      <c r="L50" s="44"/>
    </row>
    <row r="51" spans="2:12" ht="6.75" customHeight="1" x14ac:dyDescent="0.25">
      <c r="B51" s="73"/>
      <c r="C51" s="1"/>
      <c r="D51" s="1"/>
      <c r="E51" s="1"/>
      <c r="F51" s="1"/>
      <c r="G51" s="2"/>
      <c r="H51" s="9"/>
      <c r="I51" s="9"/>
      <c r="J51" s="157"/>
      <c r="K51" s="157"/>
      <c r="L51" s="44"/>
    </row>
    <row r="52" spans="2:12" x14ac:dyDescent="0.25">
      <c r="B52" s="73"/>
      <c r="C52" s="1"/>
      <c r="D52" s="1"/>
      <c r="E52" s="1"/>
      <c r="F52" s="1"/>
      <c r="G52" s="2"/>
      <c r="H52" s="237" t="s">
        <v>56</v>
      </c>
      <c r="I52" s="237"/>
      <c r="J52" s="158">
        <v>0</v>
      </c>
      <c r="K52" s="158">
        <v>0</v>
      </c>
      <c r="L52" s="44"/>
    </row>
    <row r="53" spans="2:12" ht="15.75" thickBot="1" x14ac:dyDescent="0.3">
      <c r="B53" s="75"/>
      <c r="C53" s="62"/>
      <c r="D53" s="62"/>
      <c r="E53" s="62"/>
      <c r="F53" s="62"/>
      <c r="G53" s="49"/>
      <c r="H53" s="271" t="s">
        <v>57</v>
      </c>
      <c r="I53" s="271"/>
      <c r="J53" s="160">
        <v>0</v>
      </c>
      <c r="K53" s="160">
        <v>0</v>
      </c>
      <c r="L53" s="50"/>
    </row>
    <row r="54" spans="2:12" x14ac:dyDescent="0.25">
      <c r="B54" s="1"/>
      <c r="D54" s="7"/>
      <c r="E54" s="22"/>
      <c r="F54" s="23"/>
      <c r="G54" s="23"/>
      <c r="I54" s="204"/>
      <c r="J54" s="196">
        <f>+E12+J12+J34</f>
        <v>352510.26</v>
      </c>
      <c r="K54" s="196">
        <f>+F12+K12+K34</f>
        <v>352510.26</v>
      </c>
      <c r="L54" s="23"/>
    </row>
    <row r="55" spans="2:12" x14ac:dyDescent="0.25">
      <c r="C55" s="247" t="s">
        <v>60</v>
      </c>
      <c r="D55" s="247"/>
      <c r="E55" s="247"/>
      <c r="F55" s="247"/>
      <c r="G55" s="247"/>
      <c r="H55" s="247"/>
      <c r="I55" s="247"/>
      <c r="J55" s="247"/>
      <c r="K55" s="247"/>
    </row>
    <row r="56" spans="2:12" x14ac:dyDescent="0.25">
      <c r="C56" s="21"/>
      <c r="D56" s="21"/>
      <c r="E56" s="21"/>
      <c r="F56" s="21"/>
      <c r="G56" s="21"/>
      <c r="H56" s="21"/>
      <c r="I56" s="21"/>
      <c r="J56" s="202"/>
      <c r="K56" s="202"/>
    </row>
    <row r="57" spans="2:12" x14ac:dyDescent="0.25">
      <c r="C57" s="21"/>
      <c r="D57" s="21"/>
      <c r="E57" s="21"/>
      <c r="F57" s="21"/>
      <c r="G57" s="21"/>
      <c r="H57" s="21"/>
      <c r="I57" s="21"/>
      <c r="J57" s="21"/>
      <c r="K57" s="202"/>
    </row>
    <row r="58" spans="2:12" x14ac:dyDescent="0.25">
      <c r="C58" s="7"/>
      <c r="D58" s="22"/>
      <c r="E58" s="23"/>
      <c r="F58" s="23"/>
      <c r="H58" s="24"/>
      <c r="I58" s="25"/>
      <c r="J58" s="23"/>
      <c r="K58" s="23"/>
    </row>
    <row r="59" spans="2:12" x14ac:dyDescent="0.25">
      <c r="C59" s="7"/>
      <c r="D59" s="248"/>
      <c r="E59" s="248"/>
      <c r="F59" s="23"/>
      <c r="H59" s="249"/>
      <c r="I59" s="249"/>
      <c r="J59" s="23"/>
      <c r="K59" s="23"/>
    </row>
    <row r="60" spans="2:12" x14ac:dyDescent="0.25">
      <c r="C60" s="26"/>
      <c r="D60" s="250" t="s">
        <v>215</v>
      </c>
      <c r="E60" s="250"/>
      <c r="F60" s="23"/>
      <c r="G60" s="23"/>
      <c r="H60" s="250" t="s">
        <v>63</v>
      </c>
      <c r="I60" s="250"/>
      <c r="J60" s="8"/>
      <c r="K60" s="23"/>
    </row>
    <row r="61" spans="2:12" x14ac:dyDescent="0.25">
      <c r="C61" s="27"/>
      <c r="D61" s="244" t="s">
        <v>216</v>
      </c>
      <c r="E61" s="244"/>
      <c r="F61" s="28"/>
      <c r="G61" s="28"/>
      <c r="H61" s="244" t="s">
        <v>64</v>
      </c>
      <c r="I61" s="244"/>
      <c r="J61" s="8"/>
      <c r="K61" s="23"/>
    </row>
    <row r="62" spans="2:12" x14ac:dyDescent="0.25">
      <c r="B62" s="21"/>
      <c r="G62" s="2"/>
    </row>
    <row r="63" spans="2:12" x14ac:dyDescent="0.25"/>
    <row r="64" spans="2:12" x14ac:dyDescent="0.25"/>
    <row r="65" x14ac:dyDescent="0.25"/>
    <row r="66" x14ac:dyDescent="0.25"/>
  </sheetData>
  <mergeCells count="64">
    <mergeCell ref="D61:E61"/>
    <mergeCell ref="H61:I61"/>
    <mergeCell ref="H53:I53"/>
    <mergeCell ref="C55:K55"/>
    <mergeCell ref="D59:E59"/>
    <mergeCell ref="H59:I59"/>
    <mergeCell ref="D60:E60"/>
    <mergeCell ref="H60:I60"/>
    <mergeCell ref="H52:I52"/>
    <mergeCell ref="H36:I36"/>
    <mergeCell ref="H38:I38"/>
    <mergeCell ref="H39:I39"/>
    <mergeCell ref="H40:I40"/>
    <mergeCell ref="H42:I42"/>
    <mergeCell ref="H44:I44"/>
    <mergeCell ref="H45:I45"/>
    <mergeCell ref="H46:I46"/>
    <mergeCell ref="H47:I47"/>
    <mergeCell ref="H48:I48"/>
    <mergeCell ref="H50:I50"/>
    <mergeCell ref="C34:D34"/>
    <mergeCell ref="H34:I34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H23:I23"/>
    <mergeCell ref="C24:D24"/>
    <mergeCell ref="H25:I25"/>
    <mergeCell ref="C26:D26"/>
    <mergeCell ref="C27:D27"/>
    <mergeCell ref="H27:I27"/>
    <mergeCell ref="C20:D20"/>
    <mergeCell ref="H20:I20"/>
    <mergeCell ref="C21:D21"/>
    <mergeCell ref="H21:I21"/>
    <mergeCell ref="C22:D22"/>
    <mergeCell ref="H22:I22"/>
    <mergeCell ref="C17:D17"/>
    <mergeCell ref="H17:I17"/>
    <mergeCell ref="C18:D18"/>
    <mergeCell ref="H18:I18"/>
    <mergeCell ref="C19:D19"/>
    <mergeCell ref="H19:I19"/>
    <mergeCell ref="C12:D12"/>
    <mergeCell ref="H12:I12"/>
    <mergeCell ref="C14:D14"/>
    <mergeCell ref="H14:I14"/>
    <mergeCell ref="C16:D16"/>
    <mergeCell ref="H16:I16"/>
    <mergeCell ref="C9:D9"/>
    <mergeCell ref="H9:I9"/>
    <mergeCell ref="D2:J2"/>
    <mergeCell ref="D3:J3"/>
    <mergeCell ref="D4:J4"/>
    <mergeCell ref="D5:J5"/>
    <mergeCell ref="D6:J6"/>
  </mergeCells>
  <printOptions horizontalCentered="1"/>
  <pageMargins left="0.78740157480314965" right="0.39370078740157483" top="0.19685039370078741" bottom="0.19685039370078741" header="0.31496062992125984" footer="0.31496062992125984"/>
  <pageSetup scale="6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2:S62"/>
  <sheetViews>
    <sheetView topLeftCell="E1" zoomScale="90" zoomScaleNormal="90" workbookViewId="0">
      <selection activeCell="P59" sqref="P59"/>
    </sheetView>
  </sheetViews>
  <sheetFormatPr baseColWidth="10" defaultRowHeight="15" x14ac:dyDescent="0.25"/>
  <cols>
    <col min="1" max="1" width="3.42578125" style="1" customWidth="1"/>
    <col min="2" max="3" width="3.7109375" style="1" customWidth="1"/>
    <col min="4" max="4" width="24" style="1" customWidth="1"/>
    <col min="5" max="5" width="22.85546875" style="1" customWidth="1"/>
    <col min="6" max="6" width="19" style="1" customWidth="1"/>
    <col min="7" max="8" width="18.7109375" style="2" customWidth="1"/>
    <col min="9" max="9" width="7.7109375" style="1" customWidth="1"/>
    <col min="10" max="11" width="3.7109375" style="1" customWidth="1"/>
    <col min="12" max="14" width="18.7109375" style="1" customWidth="1"/>
    <col min="15" max="15" width="20.5703125" style="1" customWidth="1"/>
    <col min="16" max="16" width="18.42578125" style="1" customWidth="1"/>
    <col min="17" max="17" width="1.85546875" style="1" customWidth="1"/>
    <col min="18" max="18" width="3" style="1" customWidth="1"/>
  </cols>
  <sheetData>
    <row r="2" spans="1:17" ht="15.75" x14ac:dyDescent="0.25">
      <c r="B2" s="32"/>
      <c r="C2" s="32"/>
      <c r="D2" s="32"/>
      <c r="E2" s="269" t="s">
        <v>61</v>
      </c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</row>
    <row r="3" spans="1:17" x14ac:dyDescent="0.25">
      <c r="B3" s="32"/>
      <c r="C3" s="32"/>
      <c r="D3" s="32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</row>
    <row r="4" spans="1:17" x14ac:dyDescent="0.25">
      <c r="B4" s="32"/>
      <c r="C4" s="32"/>
      <c r="D4" s="32"/>
      <c r="E4" s="270" t="s">
        <v>165</v>
      </c>
      <c r="F4" s="270"/>
      <c r="G4" s="270"/>
      <c r="H4" s="270"/>
      <c r="I4" s="270"/>
      <c r="J4" s="270"/>
      <c r="K4" s="270"/>
      <c r="L4" s="270"/>
      <c r="M4" s="270"/>
      <c r="N4" s="270"/>
      <c r="O4" s="270"/>
      <c r="P4" s="270"/>
      <c r="Q4" s="270"/>
    </row>
    <row r="5" spans="1:17" x14ac:dyDescent="0.25">
      <c r="B5" s="32"/>
      <c r="C5" s="32"/>
      <c r="D5" s="32"/>
      <c r="E5" s="270" t="s">
        <v>241</v>
      </c>
      <c r="F5" s="270"/>
      <c r="G5" s="270"/>
      <c r="H5" s="270"/>
      <c r="I5" s="270"/>
      <c r="J5" s="270"/>
      <c r="K5" s="270"/>
      <c r="L5" s="270"/>
      <c r="M5" s="270"/>
      <c r="N5" s="270"/>
      <c r="O5" s="270"/>
      <c r="P5" s="270"/>
      <c r="Q5" s="270"/>
    </row>
    <row r="6" spans="1:17" x14ac:dyDescent="0.25">
      <c r="B6" s="32"/>
      <c r="C6" s="32"/>
      <c r="D6" s="32"/>
      <c r="E6" s="270" t="s">
        <v>62</v>
      </c>
      <c r="F6" s="270"/>
      <c r="G6" s="270"/>
      <c r="H6" s="270"/>
      <c r="I6" s="270"/>
      <c r="J6" s="270"/>
      <c r="K6" s="270"/>
      <c r="L6" s="270"/>
      <c r="M6" s="270"/>
      <c r="N6" s="270"/>
      <c r="O6" s="270"/>
      <c r="P6" s="270"/>
      <c r="Q6" s="270"/>
    </row>
    <row r="7" spans="1:17" ht="15.75" thickBot="1" x14ac:dyDescent="0.3">
      <c r="C7" s="132"/>
      <c r="D7" s="133"/>
      <c r="E7" s="34"/>
      <c r="F7" s="34"/>
      <c r="G7" s="34"/>
      <c r="H7" s="34"/>
      <c r="I7" s="34"/>
      <c r="J7" s="34"/>
      <c r="K7" s="34"/>
      <c r="L7" s="34"/>
      <c r="M7" s="34"/>
      <c r="N7" s="34"/>
      <c r="O7" s="32"/>
    </row>
    <row r="8" spans="1:17" ht="30.75" customHeight="1" thickBot="1" x14ac:dyDescent="0.3">
      <c r="A8" s="134"/>
      <c r="B8" s="272" t="s">
        <v>1</v>
      </c>
      <c r="C8" s="273"/>
      <c r="D8" s="273"/>
      <c r="E8" s="273"/>
      <c r="F8" s="55"/>
      <c r="G8" s="54">
        <v>2020</v>
      </c>
      <c r="H8" s="54">
        <v>2019</v>
      </c>
      <c r="I8" s="140"/>
      <c r="J8" s="273" t="s">
        <v>1</v>
      </c>
      <c r="K8" s="273"/>
      <c r="L8" s="273"/>
      <c r="M8" s="273"/>
      <c r="N8" s="55"/>
      <c r="O8" s="54">
        <f>+G8</f>
        <v>2020</v>
      </c>
      <c r="P8" s="54">
        <f>+H8</f>
        <v>2019</v>
      </c>
      <c r="Q8" s="141"/>
    </row>
    <row r="9" spans="1:17" x14ac:dyDescent="0.25">
      <c r="B9" s="72"/>
      <c r="D9" s="39"/>
      <c r="E9" s="39"/>
      <c r="F9" s="39"/>
      <c r="G9" s="135"/>
      <c r="H9" s="135"/>
      <c r="Q9" s="44"/>
    </row>
    <row r="10" spans="1:17" x14ac:dyDescent="0.25">
      <c r="A10" s="2"/>
      <c r="B10" s="276" t="s">
        <v>166</v>
      </c>
      <c r="C10" s="275"/>
      <c r="D10" s="275"/>
      <c r="E10" s="275"/>
      <c r="F10" s="275"/>
      <c r="G10" s="135"/>
      <c r="H10" s="135"/>
      <c r="I10" s="2"/>
      <c r="J10" s="275" t="s">
        <v>167</v>
      </c>
      <c r="K10" s="275"/>
      <c r="L10" s="275"/>
      <c r="M10" s="275"/>
      <c r="N10" s="275"/>
      <c r="O10" s="136"/>
      <c r="P10" s="136"/>
      <c r="Q10" s="44"/>
    </row>
    <row r="11" spans="1:17" x14ac:dyDescent="0.25">
      <c r="A11" s="2"/>
      <c r="B11" s="59"/>
      <c r="C11" s="67"/>
      <c r="D11" s="2"/>
      <c r="E11" s="67"/>
      <c r="F11" s="67"/>
      <c r="G11" s="135"/>
      <c r="H11" s="135"/>
      <c r="I11" s="2"/>
      <c r="J11" s="2"/>
      <c r="K11" s="67"/>
      <c r="L11" s="67"/>
      <c r="M11" s="67"/>
      <c r="N11" s="67"/>
      <c r="O11" s="136"/>
      <c r="P11" s="136"/>
      <c r="Q11" s="44"/>
    </row>
    <row r="12" spans="1:17" x14ac:dyDescent="0.25">
      <c r="A12" s="2"/>
      <c r="B12" s="59"/>
      <c r="C12" s="275" t="s">
        <v>168</v>
      </c>
      <c r="D12" s="275"/>
      <c r="E12" s="275"/>
      <c r="F12" s="275"/>
      <c r="G12" s="30">
        <f>SUM(G13:G23)</f>
        <v>775558.83000000007</v>
      </c>
      <c r="H12" s="30">
        <f>SUM(H13:H23)</f>
        <v>1290850.99</v>
      </c>
      <c r="I12" s="2"/>
      <c r="J12" s="2"/>
      <c r="K12" s="275" t="s">
        <v>168</v>
      </c>
      <c r="L12" s="275"/>
      <c r="M12" s="275"/>
      <c r="N12" s="275"/>
      <c r="O12" s="30">
        <f>SUM(O13:O15)</f>
        <v>0</v>
      </c>
      <c r="P12" s="30">
        <f>SUM(P13:P15)</f>
        <v>0</v>
      </c>
      <c r="Q12" s="44"/>
    </row>
    <row r="13" spans="1:17" x14ac:dyDescent="0.25">
      <c r="A13" s="2"/>
      <c r="B13" s="59"/>
      <c r="C13" s="67"/>
      <c r="D13" s="274" t="s">
        <v>69</v>
      </c>
      <c r="E13" s="274"/>
      <c r="F13" s="274"/>
      <c r="G13" s="29">
        <v>0</v>
      </c>
      <c r="H13" s="29">
        <v>0</v>
      </c>
      <c r="I13" s="2"/>
      <c r="J13" s="2"/>
      <c r="L13" s="277" t="s">
        <v>29</v>
      </c>
      <c r="M13" s="277"/>
      <c r="N13" s="277"/>
      <c r="O13" s="29">
        <v>0</v>
      </c>
      <c r="P13" s="29">
        <v>0</v>
      </c>
      <c r="Q13" s="44"/>
    </row>
    <row r="14" spans="1:17" x14ac:dyDescent="0.25">
      <c r="A14" s="2"/>
      <c r="B14" s="59"/>
      <c r="C14" s="67"/>
      <c r="D14" s="274" t="s">
        <v>169</v>
      </c>
      <c r="E14" s="274"/>
      <c r="F14" s="274"/>
      <c r="G14" s="29">
        <v>0</v>
      </c>
      <c r="H14" s="29">
        <v>0</v>
      </c>
      <c r="I14" s="2"/>
      <c r="J14" s="2"/>
      <c r="L14" s="277" t="s">
        <v>31</v>
      </c>
      <c r="M14" s="277"/>
      <c r="N14" s="277"/>
      <c r="O14" s="209">
        <v>0</v>
      </c>
      <c r="P14" s="29">
        <v>0</v>
      </c>
      <c r="Q14" s="44"/>
    </row>
    <row r="15" spans="1:17" x14ac:dyDescent="0.25">
      <c r="A15" s="2"/>
      <c r="B15" s="59"/>
      <c r="C15" s="207"/>
      <c r="D15" s="274" t="s">
        <v>170</v>
      </c>
      <c r="E15" s="274"/>
      <c r="F15" s="274"/>
      <c r="G15" s="29">
        <v>0</v>
      </c>
      <c r="H15" s="29">
        <v>0</v>
      </c>
      <c r="I15" s="2"/>
      <c r="J15" s="2"/>
      <c r="K15" s="135"/>
      <c r="L15" s="277" t="s">
        <v>171</v>
      </c>
      <c r="M15" s="277"/>
      <c r="N15" s="277"/>
      <c r="O15" s="158">
        <v>0</v>
      </c>
      <c r="P15" s="29">
        <v>0</v>
      </c>
      <c r="Q15" s="44"/>
    </row>
    <row r="16" spans="1:17" x14ac:dyDescent="0.25">
      <c r="A16" s="2"/>
      <c r="B16" s="59"/>
      <c r="C16" s="207"/>
      <c r="D16" s="274" t="s">
        <v>75</v>
      </c>
      <c r="E16" s="274"/>
      <c r="F16" s="274"/>
      <c r="G16" s="29">
        <v>0</v>
      </c>
      <c r="H16" s="29">
        <v>0</v>
      </c>
      <c r="I16" s="2"/>
      <c r="J16" s="2"/>
      <c r="K16" s="135"/>
      <c r="O16" s="165"/>
      <c r="P16" s="165"/>
      <c r="Q16" s="44"/>
    </row>
    <row r="17" spans="1:17" x14ac:dyDescent="0.25">
      <c r="A17" s="2"/>
      <c r="B17" s="59"/>
      <c r="C17" s="207"/>
      <c r="D17" s="274" t="s">
        <v>76</v>
      </c>
      <c r="E17" s="274"/>
      <c r="F17" s="274"/>
      <c r="G17" s="29">
        <v>0</v>
      </c>
      <c r="H17" s="29">
        <v>0</v>
      </c>
      <c r="I17" s="2"/>
      <c r="J17" s="2"/>
      <c r="K17" s="275" t="s">
        <v>172</v>
      </c>
      <c r="L17" s="275"/>
      <c r="M17" s="275"/>
      <c r="N17" s="275"/>
      <c r="O17" s="30">
        <f>SUM(O18:O20)</f>
        <v>6191.4</v>
      </c>
      <c r="P17" s="30">
        <f>SUM(P18:P20)</f>
        <v>15237.14</v>
      </c>
      <c r="Q17" s="44"/>
    </row>
    <row r="18" spans="1:17" x14ac:dyDescent="0.25">
      <c r="A18" s="2"/>
      <c r="B18" s="59"/>
      <c r="C18" s="207"/>
      <c r="D18" s="274" t="s">
        <v>78</v>
      </c>
      <c r="E18" s="274"/>
      <c r="F18" s="274"/>
      <c r="G18" s="29">
        <v>0</v>
      </c>
      <c r="H18" s="29">
        <v>0</v>
      </c>
      <c r="I18" s="2"/>
      <c r="J18" s="2"/>
      <c r="K18" s="135"/>
      <c r="L18" s="277" t="s">
        <v>29</v>
      </c>
      <c r="M18" s="277"/>
      <c r="N18" s="277"/>
      <c r="O18" s="29">
        <v>0</v>
      </c>
      <c r="P18" s="29">
        <v>0</v>
      </c>
      <c r="Q18" s="44"/>
    </row>
    <row r="19" spans="1:17" x14ac:dyDescent="0.25">
      <c r="A19" s="2"/>
      <c r="B19" s="59"/>
      <c r="C19" s="207"/>
      <c r="D19" s="274" t="s">
        <v>80</v>
      </c>
      <c r="E19" s="274"/>
      <c r="F19" s="274"/>
      <c r="G19" s="29">
        <v>0</v>
      </c>
      <c r="H19" s="29">
        <v>0</v>
      </c>
      <c r="I19" s="2"/>
      <c r="J19" s="2"/>
      <c r="K19" s="67"/>
      <c r="L19" s="277" t="s">
        <v>31</v>
      </c>
      <c r="M19" s="277"/>
      <c r="N19" s="277"/>
      <c r="O19" s="209">
        <v>3999</v>
      </c>
      <c r="P19" s="29">
        <v>13044.74</v>
      </c>
      <c r="Q19" s="44"/>
    </row>
    <row r="20" spans="1:17" x14ac:dyDescent="0.25">
      <c r="A20" s="2"/>
      <c r="B20" s="59"/>
      <c r="C20" s="207"/>
      <c r="D20" s="274" t="s">
        <v>82</v>
      </c>
      <c r="E20" s="274"/>
      <c r="F20" s="274"/>
      <c r="G20" s="29">
        <v>0</v>
      </c>
      <c r="H20" s="29">
        <v>0</v>
      </c>
      <c r="I20" s="2"/>
      <c r="J20" s="2"/>
      <c r="L20" s="277" t="s">
        <v>173</v>
      </c>
      <c r="M20" s="277"/>
      <c r="N20" s="277"/>
      <c r="O20" s="158">
        <v>2192.4</v>
      </c>
      <c r="P20" s="29">
        <v>2192.4</v>
      </c>
      <c r="Q20" s="44"/>
    </row>
    <row r="21" spans="1:17" x14ac:dyDescent="0.25">
      <c r="A21" s="2"/>
      <c r="B21" s="59"/>
      <c r="C21" s="67"/>
      <c r="D21" s="274" t="s">
        <v>234</v>
      </c>
      <c r="E21" s="274"/>
      <c r="F21" s="274"/>
      <c r="G21" s="29">
        <v>13000</v>
      </c>
      <c r="H21" s="29">
        <v>0</v>
      </c>
      <c r="I21" s="2"/>
      <c r="J21" s="2"/>
      <c r="K21" s="135"/>
      <c r="O21" s="165"/>
      <c r="P21" s="165"/>
      <c r="Q21" s="44"/>
    </row>
    <row r="22" spans="1:17" x14ac:dyDescent="0.25">
      <c r="A22" s="2"/>
      <c r="B22" s="59"/>
      <c r="C22" s="207"/>
      <c r="D22" s="274" t="s">
        <v>235</v>
      </c>
      <c r="E22" s="274"/>
      <c r="F22" s="274"/>
      <c r="G22" s="29">
        <v>757966.67</v>
      </c>
      <c r="H22" s="29">
        <v>1290850.99</v>
      </c>
      <c r="I22" s="2"/>
      <c r="J22" s="2"/>
      <c r="K22" s="275" t="s">
        <v>174</v>
      </c>
      <c r="L22" s="275"/>
      <c r="M22" s="275"/>
      <c r="N22" s="275"/>
      <c r="O22" s="30">
        <f>O12-O17</f>
        <v>-6191.4</v>
      </c>
      <c r="P22" s="30">
        <f>P12-P17</f>
        <v>-15237.14</v>
      </c>
      <c r="Q22" s="44"/>
    </row>
    <row r="23" spans="1:17" x14ac:dyDescent="0.25">
      <c r="A23" s="2"/>
      <c r="B23" s="59"/>
      <c r="C23" s="67"/>
      <c r="D23" s="274" t="s">
        <v>175</v>
      </c>
      <c r="E23" s="274"/>
      <c r="F23" s="80"/>
      <c r="G23" s="29">
        <v>4592.16</v>
      </c>
      <c r="H23" s="29">
        <v>0</v>
      </c>
      <c r="I23" s="2"/>
      <c r="J23" s="2"/>
      <c r="O23" s="165"/>
      <c r="P23" s="165"/>
      <c r="Q23" s="44"/>
    </row>
    <row r="24" spans="1:17" x14ac:dyDescent="0.25">
      <c r="A24" s="2"/>
      <c r="B24" s="59"/>
      <c r="C24" s="67"/>
      <c r="D24" s="2"/>
      <c r="E24" s="67"/>
      <c r="F24" s="67"/>
      <c r="G24" s="28"/>
      <c r="H24" s="28"/>
      <c r="I24" s="2"/>
      <c r="O24" s="165"/>
      <c r="P24" s="165"/>
      <c r="Q24" s="44"/>
    </row>
    <row r="25" spans="1:17" x14ac:dyDescent="0.25">
      <c r="A25" s="2"/>
      <c r="B25" s="59"/>
      <c r="C25" s="275" t="s">
        <v>172</v>
      </c>
      <c r="D25" s="275"/>
      <c r="E25" s="275"/>
      <c r="F25" s="275"/>
      <c r="G25" s="200">
        <f>SUM(G26:G41)</f>
        <v>630731.16999999993</v>
      </c>
      <c r="H25" s="30">
        <f>SUM(H26:H41)</f>
        <v>1339917.8500000001</v>
      </c>
      <c r="I25" s="2"/>
      <c r="J25" s="275" t="s">
        <v>176</v>
      </c>
      <c r="K25" s="275"/>
      <c r="L25" s="275"/>
      <c r="M25" s="275"/>
      <c r="N25" s="275"/>
      <c r="O25" s="28"/>
      <c r="P25" s="28"/>
      <c r="Q25" s="44"/>
    </row>
    <row r="26" spans="1:17" x14ac:dyDescent="0.25">
      <c r="A26" s="2"/>
      <c r="B26" s="59"/>
      <c r="C26" s="205"/>
      <c r="D26" s="274" t="s">
        <v>177</v>
      </c>
      <c r="E26" s="274"/>
      <c r="F26" s="274"/>
      <c r="G26" s="29">
        <v>467049.42</v>
      </c>
      <c r="H26" s="29">
        <v>462917.86</v>
      </c>
      <c r="I26" s="2"/>
      <c r="J26" s="2"/>
      <c r="K26" s="67"/>
      <c r="L26" s="67"/>
      <c r="M26" s="67"/>
      <c r="N26" s="67"/>
      <c r="O26" s="28"/>
      <c r="P26" s="28"/>
      <c r="Q26" s="44"/>
    </row>
    <row r="27" spans="1:17" x14ac:dyDescent="0.25">
      <c r="A27" s="2"/>
      <c r="B27" s="59"/>
      <c r="C27" s="205"/>
      <c r="D27" s="274" t="s">
        <v>72</v>
      </c>
      <c r="E27" s="274"/>
      <c r="F27" s="274"/>
      <c r="G27" s="29">
        <v>31068.3</v>
      </c>
      <c r="H27" s="29">
        <v>106846.45</v>
      </c>
      <c r="I27" s="2"/>
      <c r="K27" s="275" t="s">
        <v>168</v>
      </c>
      <c r="L27" s="275"/>
      <c r="M27" s="275"/>
      <c r="N27" s="275"/>
      <c r="O27" s="30">
        <f>O28+O33+O34+O31+O32</f>
        <v>0</v>
      </c>
      <c r="P27" s="30">
        <f>P28+P33+P34+P31+P32</f>
        <v>0</v>
      </c>
      <c r="Q27" s="44"/>
    </row>
    <row r="28" spans="1:17" x14ac:dyDescent="0.25">
      <c r="A28" s="2"/>
      <c r="B28" s="59"/>
      <c r="C28" s="205"/>
      <c r="D28" s="274" t="s">
        <v>74</v>
      </c>
      <c r="E28" s="274"/>
      <c r="F28" s="274"/>
      <c r="G28" s="29">
        <v>132613.45000000001</v>
      </c>
      <c r="H28" s="29">
        <v>225621.27</v>
      </c>
      <c r="I28" s="2"/>
      <c r="J28" s="2"/>
      <c r="L28" s="277" t="s">
        <v>178</v>
      </c>
      <c r="M28" s="277"/>
      <c r="N28" s="277"/>
      <c r="O28" s="29">
        <f>SUM(O29:O30)</f>
        <v>0</v>
      </c>
      <c r="P28" s="29">
        <f>SUM(P29:P30)</f>
        <v>0</v>
      </c>
      <c r="Q28" s="44"/>
    </row>
    <row r="29" spans="1:17" x14ac:dyDescent="0.25">
      <c r="A29" s="2"/>
      <c r="B29" s="59"/>
      <c r="C29" s="67"/>
      <c r="D29" s="274" t="s">
        <v>79</v>
      </c>
      <c r="E29" s="274"/>
      <c r="F29" s="274"/>
      <c r="G29" s="29">
        <v>0</v>
      </c>
      <c r="H29" s="29">
        <v>0</v>
      </c>
      <c r="I29" s="2"/>
      <c r="J29" s="2"/>
      <c r="K29" s="205"/>
      <c r="L29" s="277" t="s">
        <v>179</v>
      </c>
      <c r="M29" s="277"/>
      <c r="N29" s="277"/>
      <c r="O29" s="29">
        <v>0</v>
      </c>
      <c r="P29" s="29">
        <v>0</v>
      </c>
      <c r="Q29" s="44"/>
    </row>
    <row r="30" spans="1:17" x14ac:dyDescent="0.25">
      <c r="A30" s="2"/>
      <c r="B30" s="59"/>
      <c r="C30" s="205"/>
      <c r="D30" s="274" t="s">
        <v>180</v>
      </c>
      <c r="E30" s="274"/>
      <c r="F30" s="274"/>
      <c r="G30" s="29">
        <v>0</v>
      </c>
      <c r="H30" s="29">
        <v>0</v>
      </c>
      <c r="I30" s="2"/>
      <c r="J30" s="2"/>
      <c r="K30" s="205"/>
      <c r="L30" s="277" t="s">
        <v>181</v>
      </c>
      <c r="M30" s="277"/>
      <c r="N30" s="277"/>
      <c r="O30" s="29">
        <v>0</v>
      </c>
      <c r="P30" s="29">
        <v>0</v>
      </c>
      <c r="Q30" s="44"/>
    </row>
    <row r="31" spans="1:17" x14ac:dyDescent="0.25">
      <c r="A31" s="2"/>
      <c r="B31" s="59"/>
      <c r="C31" s="205"/>
      <c r="D31" s="206" t="s">
        <v>182</v>
      </c>
      <c r="E31" s="206"/>
      <c r="F31" s="206"/>
      <c r="G31" s="29">
        <v>0</v>
      </c>
      <c r="H31" s="29">
        <v>0</v>
      </c>
      <c r="I31" s="2"/>
      <c r="J31" s="2"/>
      <c r="K31" s="205"/>
      <c r="L31" s="207" t="s">
        <v>193</v>
      </c>
      <c r="M31" s="207"/>
      <c r="N31" s="207"/>
      <c r="O31" s="29">
        <v>0</v>
      </c>
      <c r="P31" s="29">
        <v>0</v>
      </c>
      <c r="Q31" s="44"/>
    </row>
    <row r="32" spans="1:17" x14ac:dyDescent="0.25">
      <c r="A32" s="2"/>
      <c r="B32" s="59"/>
      <c r="C32" s="205"/>
      <c r="D32" s="206" t="s">
        <v>84</v>
      </c>
      <c r="E32" s="206"/>
      <c r="F32" s="206"/>
      <c r="G32" s="29">
        <v>0</v>
      </c>
      <c r="H32" s="29">
        <v>0</v>
      </c>
      <c r="I32" s="2"/>
      <c r="J32" s="2"/>
      <c r="K32" s="205"/>
      <c r="L32" s="207" t="s">
        <v>194</v>
      </c>
      <c r="M32" s="207"/>
      <c r="N32" s="207"/>
      <c r="O32" s="29">
        <v>0</v>
      </c>
      <c r="P32" s="29">
        <v>0</v>
      </c>
      <c r="Q32" s="44"/>
    </row>
    <row r="33" spans="1:18" x14ac:dyDescent="0.25">
      <c r="A33" s="2"/>
      <c r="B33" s="59"/>
      <c r="C33" s="205"/>
      <c r="D33" s="206" t="s">
        <v>85</v>
      </c>
      <c r="E33" s="206"/>
      <c r="F33" s="206"/>
      <c r="G33" s="29">
        <v>0</v>
      </c>
      <c r="H33" s="29">
        <v>0</v>
      </c>
      <c r="I33" s="2"/>
      <c r="J33" s="2"/>
      <c r="K33" s="205"/>
      <c r="L33" s="277" t="s">
        <v>183</v>
      </c>
      <c r="M33" s="277"/>
      <c r="N33" s="277"/>
      <c r="O33" s="29">
        <v>0</v>
      </c>
      <c r="P33" s="29">
        <v>0</v>
      </c>
      <c r="Q33" s="44"/>
    </row>
    <row r="34" spans="1:18" x14ac:dyDescent="0.25">
      <c r="A34" s="2"/>
      <c r="B34" s="59"/>
      <c r="C34" s="205"/>
      <c r="D34" s="207" t="s">
        <v>87</v>
      </c>
      <c r="E34" s="206"/>
      <c r="F34" s="206"/>
      <c r="G34" s="29">
        <v>0</v>
      </c>
      <c r="H34" s="29">
        <v>0</v>
      </c>
      <c r="I34" s="2"/>
      <c r="J34" s="2"/>
      <c r="K34" s="135"/>
      <c r="L34" s="277"/>
      <c r="M34" s="277"/>
      <c r="N34" s="277"/>
      <c r="O34" s="29"/>
      <c r="P34" s="29"/>
      <c r="Q34" s="44"/>
    </row>
    <row r="35" spans="1:18" x14ac:dyDescent="0.25">
      <c r="A35" s="2"/>
      <c r="B35" s="59"/>
      <c r="C35" s="205"/>
      <c r="D35" s="207" t="s">
        <v>88</v>
      </c>
      <c r="E35" s="206"/>
      <c r="F35" s="206"/>
      <c r="G35" s="29">
        <v>0</v>
      </c>
      <c r="H35" s="29">
        <v>0</v>
      </c>
      <c r="I35" s="2"/>
      <c r="J35" s="2"/>
      <c r="K35" s="135"/>
      <c r="O35" s="165"/>
      <c r="P35" s="165"/>
      <c r="Q35" s="44"/>
    </row>
    <row r="36" spans="1:18" ht="15" customHeight="1" x14ac:dyDescent="0.25">
      <c r="A36" s="2"/>
      <c r="B36" s="59"/>
      <c r="C36" s="205"/>
      <c r="D36" s="206" t="s">
        <v>89</v>
      </c>
      <c r="E36" s="206"/>
      <c r="F36" s="206"/>
      <c r="G36" s="29">
        <v>0</v>
      </c>
      <c r="H36" s="29">
        <v>0</v>
      </c>
      <c r="I36" s="2"/>
      <c r="J36" s="2"/>
      <c r="K36" s="275" t="s">
        <v>172</v>
      </c>
      <c r="L36" s="275"/>
      <c r="M36" s="275"/>
      <c r="N36" s="275"/>
      <c r="O36" s="30">
        <f>O37+O42+O43+O40+O41</f>
        <v>0</v>
      </c>
      <c r="P36" s="30">
        <f>P37+P42+P43+P40+P41</f>
        <v>0</v>
      </c>
      <c r="Q36" s="44"/>
    </row>
    <row r="37" spans="1:18" ht="15" customHeight="1" x14ac:dyDescent="0.25">
      <c r="A37" s="2"/>
      <c r="B37" s="59"/>
      <c r="C37" s="205"/>
      <c r="D37" s="206" t="s">
        <v>91</v>
      </c>
      <c r="E37" s="206"/>
      <c r="F37" s="206"/>
      <c r="G37" s="29">
        <v>0</v>
      </c>
      <c r="H37" s="29">
        <v>0</v>
      </c>
      <c r="I37" s="2"/>
      <c r="L37" s="277" t="s">
        <v>184</v>
      </c>
      <c r="M37" s="277"/>
      <c r="N37" s="277"/>
      <c r="O37" s="29">
        <f>SUM(O38:O39)</f>
        <v>0</v>
      </c>
      <c r="P37" s="29">
        <f>SUM(P38:P39)</f>
        <v>0</v>
      </c>
      <c r="Q37" s="44"/>
    </row>
    <row r="38" spans="1:18" x14ac:dyDescent="0.25">
      <c r="A38" s="2"/>
      <c r="B38" s="59"/>
      <c r="C38" s="205"/>
      <c r="D38" s="206" t="s">
        <v>185</v>
      </c>
      <c r="E38" s="206"/>
      <c r="F38" s="206"/>
      <c r="G38" s="29">
        <v>0</v>
      </c>
      <c r="H38" s="29">
        <v>0</v>
      </c>
      <c r="I38" s="2"/>
      <c r="J38" s="2"/>
      <c r="L38" s="277" t="s">
        <v>179</v>
      </c>
      <c r="M38" s="277"/>
      <c r="N38" s="277"/>
      <c r="O38" s="29">
        <v>0</v>
      </c>
      <c r="P38" s="29">
        <v>0</v>
      </c>
      <c r="Q38" s="44"/>
    </row>
    <row r="39" spans="1:18" x14ac:dyDescent="0.25">
      <c r="A39" s="2"/>
      <c r="B39" s="59"/>
      <c r="C39" s="67"/>
      <c r="D39" s="206" t="s">
        <v>156</v>
      </c>
      <c r="E39" s="206"/>
      <c r="F39" s="206"/>
      <c r="G39" s="29">
        <v>0</v>
      </c>
      <c r="H39" s="29">
        <v>0</v>
      </c>
      <c r="I39" s="2"/>
      <c r="J39" s="2"/>
      <c r="K39" s="205"/>
      <c r="L39" s="277" t="s">
        <v>181</v>
      </c>
      <c r="M39" s="277"/>
      <c r="N39" s="277"/>
      <c r="O39" s="29">
        <v>0</v>
      </c>
      <c r="P39" s="29">
        <v>0</v>
      </c>
      <c r="Q39" s="44"/>
    </row>
    <row r="40" spans="1:18" x14ac:dyDescent="0.25">
      <c r="A40" s="2"/>
      <c r="B40" s="59"/>
      <c r="C40" s="67"/>
      <c r="D40" s="206" t="s">
        <v>98</v>
      </c>
      <c r="E40" s="206"/>
      <c r="F40" s="206"/>
      <c r="G40" s="29">
        <v>0</v>
      </c>
      <c r="H40" s="29">
        <v>390000</v>
      </c>
      <c r="I40" s="2"/>
      <c r="J40" s="2"/>
      <c r="K40" s="205"/>
      <c r="L40" s="207" t="s">
        <v>195</v>
      </c>
      <c r="M40" s="207"/>
      <c r="N40" s="207"/>
      <c r="O40" s="29">
        <v>0</v>
      </c>
      <c r="P40" s="29">
        <v>0</v>
      </c>
      <c r="Q40" s="44"/>
    </row>
    <row r="41" spans="1:18" x14ac:dyDescent="0.25">
      <c r="A41" s="2"/>
      <c r="B41" s="59"/>
      <c r="C41" s="67"/>
      <c r="D41" s="207" t="s">
        <v>187</v>
      </c>
      <c r="E41" s="206"/>
      <c r="F41" s="206"/>
      <c r="G41" s="29">
        <v>0</v>
      </c>
      <c r="H41" s="29">
        <v>154532.26999999999</v>
      </c>
      <c r="I41" s="2"/>
      <c r="J41" s="2"/>
      <c r="K41" s="205"/>
      <c r="L41" s="207" t="s">
        <v>196</v>
      </c>
      <c r="M41" s="207"/>
      <c r="N41" s="207"/>
      <c r="O41" s="29">
        <v>0</v>
      </c>
      <c r="P41" s="29">
        <v>0</v>
      </c>
      <c r="Q41" s="44"/>
    </row>
    <row r="42" spans="1:18" x14ac:dyDescent="0.25">
      <c r="A42" s="2"/>
      <c r="B42" s="59"/>
      <c r="C42" s="205"/>
      <c r="G42" s="163"/>
      <c r="H42" s="163"/>
      <c r="I42" s="2"/>
      <c r="J42" s="2"/>
      <c r="K42" s="205"/>
      <c r="L42" s="277" t="s">
        <v>186</v>
      </c>
      <c r="M42" s="277"/>
      <c r="N42" s="277"/>
      <c r="O42" s="29">
        <v>0</v>
      </c>
      <c r="P42" s="29">
        <v>0</v>
      </c>
      <c r="Q42" s="44"/>
    </row>
    <row r="43" spans="1:18" x14ac:dyDescent="0.25">
      <c r="A43" s="2"/>
      <c r="B43" s="59"/>
      <c r="C43" s="205"/>
      <c r="G43" s="163"/>
      <c r="H43" s="163"/>
      <c r="I43" s="2"/>
      <c r="J43" s="2"/>
      <c r="K43" s="205"/>
      <c r="L43" s="277"/>
      <c r="M43" s="277"/>
      <c r="N43" s="277"/>
      <c r="O43" s="29"/>
      <c r="P43" s="29"/>
      <c r="Q43" s="44"/>
    </row>
    <row r="44" spans="1:18" x14ac:dyDescent="0.25">
      <c r="A44" s="2"/>
      <c r="B44" s="59"/>
      <c r="C44" s="278" t="s">
        <v>189</v>
      </c>
      <c r="D44" s="278"/>
      <c r="E44" s="278"/>
      <c r="F44" s="278"/>
      <c r="G44" s="164">
        <f>G12-G25</f>
        <v>144827.66000000015</v>
      </c>
      <c r="H44" s="164">
        <f>H12-H25</f>
        <v>-49066.860000000102</v>
      </c>
      <c r="I44" s="2"/>
      <c r="J44" s="2"/>
      <c r="K44" s="135"/>
      <c r="O44" s="165"/>
      <c r="P44" s="165"/>
      <c r="Q44" s="44"/>
    </row>
    <row r="45" spans="1:18" ht="15" customHeight="1" x14ac:dyDescent="0.25">
      <c r="A45" s="2"/>
      <c r="B45" s="59"/>
      <c r="C45" s="67"/>
      <c r="D45" s="2"/>
      <c r="E45" s="67"/>
      <c r="F45" s="67"/>
      <c r="G45" s="28"/>
      <c r="H45" s="28"/>
      <c r="I45" s="2"/>
      <c r="J45" s="2"/>
      <c r="K45" s="275" t="s">
        <v>188</v>
      </c>
      <c r="L45" s="275"/>
      <c r="M45" s="275"/>
      <c r="N45" s="275"/>
      <c r="O45" s="30">
        <f>O27-O36</f>
        <v>0</v>
      </c>
      <c r="P45" s="30">
        <f>P27-P36</f>
        <v>0</v>
      </c>
      <c r="Q45" s="44"/>
    </row>
    <row r="46" spans="1:18" x14ac:dyDescent="0.25">
      <c r="A46" s="2"/>
      <c r="B46" s="59"/>
      <c r="G46" s="163"/>
      <c r="H46" s="163"/>
      <c r="I46" s="2"/>
      <c r="J46" s="2"/>
      <c r="K46" s="135"/>
      <c r="L46" s="135"/>
      <c r="M46" s="135"/>
      <c r="N46" s="135"/>
      <c r="O46" s="28"/>
      <c r="P46" s="28"/>
      <c r="Q46" s="44"/>
    </row>
    <row r="47" spans="1:18" x14ac:dyDescent="0.25">
      <c r="A47" s="2"/>
      <c r="B47" s="59"/>
      <c r="I47" s="2"/>
      <c r="J47" s="2"/>
      <c r="K47" s="135"/>
      <c r="L47" s="135"/>
      <c r="M47" s="135"/>
      <c r="N47" s="135"/>
      <c r="O47" s="28">
        <v>0</v>
      </c>
      <c r="P47" s="28"/>
      <c r="Q47" s="44"/>
    </row>
    <row r="48" spans="1:18" ht="15" customHeight="1" x14ac:dyDescent="0.25">
      <c r="A48" s="137"/>
      <c r="B48" s="142"/>
      <c r="I48" s="137"/>
      <c r="J48" s="279" t="s">
        <v>190</v>
      </c>
      <c r="K48" s="279"/>
      <c r="L48" s="279"/>
      <c r="M48" s="279"/>
      <c r="N48" s="279"/>
      <c r="O48" s="164">
        <f>G44+O22+O45</f>
        <v>138636.26000000015</v>
      </c>
      <c r="P48" s="164">
        <f>H44+P22+P45</f>
        <v>-64304.000000000102</v>
      </c>
      <c r="Q48" s="143"/>
      <c r="R48" s="139"/>
    </row>
    <row r="49" spans="1:19" x14ac:dyDescent="0.25">
      <c r="A49" s="137"/>
      <c r="B49" s="142"/>
      <c r="C49" s="205"/>
      <c r="D49" s="205"/>
      <c r="E49" s="205"/>
      <c r="F49" s="205"/>
      <c r="G49" s="138"/>
      <c r="H49" s="138"/>
      <c r="I49" s="137"/>
      <c r="J49" s="208"/>
      <c r="K49" s="208"/>
      <c r="L49" s="208"/>
      <c r="M49" s="208"/>
      <c r="N49" s="208"/>
      <c r="O49" s="164"/>
      <c r="P49" s="164"/>
      <c r="Q49" s="143"/>
      <c r="R49" s="139"/>
    </row>
    <row r="50" spans="1:19" ht="15" customHeight="1" x14ac:dyDescent="0.25">
      <c r="A50" s="137"/>
      <c r="B50" s="142"/>
      <c r="C50" s="205"/>
      <c r="D50" s="205"/>
      <c r="E50" s="205"/>
      <c r="F50" s="205"/>
      <c r="G50" s="138"/>
      <c r="H50" s="138"/>
      <c r="I50" s="137"/>
      <c r="J50" s="279" t="s">
        <v>191</v>
      </c>
      <c r="K50" s="279"/>
      <c r="L50" s="279"/>
      <c r="M50" s="279"/>
      <c r="N50" s="279"/>
      <c r="O50" s="164">
        <v>19145.04</v>
      </c>
      <c r="P50" s="164">
        <v>144672.03</v>
      </c>
      <c r="Q50" s="143"/>
      <c r="R50" s="139"/>
      <c r="S50" s="168"/>
    </row>
    <row r="51" spans="1:19" ht="15" customHeight="1" x14ac:dyDescent="0.25">
      <c r="A51" s="137"/>
      <c r="B51" s="142"/>
      <c r="C51" s="205"/>
      <c r="D51" s="205"/>
      <c r="E51" s="205"/>
      <c r="F51" s="205"/>
      <c r="G51" s="138"/>
      <c r="H51" s="138"/>
      <c r="I51" s="137"/>
      <c r="J51" s="279" t="s">
        <v>192</v>
      </c>
      <c r="K51" s="279"/>
      <c r="L51" s="279"/>
      <c r="M51" s="279"/>
      <c r="N51" s="279"/>
      <c r="O51" s="164">
        <f>+O48+O50</f>
        <v>157781.30000000016</v>
      </c>
      <c r="P51" s="164">
        <f>+P48+P50</f>
        <v>80368.029999999897</v>
      </c>
      <c r="Q51" s="143"/>
      <c r="R51" s="139"/>
    </row>
    <row r="52" spans="1:19" x14ac:dyDescent="0.25">
      <c r="A52" s="137"/>
      <c r="B52" s="142"/>
      <c r="C52" s="205"/>
      <c r="D52" s="205"/>
      <c r="E52" s="205"/>
      <c r="F52" s="205"/>
      <c r="G52" s="138"/>
      <c r="H52" s="138"/>
      <c r="I52" s="137"/>
      <c r="J52" s="208"/>
      <c r="K52" s="208"/>
      <c r="L52" s="208"/>
      <c r="M52" s="208"/>
      <c r="N52" s="208"/>
      <c r="O52" s="166"/>
      <c r="P52" s="166"/>
      <c r="Q52" s="143"/>
      <c r="R52" s="139"/>
    </row>
    <row r="53" spans="1:19" ht="15.75" thickBot="1" x14ac:dyDescent="0.3">
      <c r="A53" s="2"/>
      <c r="B53" s="48"/>
      <c r="C53" s="144"/>
      <c r="D53" s="144"/>
      <c r="E53" s="144"/>
      <c r="F53" s="144"/>
      <c r="G53" s="145"/>
      <c r="H53" s="145"/>
      <c r="I53" s="49"/>
      <c r="J53" s="62"/>
      <c r="K53" s="62"/>
      <c r="L53" s="62"/>
      <c r="M53" s="62"/>
      <c r="N53" s="62"/>
      <c r="O53" s="167"/>
      <c r="P53" s="167"/>
      <c r="Q53" s="50"/>
    </row>
    <row r="54" spans="1:19" x14ac:dyDescent="0.25">
      <c r="A54" s="2"/>
      <c r="I54" s="2"/>
      <c r="J54" s="2"/>
      <c r="K54" s="135"/>
      <c r="L54" s="135"/>
      <c r="M54" s="135"/>
      <c r="N54" s="135"/>
      <c r="O54" s="213"/>
      <c r="P54" s="213"/>
    </row>
    <row r="55" spans="1:19" x14ac:dyDescent="0.25">
      <c r="A55" s="2"/>
      <c r="B55" s="7" t="s">
        <v>60</v>
      </c>
      <c r="I55" s="2"/>
      <c r="O55" s="210"/>
      <c r="P55" s="210"/>
    </row>
    <row r="56" spans="1:19" x14ac:dyDescent="0.25">
      <c r="C56" s="7"/>
      <c r="D56" s="7"/>
      <c r="E56" s="7"/>
      <c r="F56" s="7"/>
      <c r="G56" s="7"/>
      <c r="H56" s="7"/>
      <c r="I56" s="7"/>
      <c r="J56" s="7"/>
      <c r="O56" s="155"/>
      <c r="P56" s="155"/>
    </row>
    <row r="57" spans="1:19" x14ac:dyDescent="0.25">
      <c r="C57" s="7"/>
      <c r="D57" s="7"/>
      <c r="E57" s="7"/>
      <c r="F57" s="7"/>
      <c r="G57" s="7"/>
      <c r="H57" s="7"/>
      <c r="I57" s="7"/>
      <c r="J57" s="7"/>
      <c r="O57" s="155"/>
    </row>
    <row r="58" spans="1:19" x14ac:dyDescent="0.25">
      <c r="C58" s="7"/>
      <c r="D58" s="7"/>
      <c r="E58" s="7"/>
      <c r="F58" s="7"/>
      <c r="G58" s="7"/>
      <c r="H58" s="7"/>
      <c r="I58" s="7"/>
      <c r="J58" s="7"/>
      <c r="O58" s="155"/>
    </row>
    <row r="59" spans="1:19" x14ac:dyDescent="0.25">
      <c r="B59" s="7"/>
      <c r="C59" s="22"/>
      <c r="D59" s="23"/>
      <c r="E59" s="23"/>
      <c r="G59" s="24"/>
      <c r="H59" s="22"/>
      <c r="I59" s="23"/>
      <c r="J59" s="23"/>
    </row>
    <row r="60" spans="1:19" x14ac:dyDescent="0.25">
      <c r="B60" s="7"/>
      <c r="C60" s="22"/>
      <c r="D60" s="280"/>
      <c r="E60" s="280"/>
      <c r="F60" s="280"/>
      <c r="G60" s="280"/>
      <c r="H60" s="22"/>
      <c r="I60" s="23"/>
      <c r="J60" s="23"/>
      <c r="L60" s="281"/>
      <c r="M60" s="281"/>
      <c r="N60" s="281"/>
      <c r="O60" s="281"/>
    </row>
    <row r="61" spans="1:19" x14ac:dyDescent="0.25">
      <c r="B61" s="26"/>
      <c r="D61" s="250" t="s">
        <v>215</v>
      </c>
      <c r="E61" s="250"/>
      <c r="F61" s="250"/>
      <c r="G61" s="250"/>
      <c r="H61" s="1"/>
      <c r="I61" s="8"/>
      <c r="L61" s="250" t="s">
        <v>63</v>
      </c>
      <c r="M61" s="250"/>
      <c r="N61" s="250"/>
      <c r="O61" s="250"/>
    </row>
    <row r="62" spans="1:19" x14ac:dyDescent="0.25">
      <c r="B62" s="27"/>
      <c r="D62" s="244" t="s">
        <v>216</v>
      </c>
      <c r="E62" s="244"/>
      <c r="F62" s="244"/>
      <c r="G62" s="244"/>
      <c r="H62" s="1"/>
      <c r="I62" s="8"/>
      <c r="L62" s="244" t="s">
        <v>64</v>
      </c>
      <c r="M62" s="244"/>
      <c r="N62" s="244"/>
      <c r="O62" s="244"/>
    </row>
  </sheetData>
  <mergeCells count="60">
    <mergeCell ref="D62:G62"/>
    <mergeCell ref="L62:O62"/>
    <mergeCell ref="J48:N48"/>
    <mergeCell ref="J50:N50"/>
    <mergeCell ref="J51:N51"/>
    <mergeCell ref="D60:G60"/>
    <mergeCell ref="L60:O60"/>
    <mergeCell ref="D61:G61"/>
    <mergeCell ref="L61:O61"/>
    <mergeCell ref="K45:N45"/>
    <mergeCell ref="D30:F30"/>
    <mergeCell ref="L30:N30"/>
    <mergeCell ref="L33:N33"/>
    <mergeCell ref="L34:N34"/>
    <mergeCell ref="K36:N36"/>
    <mergeCell ref="L37:N37"/>
    <mergeCell ref="L38:N38"/>
    <mergeCell ref="L39:N39"/>
    <mergeCell ref="L42:N42"/>
    <mergeCell ref="L43:N43"/>
    <mergeCell ref="C44:F44"/>
    <mergeCell ref="D29:F29"/>
    <mergeCell ref="L29:N29"/>
    <mergeCell ref="D21:F21"/>
    <mergeCell ref="D22:F22"/>
    <mergeCell ref="K22:N22"/>
    <mergeCell ref="D23:E23"/>
    <mergeCell ref="C25:F25"/>
    <mergeCell ref="J25:N25"/>
    <mergeCell ref="D26:F26"/>
    <mergeCell ref="D27:F27"/>
    <mergeCell ref="K27:N27"/>
    <mergeCell ref="D28:F28"/>
    <mergeCell ref="L28:N28"/>
    <mergeCell ref="D18:F18"/>
    <mergeCell ref="L18:N18"/>
    <mergeCell ref="D19:F19"/>
    <mergeCell ref="L19:N19"/>
    <mergeCell ref="D20:F20"/>
    <mergeCell ref="L20:N20"/>
    <mergeCell ref="D17:F17"/>
    <mergeCell ref="K17:N17"/>
    <mergeCell ref="B10:F10"/>
    <mergeCell ref="J10:N10"/>
    <mergeCell ref="C12:F12"/>
    <mergeCell ref="K12:N12"/>
    <mergeCell ref="D13:F13"/>
    <mergeCell ref="L13:N13"/>
    <mergeCell ref="D14:F14"/>
    <mergeCell ref="L14:N14"/>
    <mergeCell ref="D15:F15"/>
    <mergeCell ref="L15:N15"/>
    <mergeCell ref="D16:F16"/>
    <mergeCell ref="B8:E8"/>
    <mergeCell ref="J8:M8"/>
    <mergeCell ref="E2:Q2"/>
    <mergeCell ref="E3:Q3"/>
    <mergeCell ref="E4:Q4"/>
    <mergeCell ref="E5:Q5"/>
    <mergeCell ref="E6:Q6"/>
  </mergeCells>
  <printOptions horizontalCentered="1"/>
  <pageMargins left="0.78740157480314965" right="0.19685039370078741" top="0.55118110236220474" bottom="0.55118110236220474" header="0.31496062992125984" footer="0.31496062992125984"/>
  <pageSetup scale="5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R49"/>
  <sheetViews>
    <sheetView workbookViewId="0">
      <selection activeCell="B39" sqref="B39:J39"/>
    </sheetView>
  </sheetViews>
  <sheetFormatPr baseColWidth="10" defaultColWidth="0" defaultRowHeight="15" zeroHeight="1" x14ac:dyDescent="0.25"/>
  <cols>
    <col min="1" max="1" width="5.28515625" style="197" customWidth="1"/>
    <col min="2" max="2" width="3" customWidth="1"/>
    <col min="3" max="3" width="23" customWidth="1"/>
    <col min="4" max="4" width="27.5703125" customWidth="1"/>
    <col min="5" max="9" width="20.5703125" customWidth="1"/>
    <col min="10" max="10" width="3" customWidth="1"/>
    <col min="11" max="11" width="2.5703125" customWidth="1"/>
    <col min="12" max="18" width="0" hidden="1" customWidth="1"/>
    <col min="19" max="16384" width="11.42578125" hidden="1"/>
  </cols>
  <sheetData>
    <row r="1" spans="2:14" ht="8.25" customHeight="1" x14ac:dyDescent="0.25">
      <c r="B1" s="1"/>
      <c r="C1" s="2"/>
      <c r="D1" s="282"/>
      <c r="E1" s="282"/>
      <c r="F1" s="282"/>
      <c r="G1" s="283"/>
      <c r="H1" s="283"/>
      <c r="I1" s="283"/>
      <c r="J1" s="76"/>
      <c r="K1" s="283"/>
      <c r="L1" s="283"/>
      <c r="M1" s="1"/>
      <c r="N1" s="1"/>
    </row>
    <row r="2" spans="2:14" ht="9" customHeight="1" x14ac:dyDescent="0.25">
      <c r="B2" s="1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 ht="15.75" x14ac:dyDescent="0.25">
      <c r="B3" s="1"/>
      <c r="C3" s="4"/>
      <c r="D3" s="245" t="s">
        <v>61</v>
      </c>
      <c r="E3" s="245"/>
      <c r="F3" s="245"/>
      <c r="G3" s="245"/>
      <c r="H3" s="245"/>
      <c r="I3" s="4"/>
      <c r="J3" s="4"/>
      <c r="K3" s="1"/>
      <c r="L3" s="1"/>
      <c r="M3" s="1"/>
      <c r="N3" s="1"/>
    </row>
    <row r="4" spans="2:14" x14ac:dyDescent="0.25">
      <c r="B4" s="1"/>
      <c r="C4" s="4"/>
      <c r="D4" s="232"/>
      <c r="E4" s="232"/>
      <c r="F4" s="232"/>
      <c r="G4" s="232"/>
      <c r="H4" s="232"/>
      <c r="I4" s="4"/>
      <c r="J4" s="4"/>
      <c r="K4" s="1"/>
      <c r="L4" s="1"/>
      <c r="M4" s="1"/>
      <c r="N4" s="1"/>
    </row>
    <row r="5" spans="2:14" x14ac:dyDescent="0.25">
      <c r="B5" s="1"/>
      <c r="C5" s="4"/>
      <c r="D5" s="232" t="s">
        <v>121</v>
      </c>
      <c r="E5" s="232"/>
      <c r="F5" s="232"/>
      <c r="G5" s="232"/>
      <c r="H5" s="232"/>
      <c r="I5" s="4"/>
      <c r="J5" s="4"/>
      <c r="K5" s="1"/>
      <c r="L5" s="1"/>
      <c r="M5" s="1"/>
      <c r="N5" s="1"/>
    </row>
    <row r="6" spans="2:14" x14ac:dyDescent="0.25">
      <c r="B6" s="1"/>
      <c r="C6" s="4"/>
      <c r="D6" s="232" t="s">
        <v>240</v>
      </c>
      <c r="E6" s="232"/>
      <c r="F6" s="232"/>
      <c r="G6" s="232"/>
      <c r="H6" s="232"/>
      <c r="I6" s="4"/>
      <c r="J6" s="4"/>
      <c r="K6" s="1"/>
      <c r="L6" s="1"/>
      <c r="M6" s="1"/>
      <c r="N6" s="1"/>
    </row>
    <row r="7" spans="2:14" x14ac:dyDescent="0.25">
      <c r="B7" s="1"/>
      <c r="C7" s="4"/>
      <c r="D7" s="232" t="s">
        <v>62</v>
      </c>
      <c r="E7" s="232"/>
      <c r="F7" s="232"/>
      <c r="G7" s="232"/>
      <c r="H7" s="232"/>
      <c r="I7" s="4"/>
      <c r="J7" s="4"/>
      <c r="K7" s="1"/>
      <c r="L7" s="1"/>
      <c r="M7" s="1"/>
      <c r="N7" s="1"/>
    </row>
    <row r="8" spans="2:14" ht="9.75" customHeight="1" x14ac:dyDescent="0.25">
      <c r="B8" s="286"/>
      <c r="C8" s="286"/>
      <c r="D8" s="286"/>
      <c r="E8" s="286"/>
      <c r="F8" s="286"/>
      <c r="G8" s="286"/>
      <c r="H8" s="286"/>
      <c r="I8" s="286"/>
      <c r="J8" s="286"/>
      <c r="K8" s="1"/>
      <c r="L8" s="1"/>
      <c r="M8" s="1"/>
      <c r="N8" s="1"/>
    </row>
    <row r="9" spans="2:14" ht="8.25" customHeight="1" thickBot="1" x14ac:dyDescent="0.3">
      <c r="B9" s="286"/>
      <c r="C9" s="286"/>
      <c r="D9" s="286"/>
      <c r="E9" s="286"/>
      <c r="F9" s="286"/>
      <c r="G9" s="286"/>
      <c r="H9" s="286"/>
      <c r="I9" s="286"/>
      <c r="J9" s="286"/>
      <c r="K9" s="1"/>
      <c r="L9" s="1"/>
      <c r="M9" s="1"/>
      <c r="N9" s="1"/>
    </row>
    <row r="10" spans="2:14" ht="24" x14ac:dyDescent="0.25">
      <c r="B10" s="93"/>
      <c r="C10" s="287" t="s">
        <v>1</v>
      </c>
      <c r="D10" s="287"/>
      <c r="E10" s="94" t="s">
        <v>127</v>
      </c>
      <c r="F10" s="94" t="s">
        <v>128</v>
      </c>
      <c r="G10" s="95" t="s">
        <v>129</v>
      </c>
      <c r="H10" s="95" t="s">
        <v>130</v>
      </c>
      <c r="I10" s="95" t="s">
        <v>131</v>
      </c>
      <c r="J10" s="96"/>
      <c r="K10" s="77"/>
      <c r="L10" s="77"/>
      <c r="M10" s="77"/>
      <c r="N10" s="77"/>
    </row>
    <row r="11" spans="2:14" ht="15.75" thickBot="1" x14ac:dyDescent="0.3">
      <c r="B11" s="97"/>
      <c r="C11" s="288"/>
      <c r="D11" s="288"/>
      <c r="E11" s="98">
        <v>1</v>
      </c>
      <c r="F11" s="98">
        <v>2</v>
      </c>
      <c r="G11" s="99">
        <v>3</v>
      </c>
      <c r="H11" s="99" t="s">
        <v>122</v>
      </c>
      <c r="I11" s="99" t="s">
        <v>123</v>
      </c>
      <c r="J11" s="100"/>
      <c r="K11" s="77"/>
      <c r="L11" s="77"/>
      <c r="M11" s="77"/>
      <c r="N11" s="77"/>
    </row>
    <row r="12" spans="2:14" ht="6" customHeight="1" x14ac:dyDescent="0.25">
      <c r="B12" s="289"/>
      <c r="C12" s="286"/>
      <c r="D12" s="286"/>
      <c r="E12" s="286"/>
      <c r="F12" s="286"/>
      <c r="G12" s="286"/>
      <c r="H12" s="286"/>
      <c r="I12" s="286"/>
      <c r="J12" s="290"/>
      <c r="K12" s="1"/>
      <c r="L12" s="1"/>
      <c r="M12" s="1"/>
      <c r="N12" s="1"/>
    </row>
    <row r="13" spans="2:14" ht="10.5" customHeight="1" x14ac:dyDescent="0.25">
      <c r="B13" s="291"/>
      <c r="C13" s="292"/>
      <c r="D13" s="292"/>
      <c r="E13" s="292"/>
      <c r="F13" s="292"/>
      <c r="G13" s="292"/>
      <c r="H13" s="292"/>
      <c r="I13" s="292"/>
      <c r="J13" s="293"/>
      <c r="K13" s="1"/>
      <c r="L13" s="1"/>
      <c r="M13" s="1"/>
      <c r="N13" s="1"/>
    </row>
    <row r="14" spans="2:14" x14ac:dyDescent="0.25">
      <c r="B14" s="101"/>
      <c r="C14" s="294" t="s">
        <v>2</v>
      </c>
      <c r="D14" s="294"/>
      <c r="E14" s="78"/>
      <c r="F14" s="78"/>
      <c r="G14" s="78"/>
      <c r="H14" s="78"/>
      <c r="I14" s="78"/>
      <c r="J14" s="102"/>
      <c r="K14" s="1"/>
      <c r="L14" s="1"/>
      <c r="M14" s="1"/>
      <c r="N14" s="1"/>
    </row>
    <row r="15" spans="2:14" x14ac:dyDescent="0.25">
      <c r="B15" s="101"/>
      <c r="C15" s="79"/>
      <c r="D15" s="79"/>
      <c r="E15" s="83"/>
      <c r="F15" s="83"/>
      <c r="G15" s="83"/>
      <c r="H15" s="83"/>
      <c r="I15" s="83"/>
      <c r="J15" s="102"/>
      <c r="K15" s="1"/>
      <c r="L15" s="1"/>
      <c r="M15" s="1"/>
      <c r="N15" s="1"/>
    </row>
    <row r="16" spans="2:14" x14ac:dyDescent="0.25">
      <c r="B16" s="103"/>
      <c r="C16" s="241" t="s">
        <v>4</v>
      </c>
      <c r="D16" s="241"/>
      <c r="E16" s="161">
        <f>SUM(E18:E24)</f>
        <v>149145.04</v>
      </c>
      <c r="F16" s="161">
        <f>SUM(F18:F24)</f>
        <v>1743694.3900000001</v>
      </c>
      <c r="G16" s="161">
        <f>SUM(G18:G24)</f>
        <v>1735058.13</v>
      </c>
      <c r="H16" s="161">
        <f>SUM(H18:H24)</f>
        <v>157781.30000000005</v>
      </c>
      <c r="I16" s="30">
        <f>SUM(I18:I24)</f>
        <v>8636.2600000000384</v>
      </c>
      <c r="J16" s="104"/>
      <c r="K16" s="1"/>
      <c r="L16" s="1"/>
      <c r="M16" s="1"/>
      <c r="N16" s="1"/>
    </row>
    <row r="17" spans="1:15" x14ac:dyDescent="0.25">
      <c r="B17" s="59"/>
      <c r="C17" s="2"/>
      <c r="D17" s="2"/>
      <c r="E17" s="162"/>
      <c r="F17" s="162"/>
      <c r="G17" s="162"/>
      <c r="H17" s="162"/>
      <c r="I17" s="162"/>
      <c r="J17" s="58"/>
      <c r="K17" s="1"/>
      <c r="L17" s="1"/>
      <c r="M17" s="1"/>
      <c r="N17" s="1"/>
      <c r="O17" s="1"/>
    </row>
    <row r="18" spans="1:15" x14ac:dyDescent="0.25">
      <c r="A18" s="197">
        <v>111</v>
      </c>
      <c r="B18" s="59"/>
      <c r="C18" s="284" t="s">
        <v>6</v>
      </c>
      <c r="D18" s="284"/>
      <c r="E18" s="29">
        <v>19145.04</v>
      </c>
      <c r="F18" s="29">
        <v>945898.79</v>
      </c>
      <c r="G18" s="29">
        <v>807262.53</v>
      </c>
      <c r="H18" s="28">
        <f>+E18+F18-G18</f>
        <v>157781.30000000005</v>
      </c>
      <c r="I18" s="211">
        <f>+H18-E18</f>
        <v>138636.26000000004</v>
      </c>
      <c r="J18" s="58"/>
      <c r="K18" s="1"/>
      <c r="L18" s="1"/>
      <c r="M18" s="1"/>
      <c r="N18" s="1"/>
      <c r="O18" s="1"/>
    </row>
    <row r="19" spans="1:15" x14ac:dyDescent="0.25">
      <c r="A19" s="197">
        <v>112</v>
      </c>
      <c r="B19" s="59"/>
      <c r="C19" s="284" t="s">
        <v>8</v>
      </c>
      <c r="D19" s="284"/>
      <c r="E19" s="29">
        <v>130000</v>
      </c>
      <c r="F19" s="29">
        <v>797795.6</v>
      </c>
      <c r="G19" s="29">
        <v>927795.6</v>
      </c>
      <c r="H19" s="28">
        <f>+E19+F19-G19</f>
        <v>0</v>
      </c>
      <c r="I19" s="28">
        <f t="shared" ref="I19:I24" si="0">+H19-E19</f>
        <v>-130000</v>
      </c>
      <c r="J19" s="58"/>
      <c r="K19" s="1"/>
      <c r="L19" s="1"/>
      <c r="M19" s="1"/>
      <c r="N19" s="1"/>
      <c r="O19" s="1"/>
    </row>
    <row r="20" spans="1:15" x14ac:dyDescent="0.25">
      <c r="A20" s="197">
        <v>113</v>
      </c>
      <c r="B20" s="59"/>
      <c r="C20" s="284" t="s">
        <v>10</v>
      </c>
      <c r="D20" s="284"/>
      <c r="E20" s="29">
        <v>0</v>
      </c>
      <c r="F20" s="29">
        <v>0</v>
      </c>
      <c r="G20" s="29">
        <v>0</v>
      </c>
      <c r="H20" s="28">
        <f t="shared" ref="H20:H24" si="1">+E20+F20-G20</f>
        <v>0</v>
      </c>
      <c r="I20" s="28">
        <f t="shared" si="0"/>
        <v>0</v>
      </c>
      <c r="J20" s="58"/>
      <c r="K20" s="1"/>
      <c r="L20" s="1"/>
      <c r="M20" s="1"/>
      <c r="N20" s="1"/>
      <c r="O20" s="1"/>
    </row>
    <row r="21" spans="1:15" x14ac:dyDescent="0.25">
      <c r="B21" s="59"/>
      <c r="C21" s="284" t="s">
        <v>12</v>
      </c>
      <c r="D21" s="284"/>
      <c r="E21" s="29">
        <v>0</v>
      </c>
      <c r="F21" s="29">
        <v>0</v>
      </c>
      <c r="G21" s="29">
        <v>0</v>
      </c>
      <c r="H21" s="28">
        <f t="shared" si="1"/>
        <v>0</v>
      </c>
      <c r="I21" s="28">
        <f t="shared" si="0"/>
        <v>0</v>
      </c>
      <c r="J21" s="58"/>
      <c r="K21" s="1"/>
      <c r="L21" s="1"/>
      <c r="M21" s="1"/>
      <c r="N21" s="1"/>
      <c r="O21" s="1" t="s">
        <v>124</v>
      </c>
    </row>
    <row r="22" spans="1:15" x14ac:dyDescent="0.25">
      <c r="B22" s="59"/>
      <c r="C22" s="284" t="s">
        <v>14</v>
      </c>
      <c r="D22" s="284"/>
      <c r="E22" s="29">
        <v>0</v>
      </c>
      <c r="F22" s="29">
        <v>0</v>
      </c>
      <c r="G22" s="29">
        <v>0</v>
      </c>
      <c r="H22" s="28">
        <f t="shared" si="1"/>
        <v>0</v>
      </c>
      <c r="I22" s="28">
        <f t="shared" si="0"/>
        <v>0</v>
      </c>
      <c r="J22" s="58"/>
      <c r="K22" s="1"/>
      <c r="L22" s="1"/>
      <c r="M22" s="1"/>
      <c r="N22" s="1"/>
      <c r="O22" s="1"/>
    </row>
    <row r="23" spans="1:15" x14ac:dyDescent="0.25">
      <c r="B23" s="59"/>
      <c r="C23" s="284" t="s">
        <v>16</v>
      </c>
      <c r="D23" s="284"/>
      <c r="E23" s="29">
        <v>0</v>
      </c>
      <c r="F23" s="29">
        <v>0</v>
      </c>
      <c r="G23" s="29">
        <v>0</v>
      </c>
      <c r="H23" s="28">
        <f t="shared" si="1"/>
        <v>0</v>
      </c>
      <c r="I23" s="28">
        <f t="shared" si="0"/>
        <v>0</v>
      </c>
      <c r="J23" s="58"/>
      <c r="K23" s="1"/>
      <c r="L23" s="1"/>
      <c r="M23" s="1" t="s">
        <v>124</v>
      </c>
      <c r="N23" s="1"/>
      <c r="O23" s="1"/>
    </row>
    <row r="24" spans="1:15" x14ac:dyDescent="0.25">
      <c r="B24" s="59"/>
      <c r="C24" s="284" t="s">
        <v>18</v>
      </c>
      <c r="D24" s="284"/>
      <c r="E24" s="29">
        <v>0</v>
      </c>
      <c r="F24" s="29">
        <v>0</v>
      </c>
      <c r="G24" s="29">
        <v>0</v>
      </c>
      <c r="H24" s="28">
        <f t="shared" si="1"/>
        <v>0</v>
      </c>
      <c r="I24" s="28">
        <f t="shared" si="0"/>
        <v>0</v>
      </c>
      <c r="J24" s="58"/>
    </row>
    <row r="25" spans="1:15" x14ac:dyDescent="0.25">
      <c r="B25" s="59"/>
      <c r="C25" s="80"/>
      <c r="D25" s="80"/>
      <c r="E25" s="162"/>
      <c r="F25" s="162"/>
      <c r="G25" s="162"/>
      <c r="H25" s="162"/>
      <c r="I25" s="162"/>
      <c r="J25" s="58"/>
    </row>
    <row r="26" spans="1:15" x14ac:dyDescent="0.25">
      <c r="B26" s="103"/>
      <c r="C26" s="241" t="s">
        <v>23</v>
      </c>
      <c r="D26" s="241"/>
      <c r="E26" s="161">
        <f>SUM(E28:E36)</f>
        <v>134969.18999999994</v>
      </c>
      <c r="F26" s="161">
        <f>SUM(F28:F36)</f>
        <v>6191.4</v>
      </c>
      <c r="G26" s="161">
        <f>SUM(G28:G36)</f>
        <v>33347.879999999997</v>
      </c>
      <c r="H26" s="161">
        <f>SUM(H28:H36)</f>
        <v>107812.70999999996</v>
      </c>
      <c r="I26" s="161">
        <f>SUM(I28:I36)</f>
        <v>-27156.480000000003</v>
      </c>
      <c r="J26" s="104"/>
    </row>
    <row r="27" spans="1:15" x14ac:dyDescent="0.25">
      <c r="B27" s="59"/>
      <c r="C27" s="2"/>
      <c r="D27" s="80"/>
      <c r="E27" s="162"/>
      <c r="F27" s="162"/>
      <c r="G27" s="162"/>
      <c r="H27" s="162"/>
      <c r="I27" s="162"/>
      <c r="J27" s="58"/>
    </row>
    <row r="28" spans="1:15" x14ac:dyDescent="0.25">
      <c r="B28" s="59"/>
      <c r="C28" s="284" t="s">
        <v>25</v>
      </c>
      <c r="D28" s="284"/>
      <c r="E28" s="29">
        <v>0</v>
      </c>
      <c r="F28" s="29">
        <v>0</v>
      </c>
      <c r="G28" s="29">
        <v>0</v>
      </c>
      <c r="H28" s="28">
        <f t="shared" ref="H28:H36" si="2">+E28+F28-G28</f>
        <v>0</v>
      </c>
      <c r="I28" s="28">
        <f t="shared" ref="I28:I36" si="3">+H28-E28</f>
        <v>0</v>
      </c>
      <c r="J28" s="58"/>
    </row>
    <row r="29" spans="1:15" x14ac:dyDescent="0.25">
      <c r="B29" s="59"/>
      <c r="C29" s="284" t="s">
        <v>27</v>
      </c>
      <c r="D29" s="284"/>
      <c r="E29" s="29">
        <v>0</v>
      </c>
      <c r="F29" s="29">
        <v>0</v>
      </c>
      <c r="G29" s="29">
        <v>0</v>
      </c>
      <c r="H29" s="28">
        <f t="shared" si="2"/>
        <v>0</v>
      </c>
      <c r="I29" s="28">
        <f t="shared" si="3"/>
        <v>0</v>
      </c>
      <c r="J29" s="58"/>
    </row>
    <row r="30" spans="1:15" x14ac:dyDescent="0.25">
      <c r="B30" s="59"/>
      <c r="C30" s="284" t="s">
        <v>29</v>
      </c>
      <c r="D30" s="284"/>
      <c r="E30" s="29">
        <v>0</v>
      </c>
      <c r="F30" s="29">
        <v>0</v>
      </c>
      <c r="G30" s="29">
        <v>0</v>
      </c>
      <c r="H30" s="28">
        <f t="shared" si="2"/>
        <v>0</v>
      </c>
      <c r="I30" s="28">
        <f t="shared" si="3"/>
        <v>0</v>
      </c>
      <c r="J30" s="58"/>
    </row>
    <row r="31" spans="1:15" x14ac:dyDescent="0.25">
      <c r="A31" s="197">
        <v>124</v>
      </c>
      <c r="B31" s="59"/>
      <c r="C31" s="284" t="s">
        <v>125</v>
      </c>
      <c r="D31" s="284"/>
      <c r="E31" s="29">
        <v>753985.09</v>
      </c>
      <c r="F31" s="29">
        <v>3999</v>
      </c>
      <c r="G31" s="29">
        <v>0</v>
      </c>
      <c r="H31" s="28">
        <f t="shared" si="2"/>
        <v>757984.09</v>
      </c>
      <c r="I31" s="28">
        <f t="shared" si="3"/>
        <v>3999</v>
      </c>
      <c r="J31" s="58"/>
    </row>
    <row r="32" spans="1:15" x14ac:dyDescent="0.25">
      <c r="A32" s="197">
        <v>125</v>
      </c>
      <c r="B32" s="59"/>
      <c r="C32" s="284" t="s">
        <v>33</v>
      </c>
      <c r="D32" s="284"/>
      <c r="E32" s="29">
        <v>39640</v>
      </c>
      <c r="F32" s="29">
        <v>2192.4</v>
      </c>
      <c r="G32" s="29">
        <v>0</v>
      </c>
      <c r="H32" s="28">
        <f t="shared" si="2"/>
        <v>41832.400000000001</v>
      </c>
      <c r="I32" s="28">
        <f t="shared" si="3"/>
        <v>2192.4000000000015</v>
      </c>
      <c r="J32" s="58"/>
    </row>
    <row r="33" spans="1:18" x14ac:dyDescent="0.25">
      <c r="B33" s="59"/>
      <c r="C33" s="284" t="s">
        <v>35</v>
      </c>
      <c r="D33" s="284"/>
      <c r="E33" s="29">
        <v>-658655.9</v>
      </c>
      <c r="F33" s="29">
        <v>0</v>
      </c>
      <c r="G33" s="29">
        <v>33347.879999999997</v>
      </c>
      <c r="H33" s="28">
        <f t="shared" si="2"/>
        <v>-692003.78</v>
      </c>
      <c r="I33" s="28">
        <f t="shared" si="3"/>
        <v>-33347.880000000005</v>
      </c>
      <c r="J33" s="58"/>
    </row>
    <row r="34" spans="1:18" x14ac:dyDescent="0.25">
      <c r="A34" s="197">
        <v>127</v>
      </c>
      <c r="B34" s="59"/>
      <c r="C34" s="284" t="s">
        <v>37</v>
      </c>
      <c r="D34" s="284"/>
      <c r="E34" s="29">
        <v>0</v>
      </c>
      <c r="F34" s="29">
        <v>0</v>
      </c>
      <c r="G34" s="29">
        <v>0</v>
      </c>
      <c r="H34" s="28">
        <f t="shared" si="2"/>
        <v>0</v>
      </c>
      <c r="I34" s="28">
        <f t="shared" si="3"/>
        <v>0</v>
      </c>
      <c r="J34" s="58"/>
    </row>
    <row r="35" spans="1:18" x14ac:dyDescent="0.25">
      <c r="B35" s="59"/>
      <c r="C35" s="284" t="s">
        <v>38</v>
      </c>
      <c r="D35" s="284"/>
      <c r="E35" s="29">
        <v>0</v>
      </c>
      <c r="F35" s="29">
        <v>0</v>
      </c>
      <c r="G35" s="29">
        <v>0</v>
      </c>
      <c r="H35" s="28">
        <f t="shared" si="2"/>
        <v>0</v>
      </c>
      <c r="I35" s="28">
        <f t="shared" si="3"/>
        <v>0</v>
      </c>
      <c r="J35" s="58"/>
    </row>
    <row r="36" spans="1:18" x14ac:dyDescent="0.25">
      <c r="B36" s="59"/>
      <c r="C36" s="284" t="s">
        <v>40</v>
      </c>
      <c r="D36" s="284"/>
      <c r="E36" s="29">
        <v>0</v>
      </c>
      <c r="F36" s="29">
        <v>0</v>
      </c>
      <c r="G36" s="29">
        <v>0</v>
      </c>
      <c r="H36" s="28">
        <f t="shared" si="2"/>
        <v>0</v>
      </c>
      <c r="I36" s="28">
        <f t="shared" si="3"/>
        <v>0</v>
      </c>
      <c r="J36" s="58"/>
    </row>
    <row r="37" spans="1:18" x14ac:dyDescent="0.25">
      <c r="B37" s="59"/>
      <c r="C37" s="80"/>
      <c r="D37" s="80"/>
      <c r="E37" s="162"/>
      <c r="F37" s="162"/>
      <c r="G37" s="162"/>
      <c r="H37" s="162"/>
      <c r="I37" s="162"/>
      <c r="J37" s="58"/>
    </row>
    <row r="38" spans="1:18" x14ac:dyDescent="0.25">
      <c r="B38" s="101"/>
      <c r="C38" s="294" t="s">
        <v>126</v>
      </c>
      <c r="D38" s="294"/>
      <c r="E38" s="161">
        <f>E16+E26</f>
        <v>284114.23</v>
      </c>
      <c r="F38" s="161">
        <f>F16+F26</f>
        <v>1749885.79</v>
      </c>
      <c r="G38" s="161">
        <f>G16+G26</f>
        <v>1768406.0099999998</v>
      </c>
      <c r="H38" s="161">
        <f>H16+H26</f>
        <v>265594.01</v>
      </c>
      <c r="I38" s="161">
        <f>I16+I26</f>
        <v>-18520.219999999965</v>
      </c>
      <c r="J38" s="102"/>
    </row>
    <row r="39" spans="1:18" ht="15.75" thickBot="1" x14ac:dyDescent="0.3">
      <c r="B39" s="295"/>
      <c r="C39" s="296"/>
      <c r="D39" s="296"/>
      <c r="E39" s="296"/>
      <c r="F39" s="296"/>
      <c r="G39" s="296"/>
      <c r="H39" s="296"/>
      <c r="I39" s="296"/>
      <c r="J39" s="297"/>
    </row>
    <row r="40" spans="1:18" x14ac:dyDescent="0.25">
      <c r="B40" s="1"/>
      <c r="C40" s="81"/>
      <c r="D40" s="82"/>
      <c r="F40" s="1"/>
      <c r="G40" s="1"/>
      <c r="H40" s="1"/>
      <c r="I40" s="1"/>
      <c r="J40" s="1"/>
    </row>
    <row r="41" spans="1:18" x14ac:dyDescent="0.25">
      <c r="B41" s="1"/>
      <c r="C41" s="237" t="s">
        <v>60</v>
      </c>
      <c r="D41" s="237"/>
      <c r="E41" s="237"/>
      <c r="F41" s="237"/>
      <c r="G41" s="237"/>
      <c r="H41" s="237"/>
      <c r="I41" s="237"/>
      <c r="J41" s="7"/>
      <c r="K41" s="7"/>
      <c r="L41" s="1"/>
      <c r="M41" s="1"/>
      <c r="N41" s="1"/>
      <c r="O41" s="1"/>
      <c r="P41" s="1"/>
      <c r="Q41" s="1"/>
      <c r="R41" s="1"/>
    </row>
    <row r="42" spans="1:18" x14ac:dyDescent="0.25">
      <c r="B42" s="1"/>
      <c r="C42" s="15"/>
      <c r="D42" s="15"/>
      <c r="E42" s="15"/>
      <c r="F42" s="15"/>
      <c r="G42" s="15"/>
      <c r="H42" s="15"/>
      <c r="I42" s="15"/>
      <c r="J42" s="7"/>
      <c r="K42" s="7"/>
      <c r="L42" s="1"/>
      <c r="M42" s="1"/>
      <c r="N42" s="1"/>
      <c r="O42" s="1"/>
      <c r="P42" s="1"/>
      <c r="Q42" s="1"/>
      <c r="R42" s="1"/>
    </row>
    <row r="43" spans="1:18" x14ac:dyDescent="0.25">
      <c r="B43" s="1"/>
      <c r="C43" s="15"/>
      <c r="D43" s="15"/>
      <c r="E43" s="15"/>
      <c r="F43" s="15"/>
      <c r="G43" s="15"/>
      <c r="H43" s="15"/>
      <c r="I43" s="15"/>
      <c r="J43" s="7"/>
      <c r="K43" s="7"/>
      <c r="L43" s="1"/>
      <c r="M43" s="1"/>
      <c r="N43" s="1"/>
      <c r="O43" s="1"/>
      <c r="P43" s="1"/>
      <c r="Q43" s="1"/>
      <c r="R43" s="1"/>
    </row>
    <row r="44" spans="1:18" x14ac:dyDescent="0.25">
      <c r="B44" s="1"/>
      <c r="C44" s="7"/>
      <c r="D44" s="22"/>
      <c r="E44" s="23"/>
      <c r="F44" s="23"/>
      <c r="G44" s="1"/>
      <c r="H44" s="24"/>
      <c r="I44" s="22"/>
      <c r="J44" s="23"/>
      <c r="K44" s="23"/>
      <c r="L44" s="1"/>
      <c r="M44" s="1"/>
      <c r="N44" s="1"/>
      <c r="O44" s="1"/>
      <c r="P44" s="1"/>
      <c r="Q44" s="1"/>
      <c r="R44" s="1"/>
    </row>
    <row r="45" spans="1:18" x14ac:dyDescent="0.25">
      <c r="B45" s="1"/>
      <c r="C45" s="285"/>
      <c r="D45" s="285"/>
      <c r="E45" s="23"/>
      <c r="F45" s="281"/>
      <c r="G45" s="281"/>
      <c r="H45" s="281"/>
      <c r="I45" s="63"/>
      <c r="J45" s="23"/>
      <c r="K45" s="23"/>
      <c r="L45" s="1"/>
      <c r="M45" s="1"/>
      <c r="N45" s="1"/>
      <c r="O45" s="1"/>
      <c r="P45" s="1"/>
      <c r="Q45" s="1"/>
      <c r="R45" s="1"/>
    </row>
    <row r="46" spans="1:18" x14ac:dyDescent="0.25">
      <c r="B46" s="1"/>
      <c r="C46" s="250" t="s">
        <v>215</v>
      </c>
      <c r="D46" s="250"/>
      <c r="E46" s="1"/>
      <c r="F46" s="250" t="s">
        <v>63</v>
      </c>
      <c r="G46" s="250"/>
      <c r="H46" s="250"/>
      <c r="I46" s="63"/>
      <c r="J46" s="8"/>
      <c r="K46" s="1"/>
      <c r="Q46" s="1"/>
      <c r="R46" s="1"/>
    </row>
    <row r="47" spans="1:18" x14ac:dyDescent="0.25">
      <c r="B47" s="1"/>
      <c r="C47" s="244" t="s">
        <v>216</v>
      </c>
      <c r="D47" s="244"/>
      <c r="E47" s="14"/>
      <c r="F47" s="244" t="s">
        <v>64</v>
      </c>
      <c r="G47" s="244"/>
      <c r="H47" s="244"/>
      <c r="I47" s="42"/>
      <c r="J47" s="8"/>
      <c r="K47" s="1"/>
      <c r="Q47" s="1"/>
      <c r="R47" s="1"/>
    </row>
    <row r="48" spans="1:18" x14ac:dyDescent="0.25">
      <c r="C48" s="1"/>
      <c r="D48" s="1"/>
      <c r="E48" s="38"/>
      <c r="F48" s="1"/>
      <c r="G48" s="1"/>
      <c r="H48" s="1"/>
    </row>
    <row r="49" spans="3:8" hidden="1" x14ac:dyDescent="0.25">
      <c r="C49" s="1"/>
      <c r="D49" s="1"/>
      <c r="E49" s="38"/>
      <c r="F49" s="1"/>
      <c r="G49" s="1"/>
      <c r="H49" s="1"/>
    </row>
  </sheetData>
  <mergeCells count="41">
    <mergeCell ref="C36:D36"/>
    <mergeCell ref="C38:D38"/>
    <mergeCell ref="B39:J39"/>
    <mergeCell ref="C41:I41"/>
    <mergeCell ref="C29:D29"/>
    <mergeCell ref="C30:D30"/>
    <mergeCell ref="C31:D31"/>
    <mergeCell ref="C32:D32"/>
    <mergeCell ref="C35:D35"/>
    <mergeCell ref="K1:L1"/>
    <mergeCell ref="D3:H3"/>
    <mergeCell ref="D5:H5"/>
    <mergeCell ref="C20:D20"/>
    <mergeCell ref="D7:H7"/>
    <mergeCell ref="B8:J8"/>
    <mergeCell ref="B9:J9"/>
    <mergeCell ref="C10:D11"/>
    <mergeCell ref="B12:J12"/>
    <mergeCell ref="B13:J13"/>
    <mergeCell ref="C14:D14"/>
    <mergeCell ref="C16:D16"/>
    <mergeCell ref="C18:D18"/>
    <mergeCell ref="C19:D19"/>
    <mergeCell ref="D4:H4"/>
    <mergeCell ref="D6:H6"/>
    <mergeCell ref="F46:H46"/>
    <mergeCell ref="F45:H45"/>
    <mergeCell ref="F47:H47"/>
    <mergeCell ref="D1:F1"/>
    <mergeCell ref="G1:I1"/>
    <mergeCell ref="C33:D33"/>
    <mergeCell ref="C34:D34"/>
    <mergeCell ref="C21:D21"/>
    <mergeCell ref="C22:D22"/>
    <mergeCell ref="C23:D23"/>
    <mergeCell ref="C24:D24"/>
    <mergeCell ref="C26:D26"/>
    <mergeCell ref="C28:D28"/>
    <mergeCell ref="C46:D46"/>
    <mergeCell ref="C47:D47"/>
    <mergeCell ref="C45:D45"/>
  </mergeCells>
  <printOptions horizontalCentered="1"/>
  <pageMargins left="0.70866141732283472" right="0.19685039370078741" top="0.59055118110236227" bottom="0.59055118110236227" header="0.31496062992125984" footer="0.19685039370078741"/>
  <pageSetup scale="8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1:K54"/>
  <sheetViews>
    <sheetView workbookViewId="0">
      <selection activeCell="D6" sqref="D6:K6"/>
    </sheetView>
  </sheetViews>
  <sheetFormatPr baseColWidth="10" defaultRowHeight="15" x14ac:dyDescent="0.25"/>
  <cols>
    <col min="1" max="1" width="2.42578125" customWidth="1"/>
    <col min="2" max="2" width="3" customWidth="1"/>
    <col min="3" max="3" width="11.42578125" customWidth="1"/>
    <col min="4" max="4" width="12.5703125" customWidth="1"/>
    <col min="5" max="5" width="23.5703125" customWidth="1"/>
    <col min="6" max="6" width="4.28515625" customWidth="1"/>
    <col min="7" max="7" width="15.5703125" customWidth="1"/>
    <col min="8" max="9" width="20.28515625" customWidth="1"/>
    <col min="10" max="10" width="17.7109375" customWidth="1"/>
    <col min="11" max="11" width="2.7109375" customWidth="1"/>
    <col min="12" max="12" width="3.7109375" customWidth="1"/>
  </cols>
  <sheetData>
    <row r="1" spans="1:11" s="69" customFormat="1" ht="9" customHeight="1" x14ac:dyDescent="0.25"/>
    <row r="2" spans="1:11" ht="15.75" x14ac:dyDescent="0.25">
      <c r="A2" s="69"/>
      <c r="B2" s="69"/>
      <c r="C2" s="32"/>
      <c r="D2" s="269" t="s">
        <v>61</v>
      </c>
      <c r="E2" s="269"/>
      <c r="F2" s="269"/>
      <c r="G2" s="269"/>
      <c r="H2" s="269"/>
      <c r="I2" s="269"/>
      <c r="J2" s="269"/>
      <c r="K2" s="269"/>
    </row>
    <row r="3" spans="1:11" x14ac:dyDescent="0.25">
      <c r="A3" s="69"/>
      <c r="B3" s="69"/>
      <c r="C3" s="32"/>
      <c r="D3" s="270"/>
      <c r="E3" s="270"/>
      <c r="F3" s="270"/>
      <c r="G3" s="270"/>
      <c r="H3" s="270"/>
      <c r="I3" s="270"/>
      <c r="J3" s="270"/>
      <c r="K3" s="270"/>
    </row>
    <row r="4" spans="1:11" x14ac:dyDescent="0.25">
      <c r="A4" s="69"/>
      <c r="B4" s="69"/>
      <c r="C4" s="32"/>
      <c r="D4" s="270" t="s">
        <v>132</v>
      </c>
      <c r="E4" s="270"/>
      <c r="F4" s="270"/>
      <c r="G4" s="270"/>
      <c r="H4" s="270"/>
      <c r="I4" s="270"/>
      <c r="J4" s="270"/>
      <c r="K4" s="270"/>
    </row>
    <row r="5" spans="1:11" x14ac:dyDescent="0.25">
      <c r="A5" s="69"/>
      <c r="B5" s="69"/>
      <c r="C5" s="32"/>
      <c r="D5" s="270" t="s">
        <v>240</v>
      </c>
      <c r="E5" s="270"/>
      <c r="F5" s="270"/>
      <c r="G5" s="270"/>
      <c r="H5" s="270"/>
      <c r="I5" s="270"/>
      <c r="J5" s="270"/>
      <c r="K5" s="270"/>
    </row>
    <row r="6" spans="1:11" x14ac:dyDescent="0.25">
      <c r="A6" s="69"/>
      <c r="B6" s="69"/>
      <c r="C6" s="32"/>
      <c r="D6" s="270" t="s">
        <v>62</v>
      </c>
      <c r="E6" s="270"/>
      <c r="F6" s="270"/>
      <c r="G6" s="270"/>
      <c r="H6" s="270"/>
      <c r="I6" s="270"/>
      <c r="J6" s="270"/>
      <c r="K6" s="270"/>
    </row>
    <row r="7" spans="1:11" x14ac:dyDescent="0.25">
      <c r="A7" s="69"/>
      <c r="B7" s="69"/>
      <c r="C7" s="32"/>
      <c r="D7" s="105"/>
      <c r="E7" s="105"/>
      <c r="F7" s="105"/>
      <c r="G7" s="105"/>
      <c r="H7" s="105"/>
      <c r="I7" s="105"/>
      <c r="J7" s="105"/>
      <c r="K7" s="105"/>
    </row>
    <row r="8" spans="1:11" ht="15.75" thickBot="1" x14ac:dyDescent="0.3">
      <c r="A8" s="69"/>
      <c r="B8" s="84"/>
      <c r="C8" s="286"/>
      <c r="D8" s="286"/>
      <c r="E8" s="286"/>
      <c r="F8" s="286"/>
      <c r="G8" s="286"/>
      <c r="H8" s="286"/>
      <c r="I8" s="286"/>
      <c r="J8" s="286"/>
      <c r="K8" s="286"/>
    </row>
    <row r="9" spans="1:11" ht="39" customHeight="1" thickBot="1" x14ac:dyDescent="0.3">
      <c r="B9" s="109"/>
      <c r="C9" s="235" t="s">
        <v>147</v>
      </c>
      <c r="D9" s="235"/>
      <c r="E9" s="235"/>
      <c r="F9" s="110"/>
      <c r="G9" s="111" t="s">
        <v>148</v>
      </c>
      <c r="H9" s="111" t="s">
        <v>149</v>
      </c>
      <c r="I9" s="110" t="s">
        <v>150</v>
      </c>
      <c r="J9" s="110" t="s">
        <v>151</v>
      </c>
      <c r="K9" s="112"/>
    </row>
    <row r="10" spans="1:11" ht="5.25" customHeight="1" x14ac:dyDescent="0.25">
      <c r="B10" s="113"/>
      <c r="C10" s="286"/>
      <c r="D10" s="286"/>
      <c r="E10" s="286"/>
      <c r="F10" s="286"/>
      <c r="G10" s="286"/>
      <c r="H10" s="286"/>
      <c r="I10" s="286"/>
      <c r="J10" s="286"/>
      <c r="K10" s="290"/>
    </row>
    <row r="11" spans="1:11" x14ac:dyDescent="0.25">
      <c r="B11" s="43"/>
      <c r="C11" s="292"/>
      <c r="D11" s="292"/>
      <c r="E11" s="292"/>
      <c r="F11" s="292"/>
      <c r="G11" s="292"/>
      <c r="H11" s="292"/>
      <c r="I11" s="292"/>
      <c r="J11" s="292"/>
      <c r="K11" s="293"/>
    </row>
    <row r="12" spans="1:11" x14ac:dyDescent="0.25">
      <c r="B12" s="43"/>
      <c r="C12" s="298" t="s">
        <v>133</v>
      </c>
      <c r="D12" s="298"/>
      <c r="E12" s="298"/>
      <c r="F12" s="85"/>
      <c r="G12" s="85"/>
      <c r="H12" s="85"/>
      <c r="I12" s="85"/>
      <c r="J12" s="85"/>
      <c r="K12" s="114"/>
    </row>
    <row r="13" spans="1:11" x14ac:dyDescent="0.25">
      <c r="B13" s="115"/>
      <c r="C13" s="300" t="s">
        <v>134</v>
      </c>
      <c r="D13" s="300"/>
      <c r="E13" s="300"/>
      <c r="F13" s="8"/>
      <c r="G13" s="8"/>
      <c r="H13" s="8"/>
      <c r="I13" s="8"/>
      <c r="J13" s="8"/>
      <c r="K13" s="116"/>
    </row>
    <row r="14" spans="1:11" x14ac:dyDescent="0.25">
      <c r="B14" s="115"/>
      <c r="C14" s="298" t="s">
        <v>135</v>
      </c>
      <c r="D14" s="298"/>
      <c r="E14" s="298"/>
      <c r="F14" s="8"/>
      <c r="G14" s="86"/>
      <c r="H14" s="86"/>
      <c r="I14" s="70">
        <f>SUM(I15:I17)</f>
        <v>0</v>
      </c>
      <c r="J14" s="70">
        <f>SUM(J15:J17)</f>
        <v>0</v>
      </c>
      <c r="K14" s="102"/>
    </row>
    <row r="15" spans="1:11" x14ac:dyDescent="0.25">
      <c r="B15" s="72"/>
      <c r="C15" s="87"/>
      <c r="D15" s="247" t="s">
        <v>136</v>
      </c>
      <c r="E15" s="247"/>
      <c r="F15" s="8"/>
      <c r="G15" s="88" t="s">
        <v>152</v>
      </c>
      <c r="H15" s="88" t="s">
        <v>153</v>
      </c>
      <c r="I15" s="106">
        <v>0</v>
      </c>
      <c r="J15" s="106">
        <v>0</v>
      </c>
      <c r="K15" s="58"/>
    </row>
    <row r="16" spans="1:11" x14ac:dyDescent="0.25">
      <c r="B16" s="72"/>
      <c r="C16" s="87"/>
      <c r="D16" s="247" t="s">
        <v>137</v>
      </c>
      <c r="E16" s="247"/>
      <c r="F16" s="8"/>
      <c r="G16" s="88" t="s">
        <v>152</v>
      </c>
      <c r="H16" s="88" t="s">
        <v>153</v>
      </c>
      <c r="I16" s="106">
        <v>0</v>
      </c>
      <c r="J16" s="106">
        <v>0</v>
      </c>
      <c r="K16" s="58"/>
    </row>
    <row r="17" spans="2:11" x14ac:dyDescent="0.25">
      <c r="B17" s="72"/>
      <c r="C17" s="87"/>
      <c r="D17" s="247" t="s">
        <v>138</v>
      </c>
      <c r="E17" s="247"/>
      <c r="F17" s="8"/>
      <c r="G17" s="88" t="s">
        <v>152</v>
      </c>
      <c r="H17" s="88" t="s">
        <v>153</v>
      </c>
      <c r="I17" s="106">
        <v>0</v>
      </c>
      <c r="J17" s="106">
        <v>0</v>
      </c>
      <c r="K17" s="58"/>
    </row>
    <row r="18" spans="2:11" x14ac:dyDescent="0.25">
      <c r="B18" s="72"/>
      <c r="C18" s="87"/>
      <c r="D18" s="87"/>
      <c r="E18" s="7"/>
      <c r="F18" s="8"/>
      <c r="G18" s="89"/>
      <c r="H18" s="89"/>
      <c r="I18" s="107"/>
      <c r="J18" s="107"/>
      <c r="K18" s="58"/>
    </row>
    <row r="19" spans="2:11" x14ac:dyDescent="0.25">
      <c r="B19" s="115"/>
      <c r="C19" s="298" t="s">
        <v>139</v>
      </c>
      <c r="D19" s="298"/>
      <c r="E19" s="298"/>
      <c r="F19" s="8"/>
      <c r="G19" s="86"/>
      <c r="H19" s="86"/>
      <c r="I19" s="70">
        <f>SUM(I20:I23)</f>
        <v>0</v>
      </c>
      <c r="J19" s="70">
        <f>SUM(J20:J23)</f>
        <v>0</v>
      </c>
      <c r="K19" s="102"/>
    </row>
    <row r="20" spans="2:11" x14ac:dyDescent="0.25">
      <c r="B20" s="72"/>
      <c r="C20" s="87"/>
      <c r="D20" s="247" t="s">
        <v>140</v>
      </c>
      <c r="E20" s="247"/>
      <c r="F20" s="8"/>
      <c r="G20" s="88" t="s">
        <v>152</v>
      </c>
      <c r="H20" s="88" t="s">
        <v>153</v>
      </c>
      <c r="I20" s="106">
        <v>0</v>
      </c>
      <c r="J20" s="106">
        <v>0</v>
      </c>
      <c r="K20" s="58"/>
    </row>
    <row r="21" spans="2:11" x14ac:dyDescent="0.25">
      <c r="B21" s="72"/>
      <c r="C21" s="87"/>
      <c r="D21" s="247" t="s">
        <v>141</v>
      </c>
      <c r="E21" s="247"/>
      <c r="F21" s="8"/>
      <c r="G21" s="88" t="s">
        <v>152</v>
      </c>
      <c r="H21" s="88" t="s">
        <v>153</v>
      </c>
      <c r="I21" s="106">
        <v>0</v>
      </c>
      <c r="J21" s="106">
        <v>0</v>
      </c>
      <c r="K21" s="58"/>
    </row>
    <row r="22" spans="2:11" x14ac:dyDescent="0.25">
      <c r="B22" s="72"/>
      <c r="C22" s="87"/>
      <c r="D22" s="247" t="s">
        <v>137</v>
      </c>
      <c r="E22" s="247"/>
      <c r="F22" s="8"/>
      <c r="G22" s="88" t="s">
        <v>152</v>
      </c>
      <c r="H22" s="88" t="s">
        <v>153</v>
      </c>
      <c r="I22" s="106">
        <v>0</v>
      </c>
      <c r="J22" s="106">
        <v>0</v>
      </c>
      <c r="K22" s="58"/>
    </row>
    <row r="23" spans="2:11" x14ac:dyDescent="0.25">
      <c r="B23" s="72"/>
      <c r="C23" s="2"/>
      <c r="D23" s="247" t="s">
        <v>138</v>
      </c>
      <c r="E23" s="247"/>
      <c r="F23" s="8"/>
      <c r="G23" s="88" t="s">
        <v>152</v>
      </c>
      <c r="H23" s="88" t="s">
        <v>153</v>
      </c>
      <c r="I23" s="106">
        <v>0</v>
      </c>
      <c r="J23" s="106">
        <v>0</v>
      </c>
      <c r="K23" s="58"/>
    </row>
    <row r="24" spans="2:11" x14ac:dyDescent="0.25">
      <c r="B24" s="72"/>
      <c r="C24" s="87"/>
      <c r="D24" s="87"/>
      <c r="E24" s="7"/>
      <c r="F24" s="8"/>
      <c r="G24" s="90"/>
      <c r="H24" s="90"/>
      <c r="I24" s="70"/>
      <c r="J24" s="70"/>
      <c r="K24" s="58"/>
    </row>
    <row r="25" spans="2:11" x14ac:dyDescent="0.25">
      <c r="B25" s="117"/>
      <c r="C25" s="299" t="s">
        <v>142</v>
      </c>
      <c r="D25" s="299"/>
      <c r="E25" s="299"/>
      <c r="F25" s="13"/>
      <c r="G25" s="91"/>
      <c r="H25" s="91"/>
      <c r="I25" s="108">
        <f>I14+I19</f>
        <v>0</v>
      </c>
      <c r="J25" s="108">
        <f>J14+J19</f>
        <v>0</v>
      </c>
      <c r="K25" s="104"/>
    </row>
    <row r="26" spans="2:11" x14ac:dyDescent="0.25">
      <c r="B26" s="115"/>
      <c r="C26" s="87"/>
      <c r="D26" s="87"/>
      <c r="E26" s="19"/>
      <c r="F26" s="8"/>
      <c r="G26" s="90"/>
      <c r="H26" s="90"/>
      <c r="I26" s="70"/>
      <c r="J26" s="70"/>
      <c r="K26" s="102"/>
    </row>
    <row r="27" spans="2:11" x14ac:dyDescent="0.25">
      <c r="B27" s="115"/>
      <c r="C27" s="300" t="s">
        <v>143</v>
      </c>
      <c r="D27" s="300"/>
      <c r="E27" s="300"/>
      <c r="F27" s="8"/>
      <c r="G27" s="90"/>
      <c r="H27" s="90"/>
      <c r="I27" s="70"/>
      <c r="J27" s="70"/>
      <c r="K27" s="102"/>
    </row>
    <row r="28" spans="2:11" x14ac:dyDescent="0.25">
      <c r="B28" s="115"/>
      <c r="C28" s="298" t="s">
        <v>135</v>
      </c>
      <c r="D28" s="298"/>
      <c r="E28" s="298"/>
      <c r="F28" s="8"/>
      <c r="G28" s="86"/>
      <c r="H28" s="86"/>
      <c r="I28" s="70">
        <f>SUM(I29:I31)</f>
        <v>0</v>
      </c>
      <c r="J28" s="70">
        <f>SUM(J29:J31)</f>
        <v>0</v>
      </c>
      <c r="K28" s="102"/>
    </row>
    <row r="29" spans="2:11" x14ac:dyDescent="0.25">
      <c r="B29" s="72"/>
      <c r="C29" s="87"/>
      <c r="D29" s="247" t="s">
        <v>136</v>
      </c>
      <c r="E29" s="247"/>
      <c r="F29" s="8"/>
      <c r="G29" s="88" t="s">
        <v>152</v>
      </c>
      <c r="H29" s="88" t="s">
        <v>153</v>
      </c>
      <c r="I29" s="106">
        <v>0</v>
      </c>
      <c r="J29" s="106">
        <v>0</v>
      </c>
      <c r="K29" s="58"/>
    </row>
    <row r="30" spans="2:11" x14ac:dyDescent="0.25">
      <c r="B30" s="72"/>
      <c r="C30" s="2"/>
      <c r="D30" s="247" t="s">
        <v>137</v>
      </c>
      <c r="E30" s="247"/>
      <c r="F30" s="2"/>
      <c r="G30" s="88" t="s">
        <v>152</v>
      </c>
      <c r="H30" s="88" t="s">
        <v>153</v>
      </c>
      <c r="I30" s="106">
        <v>0</v>
      </c>
      <c r="J30" s="106">
        <v>0</v>
      </c>
      <c r="K30" s="58"/>
    </row>
    <row r="31" spans="2:11" x14ac:dyDescent="0.25">
      <c r="B31" s="72"/>
      <c r="C31" s="2"/>
      <c r="D31" s="247" t="s">
        <v>138</v>
      </c>
      <c r="E31" s="247"/>
      <c r="F31" s="2"/>
      <c r="G31" s="88" t="s">
        <v>152</v>
      </c>
      <c r="H31" s="88" t="s">
        <v>153</v>
      </c>
      <c r="I31" s="106">
        <v>0</v>
      </c>
      <c r="J31" s="106">
        <v>0</v>
      </c>
      <c r="K31" s="58"/>
    </row>
    <row r="32" spans="2:11" x14ac:dyDescent="0.25">
      <c r="B32" s="72"/>
      <c r="C32" s="87"/>
      <c r="D32" s="87"/>
      <c r="E32" s="7"/>
      <c r="F32" s="8"/>
      <c r="G32" s="90"/>
      <c r="H32" s="90"/>
      <c r="I32" s="70"/>
      <c r="J32" s="70"/>
      <c r="K32" s="58"/>
    </row>
    <row r="33" spans="2:11" x14ac:dyDescent="0.25">
      <c r="B33" s="115"/>
      <c r="C33" s="298" t="s">
        <v>139</v>
      </c>
      <c r="D33" s="298"/>
      <c r="E33" s="298"/>
      <c r="F33" s="8"/>
      <c r="G33" s="86"/>
      <c r="H33" s="86"/>
      <c r="I33" s="70">
        <f>SUM(I34:I37)</f>
        <v>0</v>
      </c>
      <c r="J33" s="70">
        <f>SUM(J34:J37)</f>
        <v>0</v>
      </c>
      <c r="K33" s="102"/>
    </row>
    <row r="34" spans="2:11" x14ac:dyDescent="0.25">
      <c r="B34" s="72"/>
      <c r="C34" s="87"/>
      <c r="D34" s="247" t="s">
        <v>140</v>
      </c>
      <c r="E34" s="247"/>
      <c r="F34" s="8"/>
      <c r="G34" s="88" t="s">
        <v>152</v>
      </c>
      <c r="H34" s="88" t="s">
        <v>153</v>
      </c>
      <c r="I34" s="106">
        <v>0</v>
      </c>
      <c r="J34" s="106">
        <v>0</v>
      </c>
      <c r="K34" s="58"/>
    </row>
    <row r="35" spans="2:11" x14ac:dyDescent="0.25">
      <c r="B35" s="72"/>
      <c r="C35" s="87"/>
      <c r="D35" s="247" t="s">
        <v>141</v>
      </c>
      <c r="E35" s="247"/>
      <c r="F35" s="8"/>
      <c r="G35" s="88" t="s">
        <v>152</v>
      </c>
      <c r="H35" s="88" t="s">
        <v>153</v>
      </c>
      <c r="I35" s="106">
        <v>0</v>
      </c>
      <c r="J35" s="106">
        <v>0</v>
      </c>
      <c r="K35" s="58"/>
    </row>
    <row r="36" spans="2:11" x14ac:dyDescent="0.25">
      <c r="B36" s="72"/>
      <c r="C36" s="87"/>
      <c r="D36" s="247" t="s">
        <v>137</v>
      </c>
      <c r="E36" s="247"/>
      <c r="F36" s="8"/>
      <c r="G36" s="88" t="s">
        <v>152</v>
      </c>
      <c r="H36" s="88" t="s">
        <v>153</v>
      </c>
      <c r="I36" s="106">
        <v>0</v>
      </c>
      <c r="J36" s="106">
        <v>0</v>
      </c>
      <c r="K36" s="58"/>
    </row>
    <row r="37" spans="2:11" x14ac:dyDescent="0.25">
      <c r="B37" s="72"/>
      <c r="C37" s="8"/>
      <c r="D37" s="247" t="s">
        <v>138</v>
      </c>
      <c r="E37" s="247"/>
      <c r="F37" s="8"/>
      <c r="G37" s="88" t="s">
        <v>152</v>
      </c>
      <c r="H37" s="88" t="s">
        <v>153</v>
      </c>
      <c r="I37" s="106">
        <v>0</v>
      </c>
      <c r="J37" s="106">
        <v>0</v>
      </c>
      <c r="K37" s="58"/>
    </row>
    <row r="38" spans="2:11" x14ac:dyDescent="0.25">
      <c r="B38" s="72"/>
      <c r="C38" s="8"/>
      <c r="D38" s="8"/>
      <c r="E38" s="7"/>
      <c r="F38" s="8"/>
      <c r="G38" s="90"/>
      <c r="H38" s="90"/>
      <c r="I38" s="70"/>
      <c r="J38" s="70"/>
      <c r="K38" s="58"/>
    </row>
    <row r="39" spans="2:11" x14ac:dyDescent="0.25">
      <c r="B39" s="117"/>
      <c r="C39" s="299" t="s">
        <v>144</v>
      </c>
      <c r="D39" s="299"/>
      <c r="E39" s="299"/>
      <c r="F39" s="13"/>
      <c r="G39" s="92"/>
      <c r="H39" s="92"/>
      <c r="I39" s="108">
        <f>I28+I33</f>
        <v>0</v>
      </c>
      <c r="J39" s="108">
        <f>J28+J33</f>
        <v>0</v>
      </c>
      <c r="K39" s="104"/>
    </row>
    <row r="40" spans="2:11" x14ac:dyDescent="0.25">
      <c r="B40" s="72"/>
      <c r="C40" s="87"/>
      <c r="D40" s="87"/>
      <c r="E40" s="7"/>
      <c r="F40" s="8"/>
      <c r="G40" s="90"/>
      <c r="H40" s="90"/>
      <c r="I40" s="70"/>
      <c r="J40" s="70"/>
      <c r="K40" s="58"/>
    </row>
    <row r="41" spans="2:11" x14ac:dyDescent="0.25">
      <c r="B41" s="72"/>
      <c r="C41" s="298" t="s">
        <v>145</v>
      </c>
      <c r="D41" s="298"/>
      <c r="E41" s="298"/>
      <c r="F41" s="8"/>
      <c r="G41" s="88" t="s">
        <v>152</v>
      </c>
      <c r="H41" s="88" t="s">
        <v>153</v>
      </c>
      <c r="I41" s="169">
        <v>13793.4</v>
      </c>
      <c r="J41" s="169">
        <f>+'1.2 EDO SIT FIN'!H15</f>
        <v>19935.88</v>
      </c>
      <c r="K41" s="58"/>
    </row>
    <row r="42" spans="2:11" x14ac:dyDescent="0.25">
      <c r="B42" s="72"/>
      <c r="C42" s="87"/>
      <c r="D42" s="87"/>
      <c r="E42" s="7"/>
      <c r="F42" s="8"/>
      <c r="G42" s="90"/>
      <c r="H42" s="90"/>
      <c r="I42" s="70"/>
      <c r="J42" s="70"/>
      <c r="K42" s="58"/>
    </row>
    <row r="43" spans="2:11" ht="15.75" thickBot="1" x14ac:dyDescent="0.3">
      <c r="B43" s="118"/>
      <c r="C43" s="301" t="s">
        <v>146</v>
      </c>
      <c r="D43" s="301"/>
      <c r="E43" s="301"/>
      <c r="F43" s="119"/>
      <c r="G43" s="120"/>
      <c r="H43" s="120"/>
      <c r="I43" s="170">
        <f>I41+I39+I25</f>
        <v>13793.4</v>
      </c>
      <c r="J43" s="170">
        <f>J41+J39+J25</f>
        <v>19935.88</v>
      </c>
      <c r="K43" s="121"/>
    </row>
    <row r="44" spans="2:11" x14ac:dyDescent="0.25">
      <c r="C44" s="300"/>
      <c r="D44" s="300"/>
      <c r="E44" s="300"/>
      <c r="F44" s="300"/>
      <c r="G44" s="300"/>
      <c r="H44" s="300"/>
      <c r="I44" s="300"/>
      <c r="J44" s="300"/>
      <c r="K44" s="300"/>
    </row>
    <row r="45" spans="2:11" x14ac:dyDescent="0.25">
      <c r="C45" s="90"/>
      <c r="D45" s="90"/>
      <c r="E45" s="90"/>
      <c r="F45" s="90"/>
      <c r="G45" s="90"/>
      <c r="H45" s="90"/>
      <c r="I45" s="90"/>
      <c r="J45" s="90"/>
      <c r="K45" s="90"/>
    </row>
    <row r="46" spans="2:11" x14ac:dyDescent="0.25">
      <c r="C46" s="247" t="s">
        <v>60</v>
      </c>
      <c r="D46" s="247"/>
      <c r="E46" s="247"/>
      <c r="F46" s="247"/>
      <c r="G46" s="247"/>
      <c r="H46" s="247"/>
      <c r="I46" s="247"/>
      <c r="J46" s="247"/>
      <c r="K46" s="247"/>
    </row>
    <row r="47" spans="2:11" x14ac:dyDescent="0.25">
      <c r="C47" s="21"/>
      <c r="D47" s="21"/>
      <c r="E47" s="21"/>
      <c r="F47" s="21"/>
      <c r="G47" s="21"/>
      <c r="H47" s="21"/>
      <c r="I47" s="21"/>
      <c r="J47" s="21"/>
      <c r="K47" s="21"/>
    </row>
    <row r="48" spans="2:11" x14ac:dyDescent="0.25">
      <c r="C48" s="21"/>
      <c r="D48" s="21"/>
      <c r="E48" s="21"/>
      <c r="F48" s="21"/>
      <c r="G48" s="21"/>
      <c r="H48" s="21"/>
      <c r="I48" s="21"/>
      <c r="J48" s="21"/>
      <c r="K48" s="21"/>
    </row>
    <row r="49" spans="2:11" x14ac:dyDescent="0.25">
      <c r="C49" s="21"/>
      <c r="D49" s="21"/>
      <c r="E49" s="21"/>
      <c r="F49" s="21"/>
      <c r="G49" s="21"/>
      <c r="H49" s="21"/>
      <c r="I49" s="21"/>
      <c r="J49" s="21"/>
      <c r="K49" s="21"/>
    </row>
    <row r="50" spans="2:11" x14ac:dyDescent="0.25">
      <c r="B50" s="1"/>
      <c r="C50" s="247"/>
      <c r="D50" s="247"/>
      <c r="E50" s="247"/>
      <c r="F50" s="247"/>
      <c r="G50" s="247"/>
      <c r="H50" s="247"/>
      <c r="I50" s="247"/>
      <c r="J50" s="247"/>
      <c r="K50" s="247"/>
    </row>
    <row r="51" spans="2:11" x14ac:dyDescent="0.25">
      <c r="B51" s="1"/>
      <c r="C51" s="7"/>
      <c r="D51" s="22"/>
      <c r="E51" s="23"/>
      <c r="F51" s="23"/>
      <c r="G51" s="1"/>
      <c r="H51" s="24"/>
      <c r="I51" s="22"/>
      <c r="J51" s="23"/>
      <c r="K51" s="23"/>
    </row>
    <row r="52" spans="2:11" x14ac:dyDescent="0.25">
      <c r="B52" s="1"/>
      <c r="C52" s="7"/>
      <c r="D52" s="248"/>
      <c r="E52" s="248"/>
      <c r="F52" s="248"/>
      <c r="G52" s="1"/>
      <c r="H52" s="249"/>
      <c r="I52" s="249"/>
      <c r="J52" s="23"/>
      <c r="K52" s="23"/>
    </row>
    <row r="53" spans="2:11" x14ac:dyDescent="0.25">
      <c r="B53" s="1"/>
      <c r="C53" s="26"/>
      <c r="D53" s="250" t="s">
        <v>215</v>
      </c>
      <c r="E53" s="250"/>
      <c r="F53" s="250"/>
      <c r="G53" s="23"/>
      <c r="H53" s="250" t="s">
        <v>63</v>
      </c>
      <c r="I53" s="250"/>
      <c r="J53" s="8"/>
      <c r="K53" s="23"/>
    </row>
    <row r="54" spans="2:11" x14ac:dyDescent="0.25">
      <c r="B54" s="1"/>
      <c r="C54" s="27"/>
      <c r="D54" s="244" t="s">
        <v>216</v>
      </c>
      <c r="E54" s="244"/>
      <c r="F54" s="30"/>
      <c r="G54" s="28"/>
      <c r="H54" s="244" t="s">
        <v>64</v>
      </c>
      <c r="I54" s="244"/>
      <c r="J54" s="8"/>
      <c r="K54" s="23"/>
    </row>
  </sheetData>
  <mergeCells count="43">
    <mergeCell ref="D20:E20"/>
    <mergeCell ref="C13:E13"/>
    <mergeCell ref="D2:K2"/>
    <mergeCell ref="D3:K3"/>
    <mergeCell ref="D4:K4"/>
    <mergeCell ref="C8:K8"/>
    <mergeCell ref="C9:E9"/>
    <mergeCell ref="C10:K10"/>
    <mergeCell ref="C11:K11"/>
    <mergeCell ref="C12:E12"/>
    <mergeCell ref="D5:K5"/>
    <mergeCell ref="D6:K6"/>
    <mergeCell ref="C14:E14"/>
    <mergeCell ref="D15:E15"/>
    <mergeCell ref="D16:E16"/>
    <mergeCell ref="D17:E17"/>
    <mergeCell ref="C19:E19"/>
    <mergeCell ref="D54:E54"/>
    <mergeCell ref="H54:I54"/>
    <mergeCell ref="D36:E36"/>
    <mergeCell ref="D37:E37"/>
    <mergeCell ref="C39:E39"/>
    <mergeCell ref="C41:E41"/>
    <mergeCell ref="C43:E43"/>
    <mergeCell ref="C44:K44"/>
    <mergeCell ref="C46:K46"/>
    <mergeCell ref="D52:F52"/>
    <mergeCell ref="D53:F53"/>
    <mergeCell ref="C50:K50"/>
    <mergeCell ref="H52:I52"/>
    <mergeCell ref="H53:I53"/>
    <mergeCell ref="D35:E35"/>
    <mergeCell ref="D21:E21"/>
    <mergeCell ref="D22:E22"/>
    <mergeCell ref="D29:E29"/>
    <mergeCell ref="D30:E30"/>
    <mergeCell ref="D31:E31"/>
    <mergeCell ref="C33:E33"/>
    <mergeCell ref="D34:E34"/>
    <mergeCell ref="D23:E23"/>
    <mergeCell ref="C25:E25"/>
    <mergeCell ref="C27:E27"/>
    <mergeCell ref="C28:E28"/>
  </mergeCells>
  <printOptions horizontalCentered="1"/>
  <pageMargins left="0.51181102362204722" right="0.51181102362204722" top="0.55118110236220474" bottom="0.55118110236220474" header="0.31496062992125984" footer="0.31496062992125984"/>
  <pageSetup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8</vt:i4>
      </vt:variant>
    </vt:vector>
  </HeadingPairs>
  <TitlesOfParts>
    <vt:vector size="15" baseType="lpstr">
      <vt:lpstr>1.1 EDO ACT</vt:lpstr>
      <vt:lpstr>1.2 EDO SIT FIN</vt:lpstr>
      <vt:lpstr>1.3 EDO VAR HAC PUB</vt:lpstr>
      <vt:lpstr>1.4 EDO CAMBIOS SIT FIN</vt:lpstr>
      <vt:lpstr>1.5 EDO FLUJO EFECT</vt:lpstr>
      <vt:lpstr>1.10 EDO A. ACTIVO</vt:lpstr>
      <vt:lpstr>1.11 EDO A. DEUDA</vt:lpstr>
      <vt:lpstr>'1.1 EDO ACT'!Área_de_impresión</vt:lpstr>
      <vt:lpstr>'1.10 EDO A. ACTIVO'!Área_de_impresión</vt:lpstr>
      <vt:lpstr>'1.11 EDO A. DEUDA'!Área_de_impresión</vt:lpstr>
      <vt:lpstr>'1.2 EDO SIT FIN'!Área_de_impresión</vt:lpstr>
      <vt:lpstr>'1.3 EDO VAR HAC PUB'!Área_de_impresión</vt:lpstr>
      <vt:lpstr>'1.4 EDO CAMBIOS SIT FIN'!Área_de_impresión</vt:lpstr>
      <vt:lpstr>'1.5 EDO FLUJO EFECT'!Área_de_impresión</vt:lpstr>
      <vt:lpstr>'1.2 EDO SIT FIN'!Títulos_a_imprimir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Hp</cp:lastModifiedBy>
  <cp:lastPrinted>2020-10-01T21:45:37Z</cp:lastPrinted>
  <dcterms:created xsi:type="dcterms:W3CDTF">2015-01-20T12:01:13Z</dcterms:created>
  <dcterms:modified xsi:type="dcterms:W3CDTF">2021-09-22T06:56:25Z</dcterms:modified>
</cp:coreProperties>
</file>