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TESORERIA\INFORMACION\1er trimestre\"/>
    </mc:Choice>
  </mc:AlternateContent>
  <bookViews>
    <workbookView xWindow="0" yWindow="0" windowWidth="23040" windowHeight="8568"/>
  </bookViews>
  <sheets>
    <sheet name="PE RUBROS" sheetId="1" r:id="rId1"/>
  </sheets>
  <externalReferences>
    <externalReference r:id="rId2"/>
  </externalReferences>
  <definedNames>
    <definedName name="_xlnm._FilterDatabase" localSheetId="0" hidden="1">'PE RUBROS'!$A$7:$D$76</definedName>
    <definedName name="_xlnm.Print_Area" localSheetId="0">'PE RUBROS'!$A$1:$D$93</definedName>
    <definedName name="_xlnm.Print_Titles" localSheetId="0">'PE RUBROS'!$1:$6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5" i="1" l="1"/>
  <c r="C73" i="1"/>
  <c r="C72" i="1"/>
  <c r="C71" i="1"/>
  <c r="C70" i="1"/>
  <c r="C65" i="1"/>
  <c r="C57" i="1"/>
  <c r="C56" i="1"/>
  <c r="C55" i="1"/>
  <c r="C54" i="1"/>
  <c r="C52" i="1"/>
  <c r="C51" i="1"/>
  <c r="C50" i="1"/>
  <c r="C49" i="1"/>
  <c r="C48" i="1"/>
  <c r="C47" i="1"/>
  <c r="C46" i="1"/>
  <c r="C45" i="1"/>
  <c r="C44" i="1"/>
  <c r="C40" i="1"/>
  <c r="C39" i="1"/>
  <c r="C35" i="1" s="1"/>
  <c r="C37" i="1"/>
  <c r="C36" i="1"/>
  <c r="C34" i="1"/>
  <c r="C33" i="1"/>
  <c r="C32" i="1"/>
  <c r="C31" i="1"/>
  <c r="C30" i="1"/>
  <c r="C29" i="1"/>
  <c r="C28" i="1"/>
  <c r="C27" i="1"/>
  <c r="C26" i="1"/>
  <c r="C24" i="1"/>
  <c r="C23" i="1"/>
  <c r="C22" i="1"/>
  <c r="C21" i="1"/>
  <c r="C20" i="1"/>
  <c r="C19" i="1"/>
  <c r="C18" i="1"/>
  <c r="C17" i="1"/>
  <c r="C16" i="1"/>
  <c r="C14" i="1"/>
  <c r="C13" i="1"/>
  <c r="C12" i="1"/>
  <c r="C10" i="1"/>
  <c r="C9" i="1"/>
  <c r="C8" i="1"/>
  <c r="C25" i="1" l="1"/>
  <c r="C53" i="1"/>
  <c r="C43" i="1"/>
  <c r="C69" i="1"/>
  <c r="C15" i="1"/>
  <c r="C7" i="1"/>
  <c r="C76" i="1" l="1"/>
  <c r="D7" i="1" s="1"/>
  <c r="C80" i="1" l="1"/>
  <c r="D67" i="1"/>
  <c r="D60" i="1"/>
  <c r="D37" i="1"/>
  <c r="D33" i="1"/>
  <c r="D29" i="1"/>
  <c r="D21" i="1"/>
  <c r="D55" i="1"/>
  <c r="D66" i="1"/>
  <c r="D59" i="1"/>
  <c r="D42" i="1"/>
  <c r="D61" i="1"/>
  <c r="D58" i="1"/>
  <c r="D41" i="1"/>
  <c r="D36" i="1"/>
  <c r="D47" i="1"/>
  <c r="D62" i="1"/>
  <c r="D68" i="1"/>
  <c r="D9" i="1"/>
  <c r="D74" i="1"/>
  <c r="D64" i="1"/>
  <c r="D11" i="1"/>
  <c r="D51" i="1"/>
  <c r="D63" i="1"/>
  <c r="D72" i="1"/>
  <c r="D38" i="1"/>
  <c r="D16" i="1"/>
  <c r="D27" i="1"/>
  <c r="D10" i="1"/>
  <c r="D54" i="1"/>
  <c r="D22" i="1"/>
  <c r="D43" i="1"/>
  <c r="D70" i="1"/>
  <c r="D52" i="1"/>
  <c r="D30" i="1"/>
  <c r="D73" i="1"/>
  <c r="D23" i="1"/>
  <c r="D46" i="1"/>
  <c r="D57" i="1"/>
  <c r="D20" i="1"/>
  <c r="D24" i="1"/>
  <c r="D31" i="1"/>
  <c r="D26" i="1"/>
  <c r="D17" i="1"/>
  <c r="D35" i="1"/>
  <c r="D50" i="1"/>
  <c r="D75" i="1"/>
  <c r="D44" i="1"/>
  <c r="D8" i="1"/>
  <c r="D12" i="1"/>
  <c r="D19" i="1"/>
  <c r="D45" i="1"/>
  <c r="D18" i="1"/>
  <c r="D53" i="1"/>
  <c r="D28" i="1"/>
  <c r="D14" i="1"/>
  <c r="D71" i="1"/>
  <c r="D25" i="1"/>
  <c r="D34" i="1"/>
  <c r="D39" i="1"/>
  <c r="D40" i="1"/>
  <c r="D69" i="1"/>
  <c r="D65" i="1"/>
  <c r="D49" i="1"/>
  <c r="D56" i="1"/>
  <c r="D48" i="1"/>
  <c r="D32" i="1"/>
  <c r="D13" i="1"/>
  <c r="D15" i="1"/>
</calcChain>
</file>

<file path=xl/sharedStrings.xml><?xml version="1.0" encoding="utf-8"?>
<sst xmlns="http://schemas.openxmlformats.org/spreadsheetml/2006/main" count="154" uniqueCount="152">
  <si>
    <t>H. AYUNTAMIENTO DE CHARCAS, S.L.P.</t>
  </si>
  <si>
    <t>PRESUPUESTO DE EGRESOS PARA EL EJERCICIO FISCAL 2020</t>
  </si>
  <si>
    <t>CLASIFICADOR POR OBJETO DEL GASTO</t>
  </si>
  <si>
    <t>(CIFRAS EN PESOS)</t>
  </si>
  <si>
    <t>COG</t>
  </si>
  <si>
    <t>Rubro</t>
  </si>
  <si>
    <t>Importe</t>
  </si>
  <si>
    <t>%</t>
  </si>
  <si>
    <t>1000</t>
  </si>
  <si>
    <t>SERVICIOS PERSONALES</t>
  </si>
  <si>
    <t>1100</t>
  </si>
  <si>
    <t>REMUNERACIONES AL PERSONAL DE CARÁCTER PERMANENTE</t>
  </si>
  <si>
    <t>1200</t>
  </si>
  <si>
    <t>REMUNERACIONES AL PERSONAL DE CARÁCTER TRANSITORIO</t>
  </si>
  <si>
    <t>1300</t>
  </si>
  <si>
    <t>REMUNERACIONES ADICIONALES Y ESPECIALES</t>
  </si>
  <si>
    <t>1400</t>
  </si>
  <si>
    <t>SEGURIDAD SOCIAL</t>
  </si>
  <si>
    <t>1500</t>
  </si>
  <si>
    <t>OTRAS PRESTACIONES SOCIALES Y ECONOMICAS</t>
  </si>
  <si>
    <t>1600</t>
  </si>
  <si>
    <t>PREVISIONES</t>
  </si>
  <si>
    <t>1700</t>
  </si>
  <si>
    <t>PAGO DE ESTÍMULOS A SERVIDORES PÚBLICOS</t>
  </si>
  <si>
    <t>2000</t>
  </si>
  <si>
    <t>MATERIALES Y SUMINISTROS</t>
  </si>
  <si>
    <t>2100</t>
  </si>
  <si>
    <t>MATERIALES  DE ADMINISTRACIÓN, EMISIÓN DE DOCUMENTOS Y ARTÍCULOS OFICIALES</t>
  </si>
  <si>
    <t>2200</t>
  </si>
  <si>
    <t>ALIMENTOS Y UTENSILIOS</t>
  </si>
  <si>
    <t>2300</t>
  </si>
  <si>
    <t xml:space="preserve"> MATERIAS PRIMAS Y MATERIALES DE PRODUCCIÓN Y COMERCIALIZACIÓN</t>
  </si>
  <si>
    <t>2400</t>
  </si>
  <si>
    <t xml:space="preserve"> MATERIALES Y ARTÍCULOS DE CONSTRUCCIÓN Y DE REPARACIÓN</t>
  </si>
  <si>
    <t>2500</t>
  </si>
  <si>
    <t xml:space="preserve"> PRODUCTOS QUÍMICOS, FARMACÉUTICOS Y DE LABORATORIO</t>
  </si>
  <si>
    <t>2600</t>
  </si>
  <si>
    <t>COMBUSTIBLES, LUBRICANTES Y ADITIVOS</t>
  </si>
  <si>
    <t>2700</t>
  </si>
  <si>
    <t xml:space="preserve"> VESTUARIO, BLANCOS, PRENDAS DE PROTECCIÓN Y ARTÍCULOS DEPORTIVOS</t>
  </si>
  <si>
    <t>2800</t>
  </si>
  <si>
    <t>MATERIALES Y SUMINISTROS PARA SEGURIDAD</t>
  </si>
  <si>
    <t>2900</t>
  </si>
  <si>
    <t>HERRAMIENTAS, REFACCIONES Y ACCESORIOS MENORES</t>
  </si>
  <si>
    <t>3000</t>
  </si>
  <si>
    <t xml:space="preserve"> SERVICIOS GENERALES</t>
  </si>
  <si>
    <t>3100</t>
  </si>
  <si>
    <t xml:space="preserve"> SERVICIOS BÁSICOS</t>
  </si>
  <si>
    <t>3200</t>
  </si>
  <si>
    <t xml:space="preserve"> SERVICIOS DE ARRENDAMIENTO</t>
  </si>
  <si>
    <t>3300</t>
  </si>
  <si>
    <t xml:space="preserve"> SERVICIOS PROFESIONALES, CIENTÍFICOS, TÉCNICOS Y OTROS SERVICIOS</t>
  </si>
  <si>
    <t>3400</t>
  </si>
  <si>
    <t>SERVICIOS FINANCIEROS, BANCARIOS Y COMERCIALES</t>
  </si>
  <si>
    <t>3500</t>
  </si>
  <si>
    <t xml:space="preserve"> SERVICIOS DE INSTALACIÓN, REPARACIÓN, MANTENIMIENTO Y CONSERVACIÓN</t>
  </si>
  <si>
    <t>3600</t>
  </si>
  <si>
    <t xml:space="preserve"> SERVICIOS DE COMUNICACIÓN SOCIAL Y PUBLICIDAD</t>
  </si>
  <si>
    <t>3700</t>
  </si>
  <si>
    <t>SERVICIOS DE TRASLADO Y VIÁTICOS</t>
  </si>
  <si>
    <t>3800</t>
  </si>
  <si>
    <t xml:space="preserve"> SERVICIOS OFICIALES</t>
  </si>
  <si>
    <t>3900</t>
  </si>
  <si>
    <t>OTROS SERVICIOS GENERALES</t>
  </si>
  <si>
    <t>4000</t>
  </si>
  <si>
    <t>TRANSFERENCIAS, ASIGNACIONES, SUBSIDIOS Y OTRAS AYUDAS</t>
  </si>
  <si>
    <t>4100</t>
  </si>
  <si>
    <t>TRANSFERENCIAS INTERNAS Y ASIGNACIONES AL SECTOR PUBLICO</t>
  </si>
  <si>
    <t>4200</t>
  </si>
  <si>
    <t>TRANSFERENCIAS AL RESTO DEL SECTOR PÚBLICO</t>
  </si>
  <si>
    <t>4300</t>
  </si>
  <si>
    <t>SUBSIDIOS Y SUBVENCIONES</t>
  </si>
  <si>
    <t>4400</t>
  </si>
  <si>
    <t>AYUDAS SOCIALES</t>
  </si>
  <si>
    <t>4500</t>
  </si>
  <si>
    <t>PENSIONES Y JUBILACIONES</t>
  </si>
  <si>
    <t>4600</t>
  </si>
  <si>
    <t>TRANSFERENCIAS A FIDEICOMISOS, MANDATOS Y OTROS ANÁLOGOS</t>
  </si>
  <si>
    <t>4900</t>
  </si>
  <si>
    <t>TRANSFERENCIAS AL EXTERIOR</t>
  </si>
  <si>
    <t>5000</t>
  </si>
  <si>
    <t xml:space="preserve"> BIENES MUEBLES, INMUEBLES E INTANGIBLES</t>
  </si>
  <si>
    <t>5100</t>
  </si>
  <si>
    <t xml:space="preserve"> MOBILIARIO Y EQUIPO DE ADMINISTRACIÓN</t>
  </si>
  <si>
    <t>5200</t>
  </si>
  <si>
    <t xml:space="preserve"> MOBILIARIO Y EQUIPO EDUCACIONAL Y RECREATIVO</t>
  </si>
  <si>
    <t>5300</t>
  </si>
  <si>
    <t xml:space="preserve"> EQUIPO E INSTRUMENTAL MÉDICO Y DE LABORATORIO</t>
  </si>
  <si>
    <t>5400</t>
  </si>
  <si>
    <t>VEHÍCULOS Y EQUIPO DE TRANSPORTE</t>
  </si>
  <si>
    <t>5500</t>
  </si>
  <si>
    <t xml:space="preserve"> EQUIPO DE DEFENSA Y SEGURIDAD</t>
  </si>
  <si>
    <t>5600</t>
  </si>
  <si>
    <t xml:space="preserve"> MAQUINARIA, OTROS EQUIPOS Y HERRAMIENTAS</t>
  </si>
  <si>
    <t>5700</t>
  </si>
  <si>
    <t xml:space="preserve"> ACTIVOS BIOLÓGICOS</t>
  </si>
  <si>
    <t>5800</t>
  </si>
  <si>
    <t>BIENES INMUEBLES</t>
  </si>
  <si>
    <t>5900</t>
  </si>
  <si>
    <t xml:space="preserve"> ACTIVOS INTANGIBLES</t>
  </si>
  <si>
    <t>6000</t>
  </si>
  <si>
    <t xml:space="preserve"> INVERSIÓN PÚBLICA</t>
  </si>
  <si>
    <t>6100</t>
  </si>
  <si>
    <t xml:space="preserve"> OBRA PÚBLICA EN BIENES DE DOMINIO PÚBLICO</t>
  </si>
  <si>
    <t>6200</t>
  </si>
  <si>
    <t>OBRA PÚBLICA EN BIENES PROPIOS</t>
  </si>
  <si>
    <t>6300</t>
  </si>
  <si>
    <t xml:space="preserve"> PROYECTOS PRODUCTIVOS Y ACCIONES DE FOMENTO</t>
  </si>
  <si>
    <t>7000</t>
  </si>
  <si>
    <t>INVERSIONES FINANCIERAS Y OTRAS PROVISIONES</t>
  </si>
  <si>
    <t>7100</t>
  </si>
  <si>
    <t xml:space="preserve"> INVERSIONES PARA EL FOMENTO DE ACTIVIDADES PRODUCTIVAS</t>
  </si>
  <si>
    <t>7200</t>
  </si>
  <si>
    <t xml:space="preserve"> ACCIONES Y PARTICIPACIONES DE CAPITAL</t>
  </si>
  <si>
    <t>7300</t>
  </si>
  <si>
    <t>COMPRA DE TÍTULOS Y VALORES</t>
  </si>
  <si>
    <t>7400</t>
  </si>
  <si>
    <t xml:space="preserve"> CONCESIÓN DE PRÉSTAMOS</t>
  </si>
  <si>
    <t>7500</t>
  </si>
  <si>
    <t xml:space="preserve"> INVERSIONES EN FIDEICOMISOS, MANDATOS Y OTROS ANÁLOGOS</t>
  </si>
  <si>
    <t>7600</t>
  </si>
  <si>
    <t>OTRAS INVERSIONES FINANCIERAS</t>
  </si>
  <si>
    <t>7900</t>
  </si>
  <si>
    <t>PROVISIONES PARA CONTINGENCIAS Y OTRAS EROGACIONES ESPECIALES</t>
  </si>
  <si>
    <t>8000</t>
  </si>
  <si>
    <t>PARTICIPACIONES Y APORTACIONES</t>
  </si>
  <si>
    <t>8100</t>
  </si>
  <si>
    <t>PARTICIPACIONES</t>
  </si>
  <si>
    <t>8300</t>
  </si>
  <si>
    <t xml:space="preserve"> APORTACIONES</t>
  </si>
  <si>
    <t>8500</t>
  </si>
  <si>
    <t>CONVENIOS</t>
  </si>
  <si>
    <t>9000</t>
  </si>
  <si>
    <t xml:space="preserve"> DEUDA PÚBLICA</t>
  </si>
  <si>
    <t>9100</t>
  </si>
  <si>
    <t xml:space="preserve"> AMORTIZACIÓN DE LA DEUDA PÚBLICA</t>
  </si>
  <si>
    <t>9200</t>
  </si>
  <si>
    <t xml:space="preserve"> INTERESES DE LA DEUDA PÚBLICA</t>
  </si>
  <si>
    <t>9300</t>
  </si>
  <si>
    <t>COMISIONES DE LA DEUDA PÚBLICA</t>
  </si>
  <si>
    <t>9400</t>
  </si>
  <si>
    <t>GASTOS DE LA DEUDA PÚBLICA</t>
  </si>
  <si>
    <t>9500</t>
  </si>
  <si>
    <t xml:space="preserve"> COSTO POR COBERTURAS</t>
  </si>
  <si>
    <t>9900</t>
  </si>
  <si>
    <t xml:space="preserve"> ADEUDOS DE EJERCICIOS FISCALES ANTERIORES (ADEFAS)</t>
  </si>
  <si>
    <t xml:space="preserve">TOTAL </t>
  </si>
  <si>
    <t>CHARCAS, S.L.P. AL 15 DE DICIEMBRE DEL 2019</t>
  </si>
  <si>
    <t>PRESIDENTE MUNICIPAL</t>
  </si>
  <si>
    <t>(RÚBRICA)</t>
  </si>
  <si>
    <t>COMISIÓN DE HACIENDA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</si>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</sst>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_-;\-&quot;$&quot;* #,##0_-;_-&quot;$&quot;* &quot;-&quot;??_-;_-@_-"/>
  </numFmts>
  <fonts count="9" x14ac:knownFonts="1"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9"/>
      <color theme="0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 applyAlignment="1">
      <alignment horizontal="center" vertical="top"/>
    </xf>
    <xf numFmtId="0" fontId="1" fillId="0" borderId="0" xfId="0" applyFont="1" applyAlignment="1">
      <alignment vertical="top"/>
    </xf>
    <xf numFmtId="0" fontId="2" fillId="0" borderId="0" xfId="0" applyFont="1" applyAlignment="1">
      <alignment horizontal="center" vertical="top"/>
    </xf>
    <xf numFmtId="0" fontId="3" fillId="2" borderId="2" xfId="0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top"/>
    </xf>
    <xf numFmtId="0" fontId="5" fillId="3" borderId="2" xfId="0" applyFont="1" applyFill="1" applyBorder="1" applyAlignment="1">
      <alignment horizontal="center" vertical="top" wrapText="1"/>
    </xf>
    <xf numFmtId="3" fontId="4" fillId="3" borderId="2" xfId="0" applyNumberFormat="1" applyFont="1" applyFill="1" applyBorder="1" applyAlignment="1">
      <alignment horizontal="right" vertical="top"/>
    </xf>
    <xf numFmtId="4" fontId="4" fillId="3" borderId="2" xfId="0" applyNumberFormat="1" applyFont="1" applyFill="1" applyBorder="1" applyAlignment="1">
      <alignment horizontal="right" vertical="top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Fill="1" applyBorder="1" applyAlignment="1">
      <alignment wrapText="1"/>
    </xf>
    <xf numFmtId="3" fontId="6" fillId="0" borderId="2" xfId="0" applyNumberFormat="1" applyFont="1" applyBorder="1" applyAlignment="1">
      <alignment horizontal="right" vertical="center"/>
    </xf>
    <xf numFmtId="4" fontId="6" fillId="0" borderId="2" xfId="0" applyNumberFormat="1" applyFont="1" applyFill="1" applyBorder="1" applyAlignment="1">
      <alignment horizontal="right" vertical="top"/>
    </xf>
    <xf numFmtId="0" fontId="8" fillId="0" borderId="2" xfId="0" applyFont="1" applyFill="1" applyBorder="1" applyAlignment="1">
      <alignment horizontal="left" wrapText="1"/>
    </xf>
    <xf numFmtId="4" fontId="6" fillId="0" borderId="2" xfId="0" applyNumberFormat="1" applyFont="1" applyBorder="1" applyAlignment="1">
      <alignment horizontal="right" vertical="center"/>
    </xf>
    <xf numFmtId="0" fontId="6" fillId="0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top"/>
    </xf>
    <xf numFmtId="0" fontId="5" fillId="0" borderId="2" xfId="0" applyFont="1" applyFill="1" applyBorder="1" applyAlignment="1">
      <alignment horizontal="right" vertical="top"/>
    </xf>
    <xf numFmtId="4" fontId="5" fillId="0" borderId="2" xfId="0" applyNumberFormat="1" applyFont="1" applyFill="1" applyBorder="1" applyAlignment="1">
      <alignment horizontal="right" vertical="top"/>
    </xf>
    <xf numFmtId="0" fontId="2" fillId="0" borderId="2" xfId="0" applyFont="1" applyBorder="1" applyAlignment="1">
      <alignment horizontal="center" vertical="top"/>
    </xf>
    <xf numFmtId="0" fontId="8" fillId="0" borderId="0" xfId="0" applyFont="1" applyFill="1" applyAlignment="1">
      <alignment vertical="top"/>
    </xf>
    <xf numFmtId="0" fontId="5" fillId="0" borderId="0" xfId="0" applyFont="1" applyFill="1" applyAlignment="1">
      <alignment vertical="top"/>
    </xf>
    <xf numFmtId="0" fontId="5" fillId="0" borderId="0" xfId="0" applyFont="1" applyFill="1" applyAlignment="1">
      <alignment horizontal="center" vertical="top"/>
    </xf>
    <xf numFmtId="164" fontId="5" fillId="0" borderId="0" xfId="0" applyNumberFormat="1" applyFont="1" applyFill="1" applyAlignment="1">
      <alignment horizontal="center" vertical="top"/>
    </xf>
    <xf numFmtId="4" fontId="5" fillId="0" borderId="0" xfId="0" applyNumberFormat="1" applyFont="1" applyFill="1" applyAlignment="1">
      <alignment vertical="top"/>
    </xf>
    <xf numFmtId="0" fontId="8" fillId="0" borderId="0" xfId="0" applyFont="1" applyFill="1" applyAlignment="1">
      <alignment horizontal="center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center" vertical="top"/>
    </xf>
    <xf numFmtId="0" fontId="2" fillId="0" borderId="1" xfId="0" applyFont="1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RESUPUESTO%20DE%20EGRESOS%20CHARCA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I"/>
      <sheetName val="PE RUBROS"/>
      <sheetName val="CLA_FuenteFin"/>
      <sheetName val="CLA_TG"/>
      <sheetName val="CLA_ECO"/>
      <sheetName val="CLA_FUN"/>
      <sheetName val="CLA_PROG"/>
      <sheetName val="PE"/>
      <sheetName val="CLA_ADM"/>
      <sheetName val="Localidad"/>
      <sheetName val="Adefas"/>
      <sheetName val="Programa"/>
      <sheetName val="Adm"/>
      <sheetName val="PresMpal"/>
      <sheetName val="Pro civil"/>
      <sheetName val="Deportes"/>
      <sheetName val="Trasp"/>
      <sheetName val="Turismo"/>
      <sheetName val="Des tec"/>
      <sheetName val="Pens"/>
      <sheetName val="Deuda"/>
      <sheetName val="Ayudas"/>
      <sheetName val="Gastos R33"/>
      <sheetName val="Obra Infra"/>
      <sheetName val="Obra Forta"/>
      <sheetName val="Obra Otros"/>
      <sheetName val="PE_Calendario"/>
      <sheetName val="COG"/>
    </sheetNames>
    <sheetDataSet>
      <sheetData sheetId="0">
        <row r="124">
          <cell r="F124">
            <v>138960200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7">
          <cell r="C7">
            <v>19200000</v>
          </cell>
        </row>
        <row r="13">
          <cell r="C13">
            <v>120000</v>
          </cell>
        </row>
        <row r="23">
          <cell r="C23">
            <v>2570342</v>
          </cell>
        </row>
        <row r="40">
          <cell r="C40">
            <v>2500000</v>
          </cell>
        </row>
        <row r="65">
          <cell r="C65">
            <v>1041200</v>
          </cell>
        </row>
        <row r="82">
          <cell r="C82">
            <v>401700</v>
          </cell>
        </row>
        <row r="92">
          <cell r="C92">
            <v>130000</v>
          </cell>
        </row>
        <row r="109">
          <cell r="C109">
            <v>857400</v>
          </cell>
        </row>
        <row r="128">
          <cell r="C128">
            <v>29570</v>
          </cell>
        </row>
        <row r="144">
          <cell r="C144">
            <v>2850940</v>
          </cell>
        </row>
        <row r="150">
          <cell r="C150">
            <v>330148</v>
          </cell>
        </row>
        <row r="161">
          <cell r="C161">
            <v>9100</v>
          </cell>
        </row>
        <row r="168">
          <cell r="C168">
            <v>1122320.21</v>
          </cell>
        </row>
        <row r="188">
          <cell r="C188">
            <v>9215200</v>
          </cell>
        </row>
        <row r="210">
          <cell r="C210">
            <v>172800</v>
          </cell>
        </row>
        <row r="229">
          <cell r="C229">
            <v>388720</v>
          </cell>
        </row>
        <row r="251">
          <cell r="C251">
            <v>40200</v>
          </cell>
        </row>
        <row r="270">
          <cell r="C270">
            <v>248040</v>
          </cell>
        </row>
        <row r="289">
          <cell r="C289">
            <v>271100</v>
          </cell>
        </row>
        <row r="306">
          <cell r="C306">
            <v>247120</v>
          </cell>
        </row>
        <row r="326">
          <cell r="C326">
            <v>3616400</v>
          </cell>
        </row>
        <row r="340">
          <cell r="C340">
            <v>608400</v>
          </cell>
        </row>
        <row r="359">
          <cell r="C359">
            <v>4775000</v>
          </cell>
        </row>
        <row r="365">
          <cell r="C365">
            <v>2602000</v>
          </cell>
        </row>
        <row r="382">
          <cell r="C382">
            <v>0</v>
          </cell>
        </row>
        <row r="388">
          <cell r="C388">
            <v>100000</v>
          </cell>
        </row>
        <row r="401">
          <cell r="C401">
            <v>0</v>
          </cell>
        </row>
        <row r="410">
          <cell r="C410">
            <v>0</v>
          </cell>
        </row>
        <row r="415">
          <cell r="C415">
            <v>0</v>
          </cell>
        </row>
        <row r="428">
          <cell r="C428">
            <v>0</v>
          </cell>
        </row>
        <row r="431">
          <cell r="C431">
            <v>0</v>
          </cell>
        </row>
        <row r="448">
          <cell r="C448">
            <v>0</v>
          </cell>
        </row>
        <row r="467">
          <cell r="C467">
            <v>0</v>
          </cell>
        </row>
        <row r="476">
          <cell r="C476">
            <v>12500</v>
          </cell>
        </row>
        <row r="482">
          <cell r="C482">
            <v>85499999.789999992</v>
          </cell>
        </row>
        <row r="506">
          <cell r="C506">
            <v>0</v>
          </cell>
        </row>
        <row r="530">
          <cell r="C530">
            <v>0</v>
          </cell>
        </row>
        <row r="544">
          <cell r="C544">
            <v>0</v>
          </cell>
        </row>
        <row r="547">
          <cell r="C547">
            <v>0</v>
          </cell>
        </row>
        <row r="550">
          <cell r="C550">
            <v>0</v>
          </cell>
        </row>
        <row r="553">
          <cell r="C553">
            <v>0</v>
          </cell>
        </row>
        <row r="556">
          <cell r="C556">
            <v>0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abSelected="1" workbookViewId="0">
      <pane ySplit="6" topLeftCell="A61" activePane="bottomLeft" state="frozen"/>
      <selection pane="bottomLeft" activeCell="C76" sqref="C76"/>
    </sheetView>
  </sheetViews>
  <sheetFormatPr baseColWidth="10" defaultColWidth="11.44140625" defaultRowHeight="12" x14ac:dyDescent="0.25"/>
  <cols>
    <col min="1" max="1" width="5.6640625" style="1" customWidth="1"/>
    <col min="2" max="2" width="80.88671875" style="2" bestFit="1" customWidth="1"/>
    <col min="3" max="3" width="17.44140625" style="26" customWidth="1"/>
    <col min="4" max="4" width="7.33203125" style="1" customWidth="1"/>
    <col min="5" max="16384" width="11.44140625" style="2"/>
  </cols>
  <sheetData>
    <row r="1" spans="1:4" x14ac:dyDescent="0.25">
      <c r="B1" s="27" t="s">
        <v>0</v>
      </c>
      <c r="C1" s="27"/>
      <c r="D1" s="27"/>
    </row>
    <row r="2" spans="1:4" x14ac:dyDescent="0.25">
      <c r="B2" s="27" t="s">
        <v>1</v>
      </c>
      <c r="C2" s="27"/>
      <c r="D2" s="27"/>
    </row>
    <row r="3" spans="1:4" x14ac:dyDescent="0.25">
      <c r="B3" s="27" t="s">
        <v>2</v>
      </c>
      <c r="C3" s="27"/>
      <c r="D3" s="27"/>
    </row>
    <row r="4" spans="1:4" x14ac:dyDescent="0.25">
      <c r="B4" s="3"/>
      <c r="C4" s="3"/>
      <c r="D4" s="3"/>
    </row>
    <row r="5" spans="1:4" x14ac:dyDescent="0.25">
      <c r="B5" s="28" t="s">
        <v>3</v>
      </c>
      <c r="C5" s="28"/>
      <c r="D5" s="28"/>
    </row>
    <row r="6" spans="1:4" ht="21" customHeight="1" x14ac:dyDescent="0.25">
      <c r="A6" s="4" t="s">
        <v>4</v>
      </c>
      <c r="B6" s="4" t="s">
        <v>5</v>
      </c>
      <c r="C6" s="4" t="s">
        <v>6</v>
      </c>
      <c r="D6" s="4" t="s">
        <v>7</v>
      </c>
    </row>
    <row r="7" spans="1:4" x14ac:dyDescent="0.25">
      <c r="A7" s="5" t="s">
        <v>8</v>
      </c>
      <c r="B7" s="6" t="s">
        <v>9</v>
      </c>
      <c r="C7" s="7">
        <f>SUM(C8:C14)</f>
        <v>24390342</v>
      </c>
      <c r="D7" s="8">
        <f t="shared" ref="D7:D24" si="0">+C7/$C$76*100</f>
        <v>17.552034323496944</v>
      </c>
    </row>
    <row r="8" spans="1:4" ht="11.4" x14ac:dyDescent="0.2">
      <c r="A8" s="9" t="s">
        <v>10</v>
      </c>
      <c r="B8" s="10" t="s">
        <v>11</v>
      </c>
      <c r="C8" s="11">
        <f>+[1]PE!C7</f>
        <v>19200000</v>
      </c>
      <c r="D8" s="12">
        <f t="shared" si="0"/>
        <v>13.816905847861474</v>
      </c>
    </row>
    <row r="9" spans="1:4" ht="11.4" x14ac:dyDescent="0.2">
      <c r="A9" s="9" t="s">
        <v>12</v>
      </c>
      <c r="B9" s="10" t="s">
        <v>13</v>
      </c>
      <c r="C9" s="11">
        <f>+[1]PE!C13</f>
        <v>120000</v>
      </c>
      <c r="D9" s="12">
        <f t="shared" si="0"/>
        <v>8.6355661549134211E-2</v>
      </c>
    </row>
    <row r="10" spans="1:4" ht="11.4" x14ac:dyDescent="0.2">
      <c r="A10" s="9" t="s">
        <v>14</v>
      </c>
      <c r="B10" s="10" t="s">
        <v>15</v>
      </c>
      <c r="C10" s="11">
        <f>+[1]PE!C23</f>
        <v>2570342</v>
      </c>
      <c r="D10" s="12">
        <f t="shared" si="0"/>
        <v>1.8496965318127061</v>
      </c>
    </row>
    <row r="11" spans="1:4" ht="11.4" x14ac:dyDescent="0.2">
      <c r="A11" s="9" t="s">
        <v>16</v>
      </c>
      <c r="B11" s="10" t="s">
        <v>17</v>
      </c>
      <c r="C11" s="11"/>
      <c r="D11" s="12">
        <f t="shared" si="0"/>
        <v>0</v>
      </c>
    </row>
    <row r="12" spans="1:4" ht="11.4" x14ac:dyDescent="0.2">
      <c r="A12" s="9" t="s">
        <v>18</v>
      </c>
      <c r="B12" s="13" t="s">
        <v>19</v>
      </c>
      <c r="C12" s="14">
        <f>+[1]PE!C40</f>
        <v>2500000</v>
      </c>
      <c r="D12" s="12">
        <f t="shared" si="0"/>
        <v>1.7990762822736293</v>
      </c>
    </row>
    <row r="13" spans="1:4" ht="11.4" x14ac:dyDescent="0.2">
      <c r="A13" s="9" t="s">
        <v>20</v>
      </c>
      <c r="B13" s="10" t="s">
        <v>21</v>
      </c>
      <c r="C13" s="14">
        <f>+[1]PE!D57</f>
        <v>0</v>
      </c>
      <c r="D13" s="12">
        <f t="shared" si="0"/>
        <v>0</v>
      </c>
    </row>
    <row r="14" spans="1:4" ht="11.4" x14ac:dyDescent="0.2">
      <c r="A14" s="9" t="s">
        <v>22</v>
      </c>
      <c r="B14" s="10" t="s">
        <v>23</v>
      </c>
      <c r="C14" s="14">
        <f>+[1]PE!D61</f>
        <v>0</v>
      </c>
      <c r="D14" s="12">
        <f t="shared" si="0"/>
        <v>0</v>
      </c>
    </row>
    <row r="15" spans="1:4" x14ac:dyDescent="0.25">
      <c r="A15" s="5" t="s">
        <v>24</v>
      </c>
      <c r="B15" s="6" t="s">
        <v>25</v>
      </c>
      <c r="C15" s="8">
        <f>SUM(C16:C24)</f>
        <v>6772378.21</v>
      </c>
      <c r="D15" s="8">
        <f t="shared" si="0"/>
        <v>4.8736100048790947</v>
      </c>
    </row>
    <row r="16" spans="1:4" ht="11.4" x14ac:dyDescent="0.2">
      <c r="A16" s="9" t="s">
        <v>26</v>
      </c>
      <c r="B16" s="10" t="s">
        <v>27</v>
      </c>
      <c r="C16" s="14">
        <f>+[1]PE!C65</f>
        <v>1041200</v>
      </c>
      <c r="D16" s="12">
        <f t="shared" si="0"/>
        <v>0.74927929004132121</v>
      </c>
    </row>
    <row r="17" spans="1:4" ht="11.4" x14ac:dyDescent="0.2">
      <c r="A17" s="9" t="s">
        <v>28</v>
      </c>
      <c r="B17" s="10" t="s">
        <v>29</v>
      </c>
      <c r="C17" s="14">
        <f>+[1]PE!C82</f>
        <v>401700</v>
      </c>
      <c r="D17" s="12">
        <f t="shared" si="0"/>
        <v>0.28907557703572678</v>
      </c>
    </row>
    <row r="18" spans="1:4" ht="11.4" x14ac:dyDescent="0.2">
      <c r="A18" s="9" t="s">
        <v>30</v>
      </c>
      <c r="B18" s="10" t="s">
        <v>31</v>
      </c>
      <c r="C18" s="14">
        <f>+[1]PE!C92</f>
        <v>130000</v>
      </c>
      <c r="D18" s="12">
        <f t="shared" si="0"/>
        <v>9.3551966678228723E-2</v>
      </c>
    </row>
    <row r="19" spans="1:4" ht="11.4" x14ac:dyDescent="0.2">
      <c r="A19" s="9" t="s">
        <v>32</v>
      </c>
      <c r="B19" s="10" t="s">
        <v>33</v>
      </c>
      <c r="C19" s="14">
        <f>+[1]PE!C109</f>
        <v>857400</v>
      </c>
      <c r="D19" s="12">
        <f t="shared" si="0"/>
        <v>0.61701120176856394</v>
      </c>
    </row>
    <row r="20" spans="1:4" ht="11.4" x14ac:dyDescent="0.2">
      <c r="A20" s="9" t="s">
        <v>34</v>
      </c>
      <c r="B20" s="10" t="s">
        <v>35</v>
      </c>
      <c r="C20" s="14">
        <f>+[1]PE!C128</f>
        <v>29570</v>
      </c>
      <c r="D20" s="12">
        <f t="shared" si="0"/>
        <v>2.127947426673249E-2</v>
      </c>
    </row>
    <row r="21" spans="1:4" ht="11.4" x14ac:dyDescent="0.2">
      <c r="A21" s="9" t="s">
        <v>36</v>
      </c>
      <c r="B21" s="10" t="s">
        <v>37</v>
      </c>
      <c r="C21" s="14">
        <f>+[1]PE!C144</f>
        <v>2850940</v>
      </c>
      <c r="D21" s="12">
        <f t="shared" si="0"/>
        <v>2.0516234144740726</v>
      </c>
    </row>
    <row r="22" spans="1:4" ht="11.4" x14ac:dyDescent="0.2">
      <c r="A22" s="9" t="s">
        <v>38</v>
      </c>
      <c r="B22" s="10" t="s">
        <v>39</v>
      </c>
      <c r="C22" s="14">
        <f>+[1]PE!C150</f>
        <v>330148</v>
      </c>
      <c r="D22" s="12">
        <f t="shared" si="0"/>
        <v>0.23758457457602969</v>
      </c>
    </row>
    <row r="23" spans="1:4" ht="11.4" x14ac:dyDescent="0.2">
      <c r="A23" s="9" t="s">
        <v>40</v>
      </c>
      <c r="B23" s="10" t="s">
        <v>41</v>
      </c>
      <c r="C23" s="14">
        <f>+[1]PE!C161</f>
        <v>9100</v>
      </c>
      <c r="D23" s="12">
        <f t="shared" si="0"/>
        <v>6.5486376674760115E-3</v>
      </c>
    </row>
    <row r="24" spans="1:4" ht="11.4" x14ac:dyDescent="0.2">
      <c r="A24" s="9" t="s">
        <v>42</v>
      </c>
      <c r="B24" s="10" t="s">
        <v>43</v>
      </c>
      <c r="C24" s="14">
        <f>+[1]PE!C168</f>
        <v>1122320.21</v>
      </c>
      <c r="D24" s="12">
        <f t="shared" si="0"/>
        <v>0.80765586837094361</v>
      </c>
    </row>
    <row r="25" spans="1:4" x14ac:dyDescent="0.25">
      <c r="A25" s="5" t="s">
        <v>44</v>
      </c>
      <c r="B25" s="6" t="s">
        <v>45</v>
      </c>
      <c r="C25" s="8">
        <f>SUM(C26:C34)</f>
        <v>14807980</v>
      </c>
      <c r="D25" s="8">
        <f>+C25/$C$76*100</f>
        <v>10.656274242552904</v>
      </c>
    </row>
    <row r="26" spans="1:4" ht="11.4" x14ac:dyDescent="0.2">
      <c r="A26" s="9" t="s">
        <v>46</v>
      </c>
      <c r="B26" s="10" t="s">
        <v>47</v>
      </c>
      <c r="C26" s="14">
        <f>+[1]PE!C188</f>
        <v>9215200</v>
      </c>
      <c r="D26" s="12">
        <f t="shared" ref="D26:D34" si="1">+C26/$C$76*100</f>
        <v>6.6315391025631802</v>
      </c>
    </row>
    <row r="27" spans="1:4" ht="11.4" x14ac:dyDescent="0.2">
      <c r="A27" s="9" t="s">
        <v>48</v>
      </c>
      <c r="B27" s="10" t="s">
        <v>49</v>
      </c>
      <c r="C27" s="14">
        <f>+[1]PE!C210</f>
        <v>172800</v>
      </c>
      <c r="D27" s="12">
        <f t="shared" si="1"/>
        <v>0.12435215263075328</v>
      </c>
    </row>
    <row r="28" spans="1:4" ht="11.4" x14ac:dyDescent="0.2">
      <c r="A28" s="9" t="s">
        <v>50</v>
      </c>
      <c r="B28" s="10" t="s">
        <v>51</v>
      </c>
      <c r="C28" s="14">
        <f>+[1]PE!C229</f>
        <v>388720</v>
      </c>
      <c r="D28" s="12">
        <f t="shared" si="1"/>
        <v>0.27973477297816207</v>
      </c>
    </row>
    <row r="29" spans="1:4" ht="11.4" x14ac:dyDescent="0.2">
      <c r="A29" s="9" t="s">
        <v>52</v>
      </c>
      <c r="B29" s="10" t="s">
        <v>53</v>
      </c>
      <c r="C29" s="14">
        <f>+[1]PE!C251</f>
        <v>40200</v>
      </c>
      <c r="D29" s="12">
        <f t="shared" si="1"/>
        <v>2.8929146618959962E-2</v>
      </c>
    </row>
    <row r="30" spans="1:4" ht="11.4" x14ac:dyDescent="0.2">
      <c r="A30" s="9" t="s">
        <v>54</v>
      </c>
      <c r="B30" s="10" t="s">
        <v>55</v>
      </c>
      <c r="C30" s="14">
        <f>+[1]PE!C270</f>
        <v>248040</v>
      </c>
      <c r="D30" s="12">
        <f t="shared" si="1"/>
        <v>0.17849715242206043</v>
      </c>
    </row>
    <row r="31" spans="1:4" ht="11.4" x14ac:dyDescent="0.2">
      <c r="A31" s="9" t="s">
        <v>56</v>
      </c>
      <c r="B31" s="10" t="s">
        <v>57</v>
      </c>
      <c r="C31" s="14">
        <f>+[1]PE!C289</f>
        <v>271100</v>
      </c>
      <c r="D31" s="12">
        <f t="shared" si="1"/>
        <v>0.19509183204975239</v>
      </c>
    </row>
    <row r="32" spans="1:4" ht="11.4" x14ac:dyDescent="0.2">
      <c r="A32" s="9" t="s">
        <v>58</v>
      </c>
      <c r="B32" s="10" t="s">
        <v>59</v>
      </c>
      <c r="C32" s="14">
        <f>+[1]PE!C306</f>
        <v>247120</v>
      </c>
      <c r="D32" s="12">
        <f t="shared" si="1"/>
        <v>0.17783509235018372</v>
      </c>
    </row>
    <row r="33" spans="1:4" ht="11.4" x14ac:dyDescent="0.2">
      <c r="A33" s="9" t="s">
        <v>60</v>
      </c>
      <c r="B33" s="10" t="s">
        <v>61</v>
      </c>
      <c r="C33" s="14">
        <f>+[1]PE!C326</f>
        <v>3616400</v>
      </c>
      <c r="D33" s="12">
        <f t="shared" si="1"/>
        <v>2.6024717868857414</v>
      </c>
    </row>
    <row r="34" spans="1:4" ht="11.4" x14ac:dyDescent="0.2">
      <c r="A34" s="9" t="s">
        <v>62</v>
      </c>
      <c r="B34" s="10" t="s">
        <v>63</v>
      </c>
      <c r="C34" s="14">
        <f>+[1]PE!C340</f>
        <v>608400</v>
      </c>
      <c r="D34" s="12">
        <f t="shared" si="1"/>
        <v>0.43782320405411046</v>
      </c>
    </row>
    <row r="35" spans="1:4" x14ac:dyDescent="0.25">
      <c r="A35" s="5" t="s">
        <v>64</v>
      </c>
      <c r="B35" s="6" t="s">
        <v>65</v>
      </c>
      <c r="C35" s="8">
        <f>SUM(C36:C42)</f>
        <v>7377000</v>
      </c>
      <c r="D35" s="8">
        <f>+C35/$C$76*100</f>
        <v>5.3087142937330256</v>
      </c>
    </row>
    <row r="36" spans="1:4" ht="11.4" x14ac:dyDescent="0.2">
      <c r="A36" s="9" t="s">
        <v>66</v>
      </c>
      <c r="B36" s="10" t="s">
        <v>67</v>
      </c>
      <c r="C36" s="14">
        <f>+[1]PE!D1</f>
        <v>0</v>
      </c>
      <c r="D36" s="12">
        <f t="shared" ref="D36:D42" si="2">+C36/$C$76*100</f>
        <v>0</v>
      </c>
    </row>
    <row r="37" spans="1:4" ht="11.4" x14ac:dyDescent="0.2">
      <c r="A37" s="9" t="s">
        <v>68</v>
      </c>
      <c r="B37" s="10" t="s">
        <v>69</v>
      </c>
      <c r="C37" s="14">
        <f>+[1]PE!C359</f>
        <v>4775000</v>
      </c>
      <c r="D37" s="12">
        <f t="shared" si="2"/>
        <v>3.4362356991426322</v>
      </c>
    </row>
    <row r="38" spans="1:4" ht="11.4" x14ac:dyDescent="0.2">
      <c r="A38" s="9" t="s">
        <v>70</v>
      </c>
      <c r="B38" s="10" t="s">
        <v>71</v>
      </c>
      <c r="C38" s="14"/>
      <c r="D38" s="12">
        <f t="shared" si="2"/>
        <v>0</v>
      </c>
    </row>
    <row r="39" spans="1:4" ht="11.4" x14ac:dyDescent="0.2">
      <c r="A39" s="9" t="s">
        <v>72</v>
      </c>
      <c r="B39" s="10" t="s">
        <v>73</v>
      </c>
      <c r="C39" s="14">
        <f>+[1]PE!C365</f>
        <v>2602000</v>
      </c>
      <c r="D39" s="12">
        <f t="shared" si="2"/>
        <v>1.8724785945903937</v>
      </c>
    </row>
    <row r="40" spans="1:4" ht="11.4" x14ac:dyDescent="0.2">
      <c r="A40" s="9" t="s">
        <v>74</v>
      </c>
      <c r="B40" s="10" t="s">
        <v>75</v>
      </c>
      <c r="C40" s="14">
        <f>+[1]PE!C382</f>
        <v>0</v>
      </c>
      <c r="D40" s="12">
        <f t="shared" si="2"/>
        <v>0</v>
      </c>
    </row>
    <row r="41" spans="1:4" ht="11.4" x14ac:dyDescent="0.2">
      <c r="A41" s="9" t="s">
        <v>76</v>
      </c>
      <c r="B41" s="10" t="s">
        <v>77</v>
      </c>
      <c r="C41" s="14"/>
      <c r="D41" s="12">
        <f t="shared" si="2"/>
        <v>0</v>
      </c>
    </row>
    <row r="42" spans="1:4" ht="11.4" x14ac:dyDescent="0.2">
      <c r="A42" s="9" t="s">
        <v>78</v>
      </c>
      <c r="B42" s="10" t="s">
        <v>79</v>
      </c>
      <c r="C42" s="14"/>
      <c r="D42" s="12">
        <f t="shared" si="2"/>
        <v>0</v>
      </c>
    </row>
    <row r="43" spans="1:4" x14ac:dyDescent="0.25">
      <c r="A43" s="5" t="s">
        <v>80</v>
      </c>
      <c r="B43" s="6" t="s">
        <v>81</v>
      </c>
      <c r="C43" s="8">
        <f>SUM(C44:C52)</f>
        <v>112500</v>
      </c>
      <c r="D43" s="8">
        <f>+C43/$C$76*100</f>
        <v>8.0958432702313315E-2</v>
      </c>
    </row>
    <row r="44" spans="1:4" ht="11.4" x14ac:dyDescent="0.2">
      <c r="A44" s="9" t="s">
        <v>82</v>
      </c>
      <c r="B44" s="10" t="s">
        <v>83</v>
      </c>
      <c r="C44" s="14">
        <f>+[1]PE!C388</f>
        <v>100000</v>
      </c>
      <c r="D44" s="12">
        <f t="shared" ref="D44:D52" si="3">+C44/$C$76*100</f>
        <v>7.1963051290945171E-2</v>
      </c>
    </row>
    <row r="45" spans="1:4" ht="11.4" x14ac:dyDescent="0.2">
      <c r="A45" s="9" t="s">
        <v>84</v>
      </c>
      <c r="B45" s="10" t="s">
        <v>85</v>
      </c>
      <c r="C45" s="14">
        <f>+[1]PE!C401</f>
        <v>0</v>
      </c>
      <c r="D45" s="12">
        <f t="shared" si="3"/>
        <v>0</v>
      </c>
    </row>
    <row r="46" spans="1:4" ht="11.4" x14ac:dyDescent="0.2">
      <c r="A46" s="9" t="s">
        <v>86</v>
      </c>
      <c r="B46" s="10" t="s">
        <v>87</v>
      </c>
      <c r="C46" s="14">
        <f>+[1]PE!C410</f>
        <v>0</v>
      </c>
      <c r="D46" s="12">
        <f t="shared" si="3"/>
        <v>0</v>
      </c>
    </row>
    <row r="47" spans="1:4" ht="11.4" x14ac:dyDescent="0.2">
      <c r="A47" s="9" t="s">
        <v>88</v>
      </c>
      <c r="B47" s="10" t="s">
        <v>89</v>
      </c>
      <c r="C47" s="14">
        <f>+[1]PE!C415</f>
        <v>0</v>
      </c>
      <c r="D47" s="12">
        <f t="shared" si="3"/>
        <v>0</v>
      </c>
    </row>
    <row r="48" spans="1:4" ht="11.4" x14ac:dyDescent="0.2">
      <c r="A48" s="9" t="s">
        <v>90</v>
      </c>
      <c r="B48" s="10" t="s">
        <v>91</v>
      </c>
      <c r="C48" s="14">
        <f>+[1]PE!C428</f>
        <v>0</v>
      </c>
      <c r="D48" s="12">
        <f t="shared" si="3"/>
        <v>0</v>
      </c>
    </row>
    <row r="49" spans="1:4" ht="11.4" x14ac:dyDescent="0.2">
      <c r="A49" s="9" t="s">
        <v>92</v>
      </c>
      <c r="B49" s="10" t="s">
        <v>93</v>
      </c>
      <c r="C49" s="14">
        <f>+[1]PE!C431</f>
        <v>0</v>
      </c>
      <c r="D49" s="12">
        <f t="shared" si="3"/>
        <v>0</v>
      </c>
    </row>
    <row r="50" spans="1:4" ht="11.4" x14ac:dyDescent="0.2">
      <c r="A50" s="9" t="s">
        <v>94</v>
      </c>
      <c r="B50" s="10" t="s">
        <v>95</v>
      </c>
      <c r="C50" s="14">
        <f>+[1]PE!C448</f>
        <v>0</v>
      </c>
      <c r="D50" s="12">
        <f t="shared" si="3"/>
        <v>0</v>
      </c>
    </row>
    <row r="51" spans="1:4" ht="11.4" x14ac:dyDescent="0.2">
      <c r="A51" s="9" t="s">
        <v>96</v>
      </c>
      <c r="B51" s="10" t="s">
        <v>97</v>
      </c>
      <c r="C51" s="14">
        <f>+[1]PE!C467</f>
        <v>0</v>
      </c>
      <c r="D51" s="12">
        <f t="shared" si="3"/>
        <v>0</v>
      </c>
    </row>
    <row r="52" spans="1:4" ht="11.4" x14ac:dyDescent="0.2">
      <c r="A52" s="9" t="s">
        <v>98</v>
      </c>
      <c r="B52" s="10" t="s">
        <v>99</v>
      </c>
      <c r="C52" s="14">
        <f>+[1]PE!C476</f>
        <v>12500</v>
      </c>
      <c r="D52" s="12">
        <f t="shared" si="3"/>
        <v>8.9953814113681464E-3</v>
      </c>
    </row>
    <row r="53" spans="1:4" x14ac:dyDescent="0.25">
      <c r="A53" s="5" t="s">
        <v>100</v>
      </c>
      <c r="B53" s="6" t="s">
        <v>101</v>
      </c>
      <c r="C53" s="8">
        <f>SUM(C54:C56)</f>
        <v>85499999.789999992</v>
      </c>
      <c r="D53" s="8">
        <f>+C53/$C$76*100</f>
        <v>61.528408702635716</v>
      </c>
    </row>
    <row r="54" spans="1:4" ht="11.4" x14ac:dyDescent="0.2">
      <c r="A54" s="9" t="s">
        <v>102</v>
      </c>
      <c r="B54" s="10" t="s">
        <v>103</v>
      </c>
      <c r="C54" s="14">
        <f>+[1]PE!C482</f>
        <v>85499999.789999992</v>
      </c>
      <c r="D54" s="12">
        <f>+C54/$C$76*100</f>
        <v>61.528408702635716</v>
      </c>
    </row>
    <row r="55" spans="1:4" ht="11.4" x14ac:dyDescent="0.2">
      <c r="A55" s="9" t="s">
        <v>104</v>
      </c>
      <c r="B55" s="10" t="s">
        <v>105</v>
      </c>
      <c r="C55" s="14">
        <f>+[1]PE!C506</f>
        <v>0</v>
      </c>
      <c r="D55" s="12">
        <f>+C55/$C$76*100</f>
        <v>0</v>
      </c>
    </row>
    <row r="56" spans="1:4" ht="11.4" x14ac:dyDescent="0.2">
      <c r="A56" s="9" t="s">
        <v>106</v>
      </c>
      <c r="B56" s="10" t="s">
        <v>107</v>
      </c>
      <c r="C56" s="14">
        <f>+[1]PE!C530</f>
        <v>0</v>
      </c>
      <c r="D56" s="12">
        <f>+C56/$C$76*100</f>
        <v>0</v>
      </c>
    </row>
    <row r="57" spans="1:4" x14ac:dyDescent="0.25">
      <c r="A57" s="5" t="s">
        <v>108</v>
      </c>
      <c r="B57" s="6" t="s">
        <v>109</v>
      </c>
      <c r="C57" s="8">
        <f>SUM(C58:C64)</f>
        <v>0</v>
      </c>
      <c r="D57" s="8">
        <f>+C57/$C$76*100</f>
        <v>0</v>
      </c>
    </row>
    <row r="58" spans="1:4" ht="11.4" x14ac:dyDescent="0.2">
      <c r="A58" s="9" t="s">
        <v>110</v>
      </c>
      <c r="B58" s="10" t="s">
        <v>111</v>
      </c>
      <c r="C58" s="14"/>
      <c r="D58" s="12">
        <f t="shared" ref="D58:D64" si="4">+C58/$C$76*100</f>
        <v>0</v>
      </c>
    </row>
    <row r="59" spans="1:4" ht="11.4" x14ac:dyDescent="0.2">
      <c r="A59" s="9" t="s">
        <v>112</v>
      </c>
      <c r="B59" s="10" t="s">
        <v>113</v>
      </c>
      <c r="C59" s="14"/>
      <c r="D59" s="12">
        <f t="shared" si="4"/>
        <v>0</v>
      </c>
    </row>
    <row r="60" spans="1:4" ht="11.4" x14ac:dyDescent="0.2">
      <c r="A60" s="9" t="s">
        <v>114</v>
      </c>
      <c r="B60" s="10" t="s">
        <v>115</v>
      </c>
      <c r="C60" s="14"/>
      <c r="D60" s="12">
        <f t="shared" si="4"/>
        <v>0</v>
      </c>
    </row>
    <row r="61" spans="1:4" ht="11.4" x14ac:dyDescent="0.2">
      <c r="A61" s="9" t="s">
        <v>116</v>
      </c>
      <c r="B61" s="10" t="s">
        <v>117</v>
      </c>
      <c r="C61" s="14"/>
      <c r="D61" s="12">
        <f t="shared" si="4"/>
        <v>0</v>
      </c>
    </row>
    <row r="62" spans="1:4" ht="11.4" x14ac:dyDescent="0.2">
      <c r="A62" s="9" t="s">
        <v>118</v>
      </c>
      <c r="B62" s="10" t="s">
        <v>119</v>
      </c>
      <c r="C62" s="14"/>
      <c r="D62" s="12">
        <f t="shared" si="4"/>
        <v>0</v>
      </c>
    </row>
    <row r="63" spans="1:4" ht="11.4" x14ac:dyDescent="0.2">
      <c r="A63" s="15" t="s">
        <v>120</v>
      </c>
      <c r="B63" s="10" t="s">
        <v>121</v>
      </c>
      <c r="C63" s="14"/>
      <c r="D63" s="12">
        <f t="shared" si="4"/>
        <v>0</v>
      </c>
    </row>
    <row r="64" spans="1:4" ht="11.4" x14ac:dyDescent="0.2">
      <c r="A64" s="9" t="s">
        <v>122</v>
      </c>
      <c r="B64" s="10" t="s">
        <v>123</v>
      </c>
      <c r="C64" s="14"/>
      <c r="D64" s="12">
        <f t="shared" si="4"/>
        <v>0</v>
      </c>
    </row>
    <row r="65" spans="1:4" x14ac:dyDescent="0.25">
      <c r="A65" s="5" t="s">
        <v>124</v>
      </c>
      <c r="B65" s="6" t="s">
        <v>125</v>
      </c>
      <c r="C65" s="8">
        <f>SUM(C66:C68)</f>
        <v>0</v>
      </c>
      <c r="D65" s="8">
        <f>+C65/$C$76*100</f>
        <v>0</v>
      </c>
    </row>
    <row r="66" spans="1:4" ht="11.4" x14ac:dyDescent="0.2">
      <c r="A66" s="9" t="s">
        <v>126</v>
      </c>
      <c r="B66" s="10" t="s">
        <v>127</v>
      </c>
      <c r="C66" s="14"/>
      <c r="D66" s="12">
        <f>+C66/$C$76*100</f>
        <v>0</v>
      </c>
    </row>
    <row r="67" spans="1:4" ht="11.4" x14ac:dyDescent="0.2">
      <c r="A67" s="9" t="s">
        <v>128</v>
      </c>
      <c r="B67" s="10" t="s">
        <v>129</v>
      </c>
      <c r="C67" s="14"/>
      <c r="D67" s="12">
        <f>+C67/$C$76*100</f>
        <v>0</v>
      </c>
    </row>
    <row r="68" spans="1:4" ht="11.4" x14ac:dyDescent="0.2">
      <c r="A68" s="9" t="s">
        <v>130</v>
      </c>
      <c r="B68" s="10" t="s">
        <v>131</v>
      </c>
      <c r="C68" s="14"/>
      <c r="D68" s="12">
        <f>+C68/$C$76*100</f>
        <v>0</v>
      </c>
    </row>
    <row r="69" spans="1:4" x14ac:dyDescent="0.25">
      <c r="A69" s="5" t="s">
        <v>132</v>
      </c>
      <c r="B69" s="6" t="s">
        <v>133</v>
      </c>
      <c r="C69" s="8">
        <f>SUM(C70:C75)</f>
        <v>0</v>
      </c>
      <c r="D69" s="8">
        <f>+C69/$C$76*100</f>
        <v>0</v>
      </c>
    </row>
    <row r="70" spans="1:4" ht="11.4" x14ac:dyDescent="0.2">
      <c r="A70" s="9" t="s">
        <v>134</v>
      </c>
      <c r="B70" s="10" t="s">
        <v>135</v>
      </c>
      <c r="C70" s="14">
        <f>+[1]PE!C544</f>
        <v>0</v>
      </c>
      <c r="D70" s="12">
        <f t="shared" ref="D70:D75" si="5">+C70/$C$76*100</f>
        <v>0</v>
      </c>
    </row>
    <row r="71" spans="1:4" ht="11.4" x14ac:dyDescent="0.2">
      <c r="A71" s="9" t="s">
        <v>136</v>
      </c>
      <c r="B71" s="10" t="s">
        <v>137</v>
      </c>
      <c r="C71" s="14">
        <f>+[1]PE!C547</f>
        <v>0</v>
      </c>
      <c r="D71" s="12">
        <f t="shared" si="5"/>
        <v>0</v>
      </c>
    </row>
    <row r="72" spans="1:4" ht="11.4" x14ac:dyDescent="0.2">
      <c r="A72" s="9" t="s">
        <v>138</v>
      </c>
      <c r="B72" s="10" t="s">
        <v>139</v>
      </c>
      <c r="C72" s="14">
        <f>+[1]PE!C550</f>
        <v>0</v>
      </c>
      <c r="D72" s="12">
        <f t="shared" si="5"/>
        <v>0</v>
      </c>
    </row>
    <row r="73" spans="1:4" ht="11.4" x14ac:dyDescent="0.2">
      <c r="A73" s="9" t="s">
        <v>140</v>
      </c>
      <c r="B73" s="10" t="s">
        <v>141</v>
      </c>
      <c r="C73" s="14">
        <f>+[1]PE!C553</f>
        <v>0</v>
      </c>
      <c r="D73" s="12">
        <f t="shared" si="5"/>
        <v>0</v>
      </c>
    </row>
    <row r="74" spans="1:4" ht="11.4" x14ac:dyDescent="0.2">
      <c r="A74" s="9" t="s">
        <v>142</v>
      </c>
      <c r="B74" s="10" t="s">
        <v>143</v>
      </c>
      <c r="C74" s="14"/>
      <c r="D74" s="12">
        <f t="shared" si="5"/>
        <v>0</v>
      </c>
    </row>
    <row r="75" spans="1:4" ht="11.4" x14ac:dyDescent="0.2">
      <c r="A75" s="9" t="s">
        <v>144</v>
      </c>
      <c r="B75" s="10" t="s">
        <v>145</v>
      </c>
      <c r="C75" s="14">
        <f>+[1]PE!C556</f>
        <v>0</v>
      </c>
      <c r="D75" s="12">
        <f t="shared" si="5"/>
        <v>0</v>
      </c>
    </row>
    <row r="76" spans="1:4" x14ac:dyDescent="0.25">
      <c r="A76" s="16"/>
      <c r="B76" s="17" t="s">
        <v>146</v>
      </c>
      <c r="C76" s="18">
        <f>+C69+C65+C57+C53+C43+C35+C25+C15+C7</f>
        <v>138960200</v>
      </c>
      <c r="D76" s="19">
        <v>100</v>
      </c>
    </row>
    <row r="77" spans="1:4" x14ac:dyDescent="0.25">
      <c r="B77" s="20"/>
      <c r="C77" s="21"/>
    </row>
    <row r="78" spans="1:4" x14ac:dyDescent="0.25">
      <c r="B78" s="20"/>
      <c r="C78" s="21"/>
    </row>
    <row r="79" spans="1:4" x14ac:dyDescent="0.25">
      <c r="B79" s="22" t="s">
        <v>147</v>
      </c>
      <c r="C79" s="23"/>
    </row>
    <row r="80" spans="1:4" x14ac:dyDescent="0.25">
      <c r="B80" s="20"/>
      <c r="C80" s="24">
        <f>+C76-[1]PI!F124</f>
        <v>0</v>
      </c>
    </row>
    <row r="81" spans="2:7" x14ac:dyDescent="0.25">
      <c r="B81" s="22"/>
      <c r="C81" s="24"/>
    </row>
    <row r="82" spans="2:7" x14ac:dyDescent="0.25">
      <c r="B82" s="22" t="s">
        <v>148</v>
      </c>
      <c r="C82" s="22"/>
    </row>
    <row r="83" spans="2:7" ht="11.4" x14ac:dyDescent="0.25">
      <c r="B83" s="25" t="s">
        <v>149</v>
      </c>
      <c r="C83" s="25"/>
    </row>
    <row r="84" spans="2:7" x14ac:dyDescent="0.25">
      <c r="B84" s="20"/>
      <c r="C84" s="21"/>
    </row>
    <row r="85" spans="2:7" x14ac:dyDescent="0.25">
      <c r="B85" s="20"/>
      <c r="C85" s="21"/>
    </row>
    <row r="86" spans="2:7" s="1" customFormat="1" x14ac:dyDescent="0.25">
      <c r="B86" s="22"/>
      <c r="C86" s="21"/>
      <c r="E86" s="2"/>
      <c r="F86" s="2"/>
      <c r="G86" s="2"/>
    </row>
    <row r="87" spans="2:7" s="1" customFormat="1" x14ac:dyDescent="0.25">
      <c r="B87" s="22" t="s">
        <v>150</v>
      </c>
      <c r="C87" s="22"/>
      <c r="E87" s="2"/>
      <c r="F87" s="2"/>
      <c r="G87" s="2"/>
    </row>
    <row r="88" spans="2:7" s="1" customFormat="1" ht="11.4" x14ac:dyDescent="0.25">
      <c r="B88" s="25" t="s">
        <v>149</v>
      </c>
      <c r="C88" s="25"/>
      <c r="E88" s="2"/>
      <c r="F88" s="2"/>
      <c r="G88" s="2"/>
    </row>
    <row r="89" spans="2:7" s="1" customFormat="1" x14ac:dyDescent="0.25">
      <c r="B89" s="20"/>
      <c r="C89" s="21"/>
      <c r="E89" s="2"/>
      <c r="F89" s="2"/>
      <c r="G89" s="2"/>
    </row>
    <row r="90" spans="2:7" s="1" customFormat="1" x14ac:dyDescent="0.25">
      <c r="B90" s="20"/>
      <c r="C90" s="21"/>
      <c r="E90" s="2"/>
      <c r="F90" s="2"/>
      <c r="G90" s="2"/>
    </row>
    <row r="91" spans="2:7" s="1" customFormat="1" x14ac:dyDescent="0.25">
      <c r="B91" s="22"/>
      <c r="C91" s="21"/>
      <c r="E91" s="2"/>
      <c r="F91" s="2"/>
      <c r="G91" s="2"/>
    </row>
    <row r="92" spans="2:7" s="1" customFormat="1" x14ac:dyDescent="0.25">
      <c r="B92" s="22" t="s">
        <v>151</v>
      </c>
      <c r="C92" s="22"/>
      <c r="E92" s="2"/>
      <c r="F92" s="2"/>
      <c r="G92" s="2"/>
    </row>
    <row r="93" spans="2:7" s="1" customFormat="1" ht="11.4" x14ac:dyDescent="0.25">
      <c r="B93" s="25" t="s">
        <v>149</v>
      </c>
      <c r="C93" s="25"/>
      <c r="E93" s="2"/>
      <c r="F93" s="2"/>
      <c r="G93" s="2"/>
    </row>
    <row r="94" spans="2:7" s="1" customFormat="1" x14ac:dyDescent="0.25">
      <c r="B94" s="2"/>
      <c r="C94" s="26"/>
      <c r="E94" s="2"/>
      <c r="F94" s="2"/>
      <c r="G94" s="2"/>
    </row>
  </sheetData>
  <mergeCells count="4">
    <mergeCell ref="B1:D1"/>
    <mergeCell ref="B2:D2"/>
    <mergeCell ref="B3:D3"/>
    <mergeCell ref="B5:D5"/>
  </mergeCells>
  <printOptions horizontalCentered="1"/>
  <pageMargins left="0.23622047244094491" right="0.15748031496062992" top="0.15748031496062992" bottom="0.43307086614173229" header="0.11811023622047245" footer="0.15748031496062992"/>
  <pageSetup scale="85" orientation="portrait" r:id="rId1"/>
  <headerFooter>
    <oddFooter>&amp;L&amp;"-,Normal"&amp;8Presupuesto de Egresos del H.Ayuntamiento de XX, S.L.P.&amp;C&amp;"-,Normal"&amp;8Ejercicio Fiscal 2014&amp;R&amp;"-,Normal"&amp;8Página 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PE RUBROS</vt:lpstr>
      <vt:lpstr>'PE RUBROS'!Área_de_impresión</vt:lpstr>
      <vt:lpstr>'PE RUBROS'!Títulos_a_imprimir</vt:lpstr>
    </vt:vector>
  </TitlesOfParts>
  <Company>InKulpado666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Alexandra Orozco</dc:creator>
  <cp:lastModifiedBy>Alexandra Orozco</cp:lastModifiedBy>
  <dcterms:created xsi:type="dcterms:W3CDTF">2020-08-11T23:54:58Z</dcterms:created>
  <dcterms:modified xsi:type="dcterms:W3CDTF">2020-08-13T23:51:38Z</dcterms:modified>
</cp:coreProperties>
</file>