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REPORTE SOLICITUDES\"/>
    </mc:Choice>
  </mc:AlternateContent>
  <bookViews>
    <workbookView xWindow="0" yWindow="0" windowWidth="20490" windowHeight="68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33" i="1" l="1"/>
  <c r="M33" i="1"/>
  <c r="L32" i="1"/>
  <c r="M32" i="1"/>
  <c r="L15" i="1"/>
  <c r="M15" i="1"/>
  <c r="L14" i="1"/>
  <c r="M14" i="1"/>
  <c r="M10" i="1" l="1"/>
  <c r="M11" i="1"/>
  <c r="M12" i="1"/>
  <c r="M13" i="1"/>
  <c r="M16" i="1"/>
  <c r="M17" i="1"/>
  <c r="M18" i="1"/>
  <c r="M19" i="1"/>
  <c r="M20" i="1"/>
  <c r="M21" i="1"/>
  <c r="M22" i="1"/>
  <c r="M23" i="1"/>
  <c r="M24" i="1"/>
  <c r="M25" i="1"/>
  <c r="M26" i="1"/>
  <c r="M27" i="1"/>
  <c r="M28" i="1"/>
  <c r="M29" i="1"/>
  <c r="M30" i="1"/>
  <c r="M31" i="1"/>
  <c r="M34" i="1"/>
  <c r="M35" i="1"/>
  <c r="M36" i="1"/>
  <c r="M37" i="1"/>
  <c r="M38" i="1"/>
  <c r="M39" i="1"/>
  <c r="M40" i="1"/>
  <c r="M41" i="1"/>
  <c r="M42" i="1"/>
  <c r="M43" i="1"/>
  <c r="M44" i="1"/>
  <c r="M45" i="1"/>
  <c r="M46" i="1"/>
  <c r="M47" i="1"/>
  <c r="M48" i="1"/>
  <c r="L10" i="1"/>
  <c r="L11" i="1"/>
  <c r="L12" i="1"/>
  <c r="L13" i="1"/>
  <c r="L16" i="1"/>
  <c r="L17" i="1"/>
  <c r="L18" i="1"/>
  <c r="L19" i="1"/>
  <c r="L20" i="1"/>
  <c r="L21" i="1"/>
  <c r="L22" i="1"/>
  <c r="L23" i="1"/>
  <c r="L24" i="1"/>
  <c r="L25" i="1"/>
  <c r="L26" i="1"/>
  <c r="L27" i="1"/>
  <c r="L28" i="1"/>
  <c r="L29" i="1"/>
  <c r="L30" i="1"/>
  <c r="L31" i="1"/>
  <c r="L34" i="1"/>
  <c r="L35" i="1"/>
  <c r="L36" i="1"/>
  <c r="L37" i="1"/>
  <c r="L38" i="1"/>
  <c r="L39" i="1"/>
  <c r="L40" i="1"/>
  <c r="L41" i="1"/>
  <c r="L42" i="1"/>
  <c r="L43" i="1"/>
  <c r="L44" i="1"/>
  <c r="L45" i="1"/>
  <c r="L46" i="1"/>
  <c r="L47" i="1"/>
  <c r="L48"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<sst xmlns="http://schemas.openxmlformats.org/spreadsheetml/2006/main" count="250" uniqueCount="106">
  <si>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</si>
  <si>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</si>
  <si>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</si>
  <si>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</si>
  <si>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</si>
  <si>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</si>
  <si>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</si>
  <si>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</si>
  <si>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</si>
  <si>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</si>
  <si>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</si>
  <si>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</si>
  <si>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</si>
  <si>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</si>
  <si>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</si>
  <si>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</si>
  <si>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</si>
  <si>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</si>
  <si>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</si>
  <si>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</si>
  <si>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</si>
  <si>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</si>
  <si>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</si>
  <si>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</si>
  <si>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</si>
  <si>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</si>
  <si>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</si>
  <si>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</si>
  <si>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</si>
  <si>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</si>
  <si>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</si>
  <si>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</si>
  <si>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</si>
  <si>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</si>
  <si>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</si>
  <si>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</si>
  <si>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</si>
  <si>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</si>
  <si>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</si>
  <si>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</si>
  <si>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</si>
  <si>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</si>
  <si>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</si>
  <si>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</si>
  <si>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</si>
  <si>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</si>
  <si>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</si>
  <si>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</si>
  <si>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</si>
  <si>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</si>
  <si>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</si>
  <si>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</si>
  <si>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</si>
  <si>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</si>
  <si>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</si>
  <si>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</si>
  <si>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</si>
  <si>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</si>
  <si>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</si>
  <si>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</si>
  <si>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</si>
  <si>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</si>
  <si>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</si>
  <si>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costo</t>
  </si>
  <si>
    <t>Proyecto Li</t>
  </si>
  <si>
    <t>Kenia López Rabadán</t>
  </si>
  <si>
    <t>JOSE GUADAPUE GONZALEZ COVARRUBIAS</t>
  </si>
  <si>
    <t>Septiembre</t>
  </si>
  <si>
    <t>Respecto a la obra de instalación de luminarias en el bulevar Río Santiago en esta administración, solicito lo siguiente:
1. A quien le corresponde la infraestructura y el mantenimiento del bulevar Río Santiago, si es a Gobierno del Estado o al Municipio de
San Luis Potosí, o que le corresponde a cada uno.
2. Cuanto presupuesto se tiene asignado para el mantenimiento y cuanto para la infraestructura del Río Santiago en este ejercicio fiscal
2020.
3. Cuanto invirtió en la instalación de Luminarias del bulevar Río Santiago que en este 2020 se han instalado, solicito las facturas de los
gastos así como los pagos realizados.
4. Cuanto se invertirá para llegar al 100% de lo programado en la instalación de Luminarias del bulevar Río Santiago que reciente
mente se han instalado.
5. La instalación de las Luminarias en el bulevar Río Santiago, es realizada en coparticipación con el Ayuntamiento de San Luis Potosí,
si es así se me indique en que consiste la participación y se me brinde el convenio de dicho acuerdo, cuanto invirtió y cuanto va invertir
en total el Ayuntamiento en la instalación de estas luminarias o bien si la obra únicamente fue a cargo de Gobierno del Estado.
6. La obra referente a la instalación de las luminarias del bulevar Río Santiago, ya fue entregada al a Municipio de San Luis Potosí se
me indique cuando y el acta de entrega o para cuando esta programada la entrega</t>
  </si>
  <si>
    <t>José de Jesús Mendez Puente</t>
  </si>
  <si>
    <t>Solicito atentamente, listado del pago de los edictos en el Periódico Oficial de Gobierno del Estado, de tres años atrás a la fecha en
formato de excel con los siguientes campos: numero de edicto, Cantidad de veces a publicar, costo y fecha de pago</t>
  </si>
  <si>
    <t>Solicito atentamente listado de empleados de gobierno del estado que recibieron el premio al mejor empleado del año, en formato
excel con los siguientes campos: Nombre completo del empleado, número de empleado, lugar de adscripción y cantidad recibida.</t>
  </si>
  <si>
    <t>Gabriela Ramirez</t>
  </si>
  <si>
    <t>1.¿Cuántos casos de acoso y/o de hostigamiento sexual se tienen registrados en la dependencia de junio de 2010 a junio de 2020?
2.¿Cuántos casos de acoso y/o de hostigamiento sexual han sido denunciados ante el Órgano Interno/Contraloría de la dependencia
de junio de 2010 a junio de 2020?
3.En cuanto a las víctimas, señalar edad y puesto o rango dentro del organigrama.
4.En cuanto a los agresores, señalar edad y puesto o rango dentro del organigrama.
5.¿En cuántos de esos casos se ha establecido una sanción para el agresor? Desglosar sanción por agresor.
6.¿Cuenta con un protocolo para la atención de los casos de acoso y/o de hostigamiento sexual?
7.¿Cuántas capacitaciones ha recibido el personal de la dependencia relacionado con la atención, prevención o erradicación del acoso
y/o del hostigamiento sexual de junio de 2010 a junio de 2020? ¿Cuántas personas han acudido a estas capacitaciones?
8.¿Cuántas mujeres en la dependencia han renunciado o han sido despedidas por acoso y/u hostigamiento sexual de junio de 2010 a
junio de 2020?</t>
  </si>
  <si>
    <t>Rosaura Lpez</t>
  </si>
  <si>
    <t>PRIMERO. DE LOS PORTALES DE DATOS ABIERTOS EN SU ENTIDAD FEDERATIVA.
Bajo el panorama de la era digital en la que actualmente estamos inmersos, así como el uso de herramientas digitales permite
disponer, reutilizar y distribuir información pública en vía internet. SOLICITO obtener un listado donde obren todos los Portales de
Datos Abiertos con los que cuentan los organismos públicos de su entidad federativa, asimismo, solicito que en dicho listado se
contenga la liga de acceso (link) para cada uno de los portales.
SEGUNDO. DE LOS PORTALES DE DATOS ABIERTOS EN MATERIA DE IMPARTICIÓN DE JUSTICIA.
En correlación con el apartado anterior; solicito que en el mismo listado, en caso de existir Portales de Datos Abiertos que cuenten con
información en materia de impartición de justicia se separen y marquen estos, haciendo una subdivisión en tratándose de si son en
materia de impartición de justicia municipal o estatal (en su caso).
Debiendo entenderse por Portales de Datos Abiertos aquellas plataformas digitales que sirven para almacenar, compartir, conectar y
visualizar bases de datos que, de acuerdo a los principios de la Carta Internacional de Datos Abiertos, se refieren a datos digitales que
son puestos a disposición con las características técnicas y jurídicas (licencias o términos de libre uso y formatos de archivo no
propietarios) necesarias para que puedan ser usados, reutilizados y redistribuidos libremente por cualquier persona, en cualquier
momento y en cualquier lugar.</t>
  </si>
  <si>
    <t>Laura Samantha Vazquez Garcia</t>
  </si>
  <si>
    <t>Solicito información de lo invertido presupuesto anual del año 2020 y 2021 así como también del lo ya invertido que tienen destinado a
Secretaria de Salud, IMSS, ISSSTE y SEDENA en cuestión de medicamentos e Insumos Médicos</t>
  </si>
  <si>
    <t>Solicito el presupuesto del año en curso que les autorizaron al Instituto Mexicano del Seguro Social (IMSS). Así, como también solicito
el presupuesto que se ha ejercido de este mismo año en curso al Instituto Mexicano del Seguro Social</t>
  </si>
  <si>
    <t>Solicito el presupuesto del año en curso que se le autorizo a Secretaria de Salud. Así, como también el presupuesto que se ha ejercido
de este mismo año en curso a Secretaria de Salud.</t>
  </si>
  <si>
    <t>José Alejandro Torres Martín del Campo</t>
  </si>
  <si>
    <t>Número de matrimonios efectuados desde enero de 2019 a la fecha en SLP, desglosados por mes de realización.
Número de divorcios efectuados desde enero de 2019 a la fecha en SLP, desglosados por mes de realización.
Número de oficinas del Registro Civil en el estado y cuántas de estas se cerraron durante la contingencia sanitaria. En qué periodo de
tiempo estuvieron cerradas.</t>
  </si>
  <si>
    <t>Solicito, del 08 al 14 de agosto de 2020, un informe de cuántos registros de defunción se han hecho, desglosado, por
1. Coronavirus SARS-COV2 (también llamado COVID-19);
2. Neumonía atípica, e
3. Influenza</t>
  </si>
  <si>
    <t>Solicito, del 15 al 21 de agosto de 2020, un informe de cuántos registros de defunción se han hecho, desglosado, por
1. Coronavirus SARS-COV2 (también llamado COVID-19);
2. Neumonía atípica, e
3. Influenza</t>
  </si>
  <si>
    <t>Solicito, del 22 al 28 de agosto de 2020, un informe de cuántos registros de defunción se han hecho, desglosado, por
1. Coronavirus SARS-COV2 (también llamado COVID-19);
2. Neumonía atípica, e
3. Influenza</t>
  </si>
  <si>
    <t>Solicito, del 29 de agosto al 04 de septiembre de 2020, un informe de cuántos registros de defunción se han hecho, desglosado, por
1. Coronavirus SARS-COV2 (también llamado COVID-19);
2. Neumonía atípica, e
3. Influenza</t>
  </si>
  <si>
    <t>Solicito, del 05 al 11 de septiembre de 2020, un informe de cuántos registros de defunción se han hecho, desglosado, por
1. Coronavirus SARS-COV2 (también llamado COVID-19);
2. Neumonía atípica, e
3. Influenza</t>
  </si>
  <si>
    <t>La cantidad de registros de defunción hechos en el Registro Civil en el estado del 1 de enero de 2020 al 31 de agosto de 2020 en
formato de datos abiertos (archivo .CSV, .XLS o .XLSX). Favor de desglosar la información por (i) mes, (ii) semana y (iii) municipio.
Para el desglose semanal favor de indicar la fecha de inicio de la misma</t>
  </si>
  <si>
    <t>Proyecto Li .</t>
  </si>
  <si>
    <t>Listado en versión pública de los registros de defunción cuya fecha de defunción sea algún día del periodo que comprende del 1 de
enero de 2015 al 15 de septiembre de 2020 registrados en Registro Civil del estado. Para cada registro incluir sexo, fecha de
defunción (día, mes y año), municipio de la Oficialía de registro, y fecha de registro (día, mes y año). Favor de entregar la información
en datos abiertos (archivo .CSV, .XLS o .XLSX).</t>
  </si>
  <si>
    <t>Adriana Lozano Olarte</t>
  </si>
  <si>
    <t>¿Cuáles son los programas de fomento de empleo y emprendimiento para mujeres víctimas por violencia que se encuentran en
vigencia en el 2020?</t>
  </si>
  <si>
    <t>MARIA GABRIELA PONCE SALAZAR</t>
  </si>
  <si>
    <t>Recientemente el Secretario General de Gobierno, Alejandro Leal Tovías confirmó que ya está todo listo para la firma del convenio de
colaboración con la Procuraduría Fiscal y se revisó uno más con la Unidad de Inteligencia Financiera. Por lo que solicito se me envíe
por este medio ambos convenios, entiendo que aún no cuenten con las firmas, pero si como dice el Serio General ya se revisaron
solicito esos documentos (proyectos revisados) de manera electrónica por este medio. También solicito se me diga en que consistirá
la Unidad de Inteligencia Financiera estatal, cuál será su objetivo, como será integrada, de quien dependerá, quien será su titular y su
organigrama, cual es sustento jurídico para su creación.</t>
  </si>
  <si>
    <t>José Manuel Landa Llamas</t>
  </si>
  <si>
    <t>Por medio de la presente le mando un cordial saludo, deseándole un excelente inicio de semana, quisiera saber cuál es el aparato
normativo del estado con respecto a la Industria vitivinicultora, elementos normativos tales como
- Leyes
- Reglamentos
- Acuerdos
- Circulares, etcétera.
Mucho agradecería el que me pudiera proporcionar la información ya que el suscrito soy alumno de la Universidad Nacional Autónoma
de México, específicamente de la Facultad de Ciencias Políticas y Sociales, de la Licenciatura en Sociología y, dicha información me
sería útil para la tesis de obtención de grado, calidad que acredito con número de cuenta 42000667-5, sin más me despido quedando
a sus órdenes.</t>
  </si>
  <si>
    <t>Saul Hiram Hernandez Torres</t>
  </si>
  <si>
    <t>Solicito preferentemente en un archivo Excel estadísticas mensuales de nacimientos, defunciones, matrimonios y divorcios en esta
entidad, entre enero de 2015 y septiembre de 2020. Desglosar cada estadística por tipo, mes y año</t>
  </si>
  <si>
    <t>Solicito preferentemente en un archivo Excel estadísticas mensuales de nacimientos, defunciones, matrimonios y divorcios en esta
entidad, entre enero de 2015 y septiembre de 2020. Desglosar cada estadística por tipo, mes y año.</t>
  </si>
  <si>
    <t>EFEN FLORES</t>
  </si>
  <si>
    <t>Cuánto dinero gasto el Gobierno Estatal para la realización de la CONAGO</t>
  </si>
  <si>
    <t>Gabriela Salgado Arroyo</t>
  </si>
  <si>
    <t>Presupuesto de egresos 2001 al 2020</t>
  </si>
  <si>
    <t>REYNA HAYDEE PEÑA AVELINO</t>
  </si>
  <si>
    <t>Cuánto costara cada una de las obras del anillo periferico y calle 71</t>
  </si>
  <si>
    <t>Licitación de contratos y anexos relativos a portafolio de proyectos para fortalecer la movilidad en la Zona Metropolitana</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</si>
</sst>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7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Alignment="1">
      <alignment horizontal="center"/>
    </xf>
    <xf numFmtId="0" fontId="7" fillId="6" borderId="0" xfId="0" applyFont="1" applyFill="1" applyAlignment="1">
      <alignment horizontal="center" vertical="top"/>
    </xf>
    <xf numFmtId="14" fontId="7" fillId="6" borderId="0" xfId="0" applyNumberFormat="1" applyFont="1" applyFill="1" applyAlignment="1">
      <alignment horizontal="center" vertical="top"/>
    </xf>
    <xf numFmtId="0" fontId="7" fillId="0" borderId="0" xfId="0" applyFont="1" applyAlignment="1">
      <alignment horizontal="center" vertical="top"/>
    </xf>
    <xf numFmtId="0" fontId="6" fillId="0" borderId="0" xfId="0" applyFont="1" applyAlignment="1">
      <alignment wrapText="1"/>
    </xf>
    <xf numFmtId="0" fontId="6" fillId="0" borderId="0" xfId="0" applyFont="1" applyAlignment="1"/>
    <xf numFmtId="0" fontId="6" fillId="0" borderId="0" xfId="0" applyFont="1" applyAlignment="1">
      <alignment vertical="top" wrapText="1"/>
    </xf>
    <xf numFmtId="0" fontId="7" fillId="0" borderId="0" xfId="0" applyFont="1" applyAlignment="1">
      <alignment horizontal="center" vertical="center"/>
    </xf>
    <xf numFmtId="0" fontId="6" fillId="0" borderId="0" xfId="0" applyFont="1" applyAlignment="1">
      <alignment vertical="top"/>
    </xf>
    <xf numFmtId="0" fontId="7" fillId="6" borderId="0" xfId="0" applyFont="1" applyFill="1" applyAlignment="1">
      <alignment vertical="top"/>
    </xf>
    <xf numFmtId="0" fontId="0" fillId="0" borderId="2" xfId="0" applyBorder="1" applyAlignment="1">
      <alignment horizontal="center" vertical="top"/>
    </xf>
    <xf numFmtId="0" fontId="7" fillId="6" borderId="0" xfId="0" applyFont="1" applyFill="1" applyAlignment="1">
      <alignment wrapText="1"/>
    </xf>
    <xf numFmtId="0" fontId="18" fillId="6" borderId="0" xfId="0" applyFont="1" applyFill="1"/>
    <xf numFmtId="14" fontId="18"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6" fillId="6" borderId="0" xfId="0" applyFont="1" applyFill="1" applyAlignment="1">
      <alignment horizontal="center"/>
    </xf>
    <xf numFmtId="0" fontId="6"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6"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8"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37"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61" t="s">
        <v>2</v>
      </c>
      <c r="D1" s="61"/>
      <c r="E1" s="61"/>
    </row>
    <row r="2" spans="1:5" ht="85.5" customHeight="1" x14ac:dyDescent="0.2">
      <c r="A2" s="14">
        <v>34</v>
      </c>
      <c r="B2" s="14" t="s">
        <v>3</v>
      </c>
      <c r="C2" s="60" t="s">
        <v>4</v>
      </c>
      <c r="D2" s="60"/>
      <c r="E2" s="60"/>
    </row>
    <row r="3" spans="1:5" ht="64.5" customHeight="1" x14ac:dyDescent="0.2">
      <c r="A3" s="14">
        <v>54</v>
      </c>
      <c r="B3" s="14" t="s">
        <v>5</v>
      </c>
      <c r="C3" s="60" t="s">
        <v>6</v>
      </c>
      <c r="D3" s="60"/>
      <c r="E3" s="60"/>
    </row>
    <row r="4" spans="1:5" ht="69" customHeight="1" x14ac:dyDescent="0.2">
      <c r="A4" s="14">
        <v>54</v>
      </c>
      <c r="B4" s="14" t="s">
        <v>7</v>
      </c>
      <c r="C4" s="60" t="s">
        <v>8</v>
      </c>
      <c r="D4" s="60"/>
      <c r="E4" s="60"/>
    </row>
    <row r="10" spans="1:5" ht="15.75" x14ac:dyDescent="0.2">
      <c r="B10" s="59" t="s">
        <v>46</v>
      </c>
      <c r="C10" s="59"/>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59" t="s">
        <v>45</v>
      </c>
      <c r="C26" s="59"/>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59" t="s">
        <v>47</v>
      </c>
      <c r="C34" s="59"/>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52"/>
  <sheetViews>
    <sheetView showGridLines="0" tabSelected="1" topLeftCell="B1" zoomScale="90" zoomScaleNormal="90" workbookViewId="0">
      <selection activeCell="H10" sqref="H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64" t="s">
        <v>25</v>
      </c>
      <c r="D1" s="65"/>
      <c r="F1" s="3" t="s">
        <v>26</v>
      </c>
      <c r="G1" s="9" t="s">
        <v>27</v>
      </c>
      <c r="H1" s="8">
        <f>COUNTIF(Formato!$L$10:$L$48,B1)</f>
        <v>21</v>
      </c>
      <c r="I1" s="66" t="s">
        <v>28</v>
      </c>
      <c r="J1" s="67"/>
      <c r="K1" s="67"/>
      <c r="L1" s="67"/>
    </row>
    <row r="2" spans="1:16" ht="29.25" customHeight="1" thickBot="1" x14ac:dyDescent="0.25">
      <c r="B2" s="22" t="s">
        <v>67</v>
      </c>
      <c r="F2" s="4"/>
      <c r="G2" s="10" t="s">
        <v>29</v>
      </c>
      <c r="H2" s="8">
        <f>COUNTIF(Formato!$M$10:$M$48,B1)</f>
        <v>21</v>
      </c>
      <c r="I2" s="66" t="s">
        <v>30</v>
      </c>
      <c r="J2" s="67"/>
      <c r="K2" s="67"/>
      <c r="L2" s="67"/>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63" t="s">
        <v>35</v>
      </c>
      <c r="B6" s="63"/>
      <c r="C6" s="63"/>
      <c r="D6" s="63"/>
      <c r="E6" s="63"/>
      <c r="F6" s="63"/>
      <c r="G6" s="63"/>
      <c r="H6" s="63"/>
      <c r="I6" s="63"/>
    </row>
    <row r="7" spans="1:16" x14ac:dyDescent="0.2">
      <c r="D7" s="68" t="s">
        <v>62</v>
      </c>
      <c r="E7" s="69"/>
      <c r="F7" s="69"/>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2">
        <v>1007720</v>
      </c>
      <c r="B10" s="49" t="s">
        <v>66</v>
      </c>
      <c r="C10" s="43">
        <v>44077</v>
      </c>
      <c r="D10" s="49" t="s">
        <v>68</v>
      </c>
      <c r="E10" s="42" t="s">
        <v>23</v>
      </c>
      <c r="F10" s="31" t="s">
        <v>16</v>
      </c>
      <c r="G10" s="29">
        <v>44081</v>
      </c>
      <c r="H10" s="29"/>
      <c r="I10" s="30" t="s">
        <v>63</v>
      </c>
      <c r="J10" s="30" t="s">
        <v>49</v>
      </c>
      <c r="K10" s="30" t="s">
        <v>63</v>
      </c>
      <c r="L10" s="5" t="e">
        <f>IF(Formato!#REF!&lt;&gt;"",MONTH(#REF!),"")</f>
        <v>#REF!</v>
      </c>
      <c r="M10" s="6">
        <f>IF(Formato!$G10&lt;&gt;"",MONTH(G10),"")</f>
        <v>9</v>
      </c>
      <c r="P10" s="11"/>
    </row>
    <row r="11" spans="1:16" ht="15" x14ac:dyDescent="0.2">
      <c r="A11" s="28">
        <v>1010320</v>
      </c>
      <c r="B11" s="11" t="s">
        <v>69</v>
      </c>
      <c r="C11" s="29">
        <v>44078</v>
      </c>
      <c r="D11" s="49" t="s">
        <v>70</v>
      </c>
      <c r="E11" s="28" t="s">
        <v>23</v>
      </c>
      <c r="F11" s="30" t="s">
        <v>17</v>
      </c>
      <c r="G11" s="29">
        <v>44088</v>
      </c>
      <c r="H11" s="29"/>
      <c r="I11" s="30" t="s">
        <v>63</v>
      </c>
      <c r="J11" s="30" t="s">
        <v>49</v>
      </c>
      <c r="K11" s="30" t="s">
        <v>63</v>
      </c>
      <c r="L11" s="5">
        <f>IF(Formato!$C11&lt;&gt;"",MONTH(C11),"")</f>
        <v>9</v>
      </c>
      <c r="M11" s="6">
        <f>IF(Formato!$G11&lt;&gt;"",MONTH(G11),"")</f>
        <v>9</v>
      </c>
      <c r="P11" s="11"/>
    </row>
    <row r="12" spans="1:16" ht="15" x14ac:dyDescent="0.2">
      <c r="A12" s="28">
        <v>1010520</v>
      </c>
      <c r="B12" s="11" t="s">
        <v>69</v>
      </c>
      <c r="C12" s="29">
        <v>44078</v>
      </c>
      <c r="D12" s="46" t="s">
        <v>71</v>
      </c>
      <c r="E12" s="28" t="s">
        <v>23</v>
      </c>
      <c r="F12" s="30" t="s">
        <v>16</v>
      </c>
      <c r="G12" s="29">
        <v>44081</v>
      </c>
      <c r="H12" s="29"/>
      <c r="I12" s="30" t="s">
        <v>63</v>
      </c>
      <c r="J12" s="30" t="s">
        <v>49</v>
      </c>
      <c r="K12" s="30" t="s">
        <v>63</v>
      </c>
      <c r="L12" s="5">
        <f>IF(Formato!$C12&lt;&gt;"",MONTH(C12),"")</f>
        <v>9</v>
      </c>
      <c r="M12" s="6">
        <f>IF(Formato!$G12&lt;&gt;"",MONTH(G12),"")</f>
        <v>9</v>
      </c>
      <c r="P12" s="11"/>
    </row>
    <row r="13" spans="1:16" ht="15" x14ac:dyDescent="0.2">
      <c r="A13" s="41">
        <v>1012620</v>
      </c>
      <c r="B13" s="11" t="s">
        <v>72</v>
      </c>
      <c r="C13" s="29">
        <v>44079</v>
      </c>
      <c r="D13" s="46" t="s">
        <v>73</v>
      </c>
      <c r="E13" s="28" t="s">
        <v>23</v>
      </c>
      <c r="F13" s="30" t="s">
        <v>17</v>
      </c>
      <c r="G13" s="29">
        <v>44095</v>
      </c>
      <c r="H13" s="29"/>
      <c r="I13" s="30" t="s">
        <v>63</v>
      </c>
      <c r="J13" s="30" t="s">
        <v>49</v>
      </c>
      <c r="K13" s="30" t="s">
        <v>63</v>
      </c>
      <c r="L13" s="5">
        <f>IF(Formato!$C10&lt;&gt;"",MONTH(C10),"")</f>
        <v>9</v>
      </c>
      <c r="M13" s="6">
        <f>IF(Formato!$G13&lt;&gt;"",MONTH(G13),"")</f>
        <v>9</v>
      </c>
    </row>
    <row r="14" spans="1:16" ht="15" x14ac:dyDescent="0.2">
      <c r="A14" s="41">
        <v>1022420</v>
      </c>
      <c r="B14" s="57" t="s">
        <v>99</v>
      </c>
      <c r="C14" s="54">
        <v>44082</v>
      </c>
      <c r="D14" s="58" t="s">
        <v>100</v>
      </c>
      <c r="E14" s="41" t="s">
        <v>23</v>
      </c>
      <c r="F14" s="53" t="s">
        <v>16</v>
      </c>
      <c r="G14" s="54">
        <v>44084</v>
      </c>
      <c r="H14" s="54"/>
      <c r="I14" s="30" t="s">
        <v>63</v>
      </c>
      <c r="J14" s="53" t="s">
        <v>49</v>
      </c>
      <c r="K14" s="30" t="s">
        <v>63</v>
      </c>
      <c r="L14" s="55" t="e">
        <f>IF(Formato!#REF!&lt;&gt;"",MONTH(#REF!),"")</f>
        <v>#REF!</v>
      </c>
      <c r="M14" s="56">
        <f>IF(Formato!$G14&lt;&gt;"",MONTH(G14),"")</f>
        <v>9</v>
      </c>
    </row>
    <row r="15" spans="1:16" ht="15" x14ac:dyDescent="0.2">
      <c r="A15" s="41">
        <v>1024420</v>
      </c>
      <c r="B15" s="57" t="s">
        <v>101</v>
      </c>
      <c r="C15" s="54">
        <v>44082</v>
      </c>
      <c r="D15" s="58" t="s">
        <v>102</v>
      </c>
      <c r="E15" s="41" t="s">
        <v>23</v>
      </c>
      <c r="F15" s="53" t="s">
        <v>16</v>
      </c>
      <c r="G15" s="54">
        <v>44084</v>
      </c>
      <c r="H15" s="54"/>
      <c r="I15" s="30" t="s">
        <v>63</v>
      </c>
      <c r="J15" s="53" t="s">
        <v>49</v>
      </c>
      <c r="K15" s="30" t="s">
        <v>63</v>
      </c>
      <c r="L15" s="55" t="e">
        <f>IF(Formato!#REF!&lt;&gt;"",MONTH(#REF!),"")</f>
        <v>#REF!</v>
      </c>
      <c r="M15" s="56">
        <f>IF(Formato!$G15&lt;&gt;"",MONTH(G15),"")</f>
        <v>9</v>
      </c>
    </row>
    <row r="16" spans="1:16" ht="16.5" customHeight="1" x14ac:dyDescent="0.2">
      <c r="A16" s="48">
        <v>1031420</v>
      </c>
      <c r="B16" t="s">
        <v>74</v>
      </c>
      <c r="C16" s="29">
        <v>44084</v>
      </c>
      <c r="D16" s="47" t="s">
        <v>75</v>
      </c>
      <c r="E16" s="42" t="s">
        <v>23</v>
      </c>
      <c r="F16" s="30" t="s">
        <v>16</v>
      </c>
      <c r="G16" s="29">
        <v>44088</v>
      </c>
      <c r="H16" s="29"/>
      <c r="I16" s="30" t="s">
        <v>63</v>
      </c>
      <c r="J16" s="30" t="s">
        <v>49</v>
      </c>
      <c r="K16" s="30" t="s">
        <v>63</v>
      </c>
      <c r="L16" s="5">
        <f>IF(Formato!$C16&lt;&gt;"",MONTH(C16),"")</f>
        <v>9</v>
      </c>
      <c r="M16" s="6">
        <f>IF(Formato!$G16&lt;&gt;"",MONTH(G16),"")</f>
        <v>9</v>
      </c>
    </row>
    <row r="17" spans="1:16" ht="15" x14ac:dyDescent="0.2">
      <c r="A17" s="42">
        <v>1031620</v>
      </c>
      <c r="B17" s="49" t="s">
        <v>74</v>
      </c>
      <c r="C17" s="29">
        <v>44084</v>
      </c>
      <c r="D17" s="49" t="s">
        <v>75</v>
      </c>
      <c r="E17" s="42" t="s">
        <v>23</v>
      </c>
      <c r="F17" s="50" t="s">
        <v>16</v>
      </c>
      <c r="G17" s="43">
        <v>44088</v>
      </c>
      <c r="H17" s="43"/>
      <c r="I17" s="50" t="s">
        <v>63</v>
      </c>
      <c r="J17" s="50" t="s">
        <v>49</v>
      </c>
      <c r="K17" s="50" t="s">
        <v>63</v>
      </c>
      <c r="L17" s="51">
        <f>IF(Formato!$C17&lt;&gt;"",MONTH(C17),"")</f>
        <v>9</v>
      </c>
      <c r="M17" s="51">
        <f>IF(Formato!$G17&lt;&gt;"",MONTH(G17),"")</f>
        <v>9</v>
      </c>
      <c r="N17" s="2"/>
      <c r="O17" s="2"/>
      <c r="P17" s="2"/>
    </row>
    <row r="18" spans="1:16" ht="15" x14ac:dyDescent="0.2">
      <c r="A18" s="42">
        <v>1032720</v>
      </c>
      <c r="B18" s="49" t="s">
        <v>76</v>
      </c>
      <c r="C18" s="29">
        <v>44084</v>
      </c>
      <c r="D18" s="49" t="s">
        <v>77</v>
      </c>
      <c r="E18" s="42" t="s">
        <v>23</v>
      </c>
      <c r="F18" s="50" t="s">
        <v>16</v>
      </c>
      <c r="G18" s="43">
        <v>44088</v>
      </c>
      <c r="H18" s="43"/>
      <c r="I18" s="50" t="s">
        <v>63</v>
      </c>
      <c r="J18" s="50" t="s">
        <v>49</v>
      </c>
      <c r="K18" s="50" t="s">
        <v>63</v>
      </c>
      <c r="L18" s="51">
        <f>IF(Formato!$C18&lt;&gt;"",MONTH(C18),"")</f>
        <v>9</v>
      </c>
      <c r="M18" s="51">
        <f>IF(Formato!$G18&lt;&gt;"",MONTH(G18),"")</f>
        <v>9</v>
      </c>
      <c r="N18" s="2"/>
    </row>
    <row r="19" spans="1:16" ht="15" x14ac:dyDescent="0.2">
      <c r="A19" s="42">
        <v>1035220</v>
      </c>
      <c r="B19" s="49" t="s">
        <v>76</v>
      </c>
      <c r="C19" s="29">
        <v>44085</v>
      </c>
      <c r="D19" s="49" t="s">
        <v>78</v>
      </c>
      <c r="E19" s="42" t="s">
        <v>23</v>
      </c>
      <c r="F19" s="50" t="s">
        <v>16</v>
      </c>
      <c r="G19" s="43">
        <v>44088</v>
      </c>
      <c r="H19" s="43"/>
      <c r="I19" s="50" t="s">
        <v>63</v>
      </c>
      <c r="J19" s="50" t="s">
        <v>49</v>
      </c>
      <c r="K19" s="50" t="s">
        <v>63</v>
      </c>
      <c r="L19" s="51">
        <f>IF(Formato!$C19&lt;&gt;"",MONTH(C19),"")</f>
        <v>9</v>
      </c>
      <c r="M19" s="51">
        <f>IF(Formato!$G19&lt;&gt;"",MONTH(G19),"")</f>
        <v>9</v>
      </c>
      <c r="N19" s="2"/>
    </row>
    <row r="20" spans="1:16" ht="15" x14ac:dyDescent="0.2">
      <c r="A20" s="44">
        <v>1035420</v>
      </c>
      <c r="B20" s="49" t="s">
        <v>76</v>
      </c>
      <c r="C20" s="29">
        <v>44085</v>
      </c>
      <c r="D20" s="49" t="s">
        <v>79</v>
      </c>
      <c r="E20" s="42" t="s">
        <v>23</v>
      </c>
      <c r="F20" s="50" t="s">
        <v>16</v>
      </c>
      <c r="G20" s="43">
        <v>44088</v>
      </c>
      <c r="H20" s="43"/>
      <c r="I20" s="50" t="s">
        <v>63</v>
      </c>
      <c r="J20" s="50" t="s">
        <v>49</v>
      </c>
      <c r="K20" s="50" t="s">
        <v>63</v>
      </c>
      <c r="L20" s="51">
        <f>IF(Formato!$C20&lt;&gt;"",MONTH(C20),"")</f>
        <v>9</v>
      </c>
      <c r="M20" s="51">
        <f>IF(Formato!$G20&lt;&gt;"",MONTH(G20),"")</f>
        <v>9</v>
      </c>
      <c r="N20" s="2"/>
    </row>
    <row r="21" spans="1:16" ht="15" x14ac:dyDescent="0.2">
      <c r="A21" s="42">
        <v>1035920</v>
      </c>
      <c r="B21" s="49" t="s">
        <v>80</v>
      </c>
      <c r="C21" s="29">
        <v>44085</v>
      </c>
      <c r="D21" s="49" t="s">
        <v>81</v>
      </c>
      <c r="E21" s="42" t="s">
        <v>23</v>
      </c>
      <c r="F21" s="50" t="s">
        <v>17</v>
      </c>
      <c r="G21" s="43">
        <v>44098</v>
      </c>
      <c r="H21" s="43"/>
      <c r="I21" s="50" t="s">
        <v>63</v>
      </c>
      <c r="J21" s="50" t="s">
        <v>49</v>
      </c>
      <c r="K21" s="50" t="s">
        <v>63</v>
      </c>
      <c r="L21" s="51">
        <f>IF(Formato!$C21&lt;&gt;"",MONTH(C21),"")</f>
        <v>9</v>
      </c>
      <c r="M21" s="51">
        <f>IF(Formato!$G21&lt;&gt;"",MONTH(G21),"")</f>
        <v>9</v>
      </c>
      <c r="N21" s="2"/>
    </row>
    <row r="22" spans="1:16" ht="15" x14ac:dyDescent="0.2">
      <c r="A22" s="42">
        <v>1038320</v>
      </c>
      <c r="B22" s="49" t="s">
        <v>65</v>
      </c>
      <c r="C22" s="29">
        <v>44086</v>
      </c>
      <c r="D22" s="49" t="s">
        <v>82</v>
      </c>
      <c r="E22" s="42" t="s">
        <v>23</v>
      </c>
      <c r="F22" s="50" t="s">
        <v>17</v>
      </c>
      <c r="G22" s="43">
        <v>44098</v>
      </c>
      <c r="H22" s="43"/>
      <c r="I22" s="50" t="s">
        <v>63</v>
      </c>
      <c r="J22" s="50" t="s">
        <v>49</v>
      </c>
      <c r="K22" s="50" t="s">
        <v>63</v>
      </c>
      <c r="L22" s="51">
        <f>IF(Formato!$C22&lt;&gt;"",MONTH(C22),"")</f>
        <v>9</v>
      </c>
      <c r="M22" s="51">
        <f>IF(Formato!$G22&lt;&gt;"",MONTH(G22),"")</f>
        <v>9</v>
      </c>
      <c r="N22" s="2"/>
    </row>
    <row r="23" spans="1:16" ht="15" x14ac:dyDescent="0.2">
      <c r="A23" s="42">
        <v>1038420</v>
      </c>
      <c r="B23" s="49" t="s">
        <v>65</v>
      </c>
      <c r="C23" s="29">
        <v>44086</v>
      </c>
      <c r="D23" s="49" t="s">
        <v>83</v>
      </c>
      <c r="E23" s="42" t="s">
        <v>23</v>
      </c>
      <c r="F23" s="50" t="s">
        <v>17</v>
      </c>
      <c r="G23" s="43">
        <v>44098</v>
      </c>
      <c r="H23" s="43"/>
      <c r="I23" s="50" t="s">
        <v>63</v>
      </c>
      <c r="J23" s="50" t="s">
        <v>49</v>
      </c>
      <c r="K23" s="50" t="s">
        <v>63</v>
      </c>
      <c r="L23" s="51">
        <f>IF(Formato!$C23&lt;&gt;"",MONTH(C23),"")</f>
        <v>9</v>
      </c>
      <c r="M23" s="51">
        <f>IF(Formato!$G23&lt;&gt;"",MONTH(G23),"")</f>
        <v>9</v>
      </c>
      <c r="N23" s="2"/>
    </row>
    <row r="24" spans="1:16" ht="15" x14ac:dyDescent="0.2">
      <c r="A24" s="28">
        <v>1038520</v>
      </c>
      <c r="B24" s="11" t="s">
        <v>65</v>
      </c>
      <c r="C24" s="29">
        <v>44086</v>
      </c>
      <c r="D24" s="49" t="s">
        <v>84</v>
      </c>
      <c r="E24" s="28" t="s">
        <v>23</v>
      </c>
      <c r="F24" s="30" t="s">
        <v>17</v>
      </c>
      <c r="G24" s="29">
        <v>44098</v>
      </c>
      <c r="H24" s="43"/>
      <c r="I24" s="30" t="s">
        <v>63</v>
      </c>
      <c r="J24" s="30" t="s">
        <v>49</v>
      </c>
      <c r="K24" s="30" t="s">
        <v>63</v>
      </c>
      <c r="L24" s="5">
        <f>IF(Formato!$C24&lt;&gt;"",MONTH(C24),"")</f>
        <v>9</v>
      </c>
      <c r="M24" s="6">
        <f>IF(Formato!$G24&lt;&gt;"",MONTH(G24),"")</f>
        <v>9</v>
      </c>
    </row>
    <row r="25" spans="1:16" ht="15" x14ac:dyDescent="0.2">
      <c r="A25" s="28">
        <v>1038620</v>
      </c>
      <c r="B25" s="11" t="s">
        <v>65</v>
      </c>
      <c r="C25" s="29">
        <v>44086</v>
      </c>
      <c r="D25" s="49" t="s">
        <v>85</v>
      </c>
      <c r="E25" s="28" t="s">
        <v>23</v>
      </c>
      <c r="F25" s="30" t="s">
        <v>17</v>
      </c>
      <c r="G25" s="29">
        <v>44098</v>
      </c>
      <c r="H25" s="43"/>
      <c r="I25" s="30" t="s">
        <v>63</v>
      </c>
      <c r="J25" s="30" t="s">
        <v>49</v>
      </c>
      <c r="K25" s="30" t="s">
        <v>63</v>
      </c>
      <c r="L25" s="5">
        <f>IF(Formato!$C25&lt;&gt;"",MONTH(C25),"")</f>
        <v>9</v>
      </c>
      <c r="M25" s="6">
        <f>IF(Formato!$G25&lt;&gt;"",MONTH(G25),"")</f>
        <v>9</v>
      </c>
    </row>
    <row r="26" spans="1:16" ht="15" x14ac:dyDescent="0.2">
      <c r="A26" s="28">
        <v>1038720</v>
      </c>
      <c r="B26" s="11" t="s">
        <v>65</v>
      </c>
      <c r="C26" s="29">
        <v>44086</v>
      </c>
      <c r="D26" s="49" t="s">
        <v>86</v>
      </c>
      <c r="E26" s="28" t="s">
        <v>23</v>
      </c>
      <c r="F26" s="30" t="s">
        <v>17</v>
      </c>
      <c r="G26" s="29">
        <v>44098</v>
      </c>
      <c r="H26" s="43"/>
      <c r="I26" s="30" t="s">
        <v>63</v>
      </c>
      <c r="J26" s="30" t="s">
        <v>49</v>
      </c>
      <c r="K26" s="30" t="s">
        <v>63</v>
      </c>
      <c r="L26" s="5">
        <f>IF(Formato!$C26&lt;&gt;"",MONTH(C26),"")</f>
        <v>9</v>
      </c>
      <c r="M26" s="6">
        <f>IF(Formato!$G26&lt;&gt;"",MONTH(G26),"")</f>
        <v>9</v>
      </c>
    </row>
    <row r="27" spans="1:16" ht="15" x14ac:dyDescent="0.2">
      <c r="A27" s="28">
        <v>1041620</v>
      </c>
      <c r="B27" s="11" t="s">
        <v>64</v>
      </c>
      <c r="C27" s="29">
        <v>44089</v>
      </c>
      <c r="D27" s="49" t="s">
        <v>87</v>
      </c>
      <c r="E27" s="28" t="s">
        <v>23</v>
      </c>
      <c r="F27" s="30" t="s">
        <v>17</v>
      </c>
      <c r="G27" s="29">
        <v>44098</v>
      </c>
      <c r="H27" s="29"/>
      <c r="I27" s="30" t="s">
        <v>63</v>
      </c>
      <c r="J27" s="30" t="s">
        <v>49</v>
      </c>
      <c r="K27" s="30" t="s">
        <v>63</v>
      </c>
      <c r="L27" s="5">
        <f>IF(Formato!$C27&lt;&gt;"",MONTH(C27),"")</f>
        <v>9</v>
      </c>
      <c r="M27" s="6">
        <f>IF(Formato!$G27&lt;&gt;"",MONTH(G27),"")</f>
        <v>9</v>
      </c>
    </row>
    <row r="28" spans="1:16" ht="15" x14ac:dyDescent="0.2">
      <c r="A28" s="28">
        <v>1041820</v>
      </c>
      <c r="B28" s="11" t="s">
        <v>88</v>
      </c>
      <c r="C28" s="29">
        <v>44089</v>
      </c>
      <c r="D28" s="46" t="s">
        <v>89</v>
      </c>
      <c r="E28" s="28" t="s">
        <v>23</v>
      </c>
      <c r="F28" s="30" t="s">
        <v>17</v>
      </c>
      <c r="G28" s="29">
        <v>44098</v>
      </c>
      <c r="H28" s="29"/>
      <c r="I28" s="30" t="s">
        <v>63</v>
      </c>
      <c r="J28" s="30" t="s">
        <v>49</v>
      </c>
      <c r="K28" s="30" t="s">
        <v>63</v>
      </c>
      <c r="L28" s="5">
        <f>IF(Formato!$C28&lt;&gt;"",MONTH(C28),"")</f>
        <v>9</v>
      </c>
      <c r="M28" s="6">
        <f>IF(Formato!$G28&lt;&gt;"",MONTH(G28),"")</f>
        <v>9</v>
      </c>
    </row>
    <row r="29" spans="1:16" ht="15" x14ac:dyDescent="0.2">
      <c r="A29" s="28">
        <v>1050120</v>
      </c>
      <c r="B29" s="11" t="s">
        <v>90</v>
      </c>
      <c r="C29" s="29">
        <v>44096</v>
      </c>
      <c r="D29" s="46" t="s">
        <v>91</v>
      </c>
      <c r="E29" s="28" t="s">
        <v>23</v>
      </c>
      <c r="F29" s="30" t="s">
        <v>17</v>
      </c>
      <c r="G29" s="29">
        <v>44111</v>
      </c>
      <c r="H29" s="29"/>
      <c r="I29" s="30" t="s">
        <v>63</v>
      </c>
      <c r="J29" s="30" t="s">
        <v>49</v>
      </c>
      <c r="K29" s="30" t="s">
        <v>63</v>
      </c>
      <c r="L29" s="5">
        <f>IF(Formato!$C29&lt;&gt;"",MONTH(C29),"")</f>
        <v>9</v>
      </c>
      <c r="M29" s="6">
        <f>IF(Formato!$G29&lt;&gt;"",MONTH(G29),"")</f>
        <v>10</v>
      </c>
    </row>
    <row r="30" spans="1:16" ht="15" x14ac:dyDescent="0.2">
      <c r="A30" s="28">
        <v>1051120</v>
      </c>
      <c r="B30" s="11" t="s">
        <v>92</v>
      </c>
      <c r="C30" s="29">
        <v>44096</v>
      </c>
      <c r="D30" s="46" t="s">
        <v>93</v>
      </c>
      <c r="E30" s="28" t="s">
        <v>23</v>
      </c>
      <c r="F30" s="30" t="s">
        <v>17</v>
      </c>
      <c r="G30" s="29">
        <v>44111</v>
      </c>
      <c r="H30" s="29"/>
      <c r="I30" s="30" t="s">
        <v>63</v>
      </c>
      <c r="J30" s="30" t="s">
        <v>49</v>
      </c>
      <c r="K30" s="30" t="s">
        <v>63</v>
      </c>
      <c r="L30" s="5">
        <f>IF(Formato!$C30&lt;&gt;"",MONTH(C30),"")</f>
        <v>9</v>
      </c>
      <c r="M30" s="6">
        <f>IF(Formato!$G30&lt;&gt;"",MONTH(G30),"")</f>
        <v>10</v>
      </c>
    </row>
    <row r="31" spans="1:16" ht="15" x14ac:dyDescent="0.2">
      <c r="A31" s="28">
        <v>1053820</v>
      </c>
      <c r="B31" s="11" t="s">
        <v>94</v>
      </c>
      <c r="C31" s="29">
        <v>44097</v>
      </c>
      <c r="D31" s="46" t="s">
        <v>95</v>
      </c>
      <c r="E31" s="28" t="s">
        <v>23</v>
      </c>
      <c r="F31" s="30" t="s">
        <v>17</v>
      </c>
      <c r="G31" s="29">
        <v>44111</v>
      </c>
      <c r="H31" s="29"/>
      <c r="I31" s="30" t="s">
        <v>63</v>
      </c>
      <c r="J31" s="30" t="s">
        <v>49</v>
      </c>
      <c r="K31" s="30" t="s">
        <v>63</v>
      </c>
      <c r="L31" s="5">
        <f>IF(Formato!$C31&lt;&gt;"",MONTH(C31),"")</f>
        <v>9</v>
      </c>
      <c r="M31" s="6">
        <f>IF(Formato!$G31&lt;&gt;"",MONTH(G31),"")</f>
        <v>10</v>
      </c>
    </row>
    <row r="32" spans="1:16" ht="15" x14ac:dyDescent="0.2">
      <c r="A32" s="28">
        <v>1056120</v>
      </c>
      <c r="B32" s="57" t="s">
        <v>103</v>
      </c>
      <c r="C32" s="29">
        <v>44098</v>
      </c>
      <c r="D32" s="58" t="s">
        <v>104</v>
      </c>
      <c r="E32" s="28" t="s">
        <v>23</v>
      </c>
      <c r="F32" s="30" t="s">
        <v>16</v>
      </c>
      <c r="G32" s="29">
        <v>44102</v>
      </c>
      <c r="H32" s="29"/>
      <c r="I32" s="30" t="s">
        <v>63</v>
      </c>
      <c r="J32" s="30" t="s">
        <v>49</v>
      </c>
      <c r="K32" s="30" t="s">
        <v>63</v>
      </c>
      <c r="L32" s="55" t="e">
        <f>IF(Formato!#REF!&lt;&gt;"",MONTH(#REF!),"")</f>
        <v>#REF!</v>
      </c>
      <c r="M32" s="56">
        <f>IF(Formato!$G32&lt;&gt;"",MONTH(G32),"")</f>
        <v>9</v>
      </c>
    </row>
    <row r="33" spans="1:13" ht="15" x14ac:dyDescent="0.2">
      <c r="A33" s="28">
        <v>1056520</v>
      </c>
      <c r="B33" s="57" t="s">
        <v>103</v>
      </c>
      <c r="C33" s="29">
        <v>44098</v>
      </c>
      <c r="D33" s="58" t="s">
        <v>105</v>
      </c>
      <c r="E33" s="28" t="s">
        <v>23</v>
      </c>
      <c r="F33" s="30" t="s">
        <v>16</v>
      </c>
      <c r="G33" s="29">
        <v>44102</v>
      </c>
      <c r="H33" s="29"/>
      <c r="I33" s="30" t="s">
        <v>63</v>
      </c>
      <c r="J33" s="30" t="s">
        <v>49</v>
      </c>
      <c r="K33" s="30" t="s">
        <v>63</v>
      </c>
      <c r="L33" s="55" t="e">
        <f>IF(Formato!#REF!&lt;&gt;"",MONTH(#REF!),"")</f>
        <v>#REF!</v>
      </c>
      <c r="M33" s="56">
        <f>IF(Formato!$G33&lt;&gt;"",MONTH(G33),"")</f>
        <v>9</v>
      </c>
    </row>
    <row r="34" spans="1:13" ht="15" x14ac:dyDescent="0.2">
      <c r="A34" s="28">
        <v>1068420</v>
      </c>
      <c r="B34" s="11" t="s">
        <v>96</v>
      </c>
      <c r="C34" s="29">
        <v>44104</v>
      </c>
      <c r="D34" s="46" t="s">
        <v>97</v>
      </c>
      <c r="E34" s="28" t="s">
        <v>23</v>
      </c>
      <c r="F34" s="30" t="s">
        <v>17</v>
      </c>
      <c r="G34" s="29">
        <v>44111</v>
      </c>
      <c r="H34" s="29"/>
      <c r="I34" s="30" t="s">
        <v>63</v>
      </c>
      <c r="J34" s="30" t="s">
        <v>49</v>
      </c>
      <c r="K34" s="30" t="s">
        <v>63</v>
      </c>
      <c r="L34" s="5">
        <f>IF(Formato!$C34&lt;&gt;"",MONTH(C34),"")</f>
        <v>9</v>
      </c>
      <c r="M34" s="6">
        <f>IF(Formato!$G34&lt;&gt;"",MONTH(G34),"")</f>
        <v>10</v>
      </c>
    </row>
    <row r="35" spans="1:13" ht="15" x14ac:dyDescent="0.2">
      <c r="A35" s="28">
        <v>1068520</v>
      </c>
      <c r="B35" s="11" t="s">
        <v>96</v>
      </c>
      <c r="C35" s="29">
        <v>44104</v>
      </c>
      <c r="D35" s="46" t="s">
        <v>98</v>
      </c>
      <c r="E35" s="28" t="s">
        <v>23</v>
      </c>
      <c r="F35" s="30" t="s">
        <v>17</v>
      </c>
      <c r="G35" s="29">
        <v>44111</v>
      </c>
      <c r="H35" s="29"/>
      <c r="I35" s="30" t="s">
        <v>63</v>
      </c>
      <c r="J35" s="30" t="s">
        <v>49</v>
      </c>
      <c r="K35" s="30" t="s">
        <v>63</v>
      </c>
      <c r="L35" s="5">
        <f>IF(Formato!$C35&lt;&gt;"",MONTH(C35),"")</f>
        <v>9</v>
      </c>
      <c r="M35" s="6">
        <f>IF(Formato!$G35&lt;&gt;"",MONTH(G35),"")</f>
        <v>10</v>
      </c>
    </row>
    <row r="36" spans="1:13" ht="15" x14ac:dyDescent="0.2">
      <c r="A36" s="28"/>
      <c r="B36" s="11"/>
      <c r="C36" s="29"/>
      <c r="D36" s="45"/>
      <c r="E36" s="28"/>
      <c r="F36" s="30"/>
      <c r="G36" s="29"/>
      <c r="H36" s="29"/>
      <c r="I36" s="30"/>
      <c r="J36" s="30"/>
      <c r="K36" s="30"/>
      <c r="L36" s="5" t="str">
        <f>IF(Formato!$C36&lt;&gt;"",MONTH(C36),"")</f>
        <v/>
      </c>
      <c r="M36" s="6" t="str">
        <f>IF(Formato!$G36&lt;&gt;"",MONTH(G36),"")</f>
        <v/>
      </c>
    </row>
    <row r="37" spans="1:13" ht="15" x14ac:dyDescent="0.2">
      <c r="A37" s="28"/>
      <c r="B37" s="11"/>
      <c r="C37" s="29"/>
      <c r="D37" s="45"/>
      <c r="E37" s="28"/>
      <c r="F37" s="30"/>
      <c r="G37" s="29"/>
      <c r="H37" s="29"/>
      <c r="I37" s="30"/>
      <c r="J37" s="30"/>
      <c r="K37" s="30"/>
      <c r="L37" s="5" t="str">
        <f>IF(Formato!$C37&lt;&gt;"",MONTH(C37),"")</f>
        <v/>
      </c>
      <c r="M37" s="6" t="str">
        <f>IF(Formato!$G37&lt;&gt;"",MONTH(G37),"")</f>
        <v/>
      </c>
    </row>
    <row r="38" spans="1:13" ht="15" x14ac:dyDescent="0.2">
      <c r="A38" s="28"/>
      <c r="B38" s="11"/>
      <c r="C38" s="29"/>
      <c r="D38" s="45"/>
      <c r="E38" s="28"/>
      <c r="F38" s="30"/>
      <c r="G38" s="29"/>
      <c r="H38" s="29"/>
      <c r="I38" s="30"/>
      <c r="J38" s="30"/>
      <c r="K38" s="30"/>
      <c r="L38" s="5" t="str">
        <f>IF(Formato!$C38&lt;&gt;"",MONTH(C38),"")</f>
        <v/>
      </c>
      <c r="M38" s="6" t="str">
        <f>IF(Formato!$G38&lt;&gt;"",MONTH(G38),"")</f>
        <v/>
      </c>
    </row>
    <row r="39" spans="1:13" ht="15" x14ac:dyDescent="0.2">
      <c r="A39" s="28"/>
      <c r="B39" s="11"/>
      <c r="C39" s="29"/>
      <c r="D39" s="45"/>
      <c r="E39" s="28"/>
      <c r="F39" s="30"/>
      <c r="G39" s="29"/>
      <c r="H39" s="29"/>
      <c r="I39" s="30"/>
      <c r="J39" s="30"/>
      <c r="K39" s="30"/>
      <c r="L39" s="5" t="str">
        <f>IF(Formato!$C39&lt;&gt;"",MONTH(C39),"")</f>
        <v/>
      </c>
      <c r="M39" s="6" t="str">
        <f>IF(Formato!$G39&lt;&gt;"",MONTH(G39),"")</f>
        <v/>
      </c>
    </row>
    <row r="40" spans="1:13" ht="15" x14ac:dyDescent="0.2">
      <c r="A40" s="28"/>
      <c r="B40" s="28"/>
      <c r="C40" s="29"/>
      <c r="D40" s="52"/>
      <c r="E40" s="28"/>
      <c r="F40" s="30"/>
      <c r="G40" s="29"/>
      <c r="H40" s="29"/>
      <c r="I40" s="30"/>
      <c r="J40" s="30"/>
      <c r="K40" s="30"/>
      <c r="L40" s="5" t="str">
        <f>IF(Formato!$C40&lt;&gt;"",MONTH(C40),"")</f>
        <v/>
      </c>
      <c r="M40" s="6" t="str">
        <f>IF(Formato!$G40&lt;&gt;"",MONTH(G40),"")</f>
        <v/>
      </c>
    </row>
    <row r="41" spans="1:13" ht="15" x14ac:dyDescent="0.2">
      <c r="A41" s="28"/>
      <c r="B41" s="28"/>
      <c r="C41" s="29"/>
      <c r="D41" s="52"/>
      <c r="E41" s="28"/>
      <c r="F41" s="30"/>
      <c r="G41" s="29"/>
      <c r="H41" s="29"/>
      <c r="I41" s="30"/>
      <c r="J41" s="30"/>
      <c r="K41" s="30"/>
      <c r="L41" s="5" t="str">
        <f>IF(Formato!$C41&lt;&gt;"",MONTH(C41),"")</f>
        <v/>
      </c>
      <c r="M41" s="6" t="str">
        <f>IF(Formato!$G41&lt;&gt;"",MONTH(G41),"")</f>
        <v/>
      </c>
    </row>
    <row r="42" spans="1:13" ht="15" x14ac:dyDescent="0.2">
      <c r="A42" s="28"/>
      <c r="B42" s="28"/>
      <c r="C42" s="29"/>
      <c r="D42" s="52"/>
      <c r="E42" s="28"/>
      <c r="F42" s="30"/>
      <c r="G42" s="29"/>
      <c r="H42" s="29"/>
      <c r="I42" s="30"/>
      <c r="J42" s="30"/>
      <c r="K42" s="30"/>
      <c r="L42" s="5" t="str">
        <f>IF(Formato!$C42&lt;&gt;"",MONTH(C42),"")</f>
        <v/>
      </c>
      <c r="M42" s="6" t="str">
        <f>IF(Formato!$G42&lt;&gt;"",MONTH(G42),"")</f>
        <v/>
      </c>
    </row>
    <row r="43" spans="1:13" ht="15" x14ac:dyDescent="0.2">
      <c r="A43" s="28"/>
      <c r="B43" s="28"/>
      <c r="C43" s="29"/>
      <c r="D43" s="30"/>
      <c r="E43" s="28"/>
      <c r="F43" s="30"/>
      <c r="G43" s="29"/>
      <c r="H43" s="29"/>
      <c r="I43" s="30"/>
      <c r="J43" s="30"/>
      <c r="K43" s="30"/>
      <c r="L43" s="5" t="str">
        <f>IF(Formato!$C43&lt;&gt;"",MONTH(C43),"")</f>
        <v/>
      </c>
      <c r="M43" s="6" t="str">
        <f>IF(Formato!$G43&lt;&gt;"",MONTH(G43),"")</f>
        <v/>
      </c>
    </row>
    <row r="44" spans="1:13" ht="15" x14ac:dyDescent="0.2">
      <c r="A44" s="28"/>
      <c r="B44" s="28"/>
      <c r="C44" s="29"/>
      <c r="D44" s="30"/>
      <c r="E44" s="28"/>
      <c r="F44" s="30"/>
      <c r="G44" s="29"/>
      <c r="H44" s="29"/>
      <c r="I44" s="30"/>
      <c r="J44" s="30"/>
      <c r="K44" s="30"/>
      <c r="L44" s="5" t="str">
        <f>IF(Formato!$C44&lt;&gt;"",MONTH(C44),"")</f>
        <v/>
      </c>
      <c r="M44" s="6" t="str">
        <f>IF(Formato!$G44&lt;&gt;"",MONTH(G44),"")</f>
        <v/>
      </c>
    </row>
    <row r="45" spans="1:13" ht="15" x14ac:dyDescent="0.2">
      <c r="A45" s="28"/>
      <c r="B45" s="28"/>
      <c r="C45" s="29"/>
      <c r="D45" s="30"/>
      <c r="E45" s="28"/>
      <c r="F45" s="30"/>
      <c r="G45" s="29"/>
      <c r="H45" s="29"/>
      <c r="I45" s="30"/>
      <c r="J45" s="30"/>
      <c r="K45" s="30"/>
      <c r="L45" s="5" t="str">
        <f>IF(Formato!$C45&lt;&gt;"",MONTH(C45),"")</f>
        <v/>
      </c>
      <c r="M45" s="6" t="str">
        <f>IF(Formato!$G45&lt;&gt;"",MONTH(G45),"")</f>
        <v/>
      </c>
    </row>
    <row r="46" spans="1:13" ht="15" x14ac:dyDescent="0.2">
      <c r="A46" s="28"/>
      <c r="B46" s="28"/>
      <c r="C46" s="29"/>
      <c r="D46" s="30"/>
      <c r="E46" s="28"/>
      <c r="F46" s="30"/>
      <c r="G46" s="29"/>
      <c r="H46" s="29"/>
      <c r="I46" s="30"/>
      <c r="J46" s="30"/>
      <c r="K46" s="30"/>
      <c r="L46" s="5" t="str">
        <f>IF(Formato!$C46&lt;&gt;"",MONTH(C46),"")</f>
        <v/>
      </c>
      <c r="M46" s="6" t="str">
        <f>IF(Formato!$G46&lt;&gt;"",MONTH(G46),"")</f>
        <v/>
      </c>
    </row>
    <row r="47" spans="1:13" ht="15" x14ac:dyDescent="0.2">
      <c r="A47" s="28"/>
      <c r="B47" s="28"/>
      <c r="C47" s="29"/>
      <c r="D47" s="30"/>
      <c r="E47" s="28"/>
      <c r="F47" s="30"/>
      <c r="G47" s="29"/>
      <c r="H47" s="29"/>
      <c r="I47" s="30"/>
      <c r="J47" s="30"/>
      <c r="K47" s="30"/>
      <c r="L47" s="5" t="str">
        <f>IF(Formato!$C47&lt;&gt;"",MONTH(C47),"")</f>
        <v/>
      </c>
      <c r="M47" s="6" t="str">
        <f>IF(Formato!$G47&lt;&gt;"",MONTH(G47),"")</f>
        <v/>
      </c>
    </row>
    <row r="48" spans="1:13" ht="15" x14ac:dyDescent="0.2">
      <c r="A48" s="28"/>
      <c r="B48" s="28"/>
      <c r="C48" s="29"/>
      <c r="D48" s="30"/>
      <c r="E48" s="28"/>
      <c r="F48" s="30"/>
      <c r="G48" s="29"/>
      <c r="H48" s="29"/>
      <c r="I48" s="30"/>
      <c r="J48" s="30"/>
      <c r="K48" s="30"/>
      <c r="L48" s="18" t="str">
        <f>IF(Formato!$C48&lt;&gt;"",MONTH(C48),"")</f>
        <v/>
      </c>
      <c r="M48" s="19" t="str">
        <f>IF(Formato!$G48&lt;&gt;"",MONTH(G48),"")</f>
        <v/>
      </c>
    </row>
    <row r="50" spans="2:14" x14ac:dyDescent="0.2">
      <c r="B50" s="1"/>
      <c r="C50" s="1"/>
      <c r="D50" s="1"/>
      <c r="E50" s="1"/>
    </row>
    <row r="51" spans="2:14" x14ac:dyDescent="0.2">
      <c r="M51" s="20" t="s">
        <v>43</v>
      </c>
    </row>
    <row r="52" spans="2:14" ht="39.75" customHeight="1" x14ac:dyDescent="0.2">
      <c r="M52" s="62" t="s">
        <v>44</v>
      </c>
      <c r="N52" s="62"/>
    </row>
  </sheetData>
  <sheetProtection selectLockedCells="1"/>
  <mergeCells count="6">
    <mergeCell ref="M52:N52"/>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sqref="F11:F48">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48">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48">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SGG_UT</cp:lastModifiedBy>
  <cp:revision/>
  <dcterms:created xsi:type="dcterms:W3CDTF">2017-10-19T22:18:57Z</dcterms:created>
  <dcterms:modified xsi:type="dcterms:W3CDTF">2020-10-08T17:27:32Z</dcterms:modified>
</cp:coreProperties>
</file>