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0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I50" i="1"/>
  <c r="F50" i="1"/>
  <c r="F49" i="1"/>
  <c r="I49" i="1" s="1"/>
  <c r="H48" i="1"/>
  <c r="G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H38" i="1" s="1"/>
  <c r="G42" i="1"/>
  <c r="G38" i="1" s="1"/>
  <c r="E42" i="1"/>
  <c r="E38" i="1" s="1"/>
  <c r="D42" i="1"/>
  <c r="F42" i="1" s="1"/>
  <c r="F41" i="1"/>
  <c r="I41" i="1" s="1"/>
  <c r="F40" i="1"/>
  <c r="I40" i="1" s="1"/>
  <c r="F39" i="1"/>
  <c r="I39" i="1" s="1"/>
  <c r="D38" i="1"/>
  <c r="I37" i="1"/>
  <c r="F37" i="1"/>
  <c r="H36" i="1"/>
  <c r="G36" i="1"/>
  <c r="E36" i="1"/>
  <c r="D36" i="1"/>
  <c r="H35" i="1"/>
  <c r="G35" i="1"/>
  <c r="E35" i="1"/>
  <c r="F35" i="1" s="1"/>
  <c r="I35" i="1" s="1"/>
  <c r="D35" i="1"/>
  <c r="F34" i="1"/>
  <c r="I34" i="1" s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H29" i="1"/>
  <c r="H28" i="1" s="1"/>
  <c r="G29" i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H24" i="1"/>
  <c r="G24" i="1"/>
  <c r="E24" i="1"/>
  <c r="D24" i="1"/>
  <c r="F23" i="1"/>
  <c r="I23" i="1" s="1"/>
  <c r="H22" i="1"/>
  <c r="G22" i="1"/>
  <c r="E22" i="1"/>
  <c r="D22" i="1"/>
  <c r="F21" i="1"/>
  <c r="I21" i="1" s="1"/>
  <c r="H20" i="1"/>
  <c r="G20" i="1"/>
  <c r="E20" i="1"/>
  <c r="D20" i="1"/>
  <c r="H19" i="1"/>
  <c r="G19" i="1"/>
  <c r="E19" i="1"/>
  <c r="E18" i="1" s="1"/>
  <c r="D19" i="1"/>
  <c r="F19" i="1" s="1"/>
  <c r="H17" i="1"/>
  <c r="G17" i="1"/>
  <c r="E17" i="1"/>
  <c r="D17" i="1"/>
  <c r="F16" i="1"/>
  <c r="I16" i="1" s="1"/>
  <c r="H15" i="1"/>
  <c r="G15" i="1"/>
  <c r="E15" i="1"/>
  <c r="D15" i="1"/>
  <c r="F15" i="1" s="1"/>
  <c r="I15" i="1" s="1"/>
  <c r="H14" i="1"/>
  <c r="G14" i="1"/>
  <c r="E14" i="1"/>
  <c r="D14" i="1"/>
  <c r="H13" i="1"/>
  <c r="G13" i="1"/>
  <c r="E13" i="1"/>
  <c r="D13" i="1"/>
  <c r="F13" i="1" s="1"/>
  <c r="I13" i="1" s="1"/>
  <c r="H12" i="1"/>
  <c r="G12" i="1"/>
  <c r="E12" i="1"/>
  <c r="D12" i="1"/>
  <c r="H11" i="1"/>
  <c r="H10" i="1" s="1"/>
  <c r="G11" i="1"/>
  <c r="E11" i="1"/>
  <c r="D11" i="1"/>
  <c r="F11" i="1" s="1"/>
  <c r="E10" i="1"/>
  <c r="E82" i="1" l="1"/>
  <c r="I58" i="1"/>
  <c r="I70" i="1"/>
  <c r="F20" i="1"/>
  <c r="I20" i="1" s="1"/>
  <c r="F70" i="1"/>
  <c r="G10" i="1"/>
  <c r="F17" i="1"/>
  <c r="I17" i="1" s="1"/>
  <c r="H18" i="1"/>
  <c r="F24" i="1"/>
  <c r="I24" i="1" s="1"/>
  <c r="G28" i="1"/>
  <c r="F36" i="1"/>
  <c r="I36" i="1" s="1"/>
  <c r="F48" i="1"/>
  <c r="H82" i="1"/>
  <c r="F58" i="1"/>
  <c r="F12" i="1"/>
  <c r="I12" i="1" s="1"/>
  <c r="F14" i="1"/>
  <c r="I14" i="1" s="1"/>
  <c r="G18" i="1"/>
  <c r="F22" i="1"/>
  <c r="I22" i="1" s="1"/>
  <c r="I25" i="1"/>
  <c r="F30" i="1"/>
  <c r="I30" i="1" s="1"/>
  <c r="F38" i="1"/>
  <c r="I42" i="1"/>
  <c r="I38" i="1" s="1"/>
  <c r="F62" i="1"/>
  <c r="F74" i="1"/>
  <c r="I19" i="1"/>
  <c r="F18" i="1"/>
  <c r="I62" i="1"/>
  <c r="I74" i="1"/>
  <c r="I11" i="1"/>
  <c r="I10" i="1" s="1"/>
  <c r="F10" i="1"/>
  <c r="F82" i="1" s="1"/>
  <c r="I29" i="1"/>
  <c r="I28" i="1" s="1"/>
  <c r="F28" i="1"/>
  <c r="I48" i="1"/>
  <c r="D10" i="1"/>
  <c r="D18" i="1"/>
  <c r="D28" i="1"/>
  <c r="G82" i="1" l="1"/>
  <c r="I18" i="1"/>
  <c r="I82" i="1" s="1"/>
  <c r="D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<sst xmlns="http://schemas.openxmlformats.org/spreadsheetml/2006/main" count="88" uniqueCount="88">
  <si>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</si>
  <si>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</si>
  <si>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</si>
  <si>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</si>
  <si>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ENERO DEL 2020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</si>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</sst>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 wrapText="1"/>
    </xf>
    <xf numFmtId="4" fontId="0" fillId="0" borderId="17" xfId="0" applyNumberFormat="1" applyFont="1" applyBorder="1" applyAlignment="1">
      <alignment horizontal="right" vertical="center" wrapText="1"/>
    </xf>
    <xf numFmtId="4" fontId="0" fillId="0" borderId="14" xfId="0" applyNumberFormat="1" applyFon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0/ESTADOS%20FINANCIEROS%202020/RAMO%2033/ESTADO%20DEL%20EJERCICIO%20DEL%20PRESUPUESTO%20-%20copia/EDO.%20FINAN.%20ENERO%202020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ENERO"/>
      <sheetName val="EDO. FINAN. ENERO (2)"/>
      <sheetName val="EDO. FINAN. ENERO (3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>
        <row r="8">
          <cell r="C8">
            <v>14499262.299999999</v>
          </cell>
          <cell r="D8">
            <v>0</v>
          </cell>
          <cell r="G8">
            <v>1194032.54</v>
          </cell>
          <cell r="I8">
            <v>1194032.54</v>
          </cell>
        </row>
        <row r="9">
          <cell r="C9">
            <v>2149999.7599999998</v>
          </cell>
          <cell r="D9">
            <v>0</v>
          </cell>
          <cell r="G9">
            <v>113750</v>
          </cell>
          <cell r="I9">
            <v>113750</v>
          </cell>
        </row>
        <row r="10">
          <cell r="C10">
            <v>447480</v>
          </cell>
          <cell r="D10">
            <v>0</v>
          </cell>
          <cell r="G10">
            <v>37290</v>
          </cell>
          <cell r="I10">
            <v>37290</v>
          </cell>
        </row>
        <row r="11">
          <cell r="C11">
            <v>805001.022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2088242.5300000003</v>
          </cell>
          <cell r="D12">
            <v>0</v>
          </cell>
          <cell r="G12">
            <v>1038610.46</v>
          </cell>
          <cell r="I12">
            <v>1038610.46</v>
          </cell>
        </row>
        <row r="13">
          <cell r="C13">
            <v>40343.760000000009</v>
          </cell>
          <cell r="D13">
            <v>0</v>
          </cell>
          <cell r="G13">
            <v>3361.98</v>
          </cell>
          <cell r="I13">
            <v>3361.98</v>
          </cell>
        </row>
        <row r="14">
          <cell r="C14">
            <v>1776251.2300000002</v>
          </cell>
          <cell r="D14">
            <v>0</v>
          </cell>
          <cell r="G14">
            <v>145824.45000000001</v>
          </cell>
          <cell r="I14">
            <v>145824.45000000001</v>
          </cell>
        </row>
        <row r="15">
          <cell r="C15">
            <v>563917.2000000003</v>
          </cell>
          <cell r="D15">
            <v>0</v>
          </cell>
          <cell r="G15">
            <v>46439.31</v>
          </cell>
          <cell r="I15">
            <v>46439.31</v>
          </cell>
        </row>
        <row r="16">
          <cell r="C16">
            <v>888058.08999999973</v>
          </cell>
          <cell r="D16">
            <v>0</v>
          </cell>
          <cell r="G16">
            <v>73131.34</v>
          </cell>
          <cell r="I16">
            <v>73131.34</v>
          </cell>
        </row>
        <row r="17">
          <cell r="C17">
            <v>355223.75999999995</v>
          </cell>
          <cell r="D17">
            <v>0</v>
          </cell>
          <cell r="G17">
            <v>29252.28</v>
          </cell>
          <cell r="I17">
            <v>29252.28</v>
          </cell>
        </row>
        <row r="18">
          <cell r="C18">
            <v>71361.60000000002</v>
          </cell>
          <cell r="D18">
            <v>0</v>
          </cell>
          <cell r="G18">
            <v>5946.8</v>
          </cell>
          <cell r="I18">
            <v>5946.8</v>
          </cell>
        </row>
        <row r="19">
          <cell r="C19">
            <v>343048.71999999986</v>
          </cell>
          <cell r="D19">
            <v>0</v>
          </cell>
          <cell r="G19">
            <v>28333.9</v>
          </cell>
          <cell r="I19">
            <v>28333.9</v>
          </cell>
        </row>
        <row r="20">
          <cell r="C20">
            <v>74884.800000000003</v>
          </cell>
          <cell r="D20">
            <v>0</v>
          </cell>
          <cell r="G20">
            <v>6168.3</v>
          </cell>
          <cell r="I20">
            <v>6168.3</v>
          </cell>
        </row>
        <row r="21">
          <cell r="C21">
            <v>1863810</v>
          </cell>
          <cell r="D21">
            <v>0</v>
          </cell>
          <cell r="G21">
            <v>153990</v>
          </cell>
          <cell r="I21">
            <v>153990</v>
          </cell>
        </row>
        <row r="22">
          <cell r="C22">
            <v>1200000</v>
          </cell>
          <cell r="D22">
            <v>0</v>
          </cell>
          <cell r="G22">
            <v>98750</v>
          </cell>
          <cell r="I22">
            <v>98750</v>
          </cell>
        </row>
        <row r="23">
          <cell r="C23">
            <v>58630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56615.039999999986</v>
          </cell>
          <cell r="D24">
            <v>0</v>
          </cell>
          <cell r="G24">
            <v>2217.92</v>
          </cell>
          <cell r="I24">
            <v>2217.92</v>
          </cell>
        </row>
        <row r="25">
          <cell r="C25">
            <v>26640</v>
          </cell>
          <cell r="D25">
            <v>0</v>
          </cell>
          <cell r="G25">
            <v>1220</v>
          </cell>
          <cell r="I25">
            <v>1220</v>
          </cell>
        </row>
        <row r="26">
          <cell r="C26">
            <v>1600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16018.6</v>
          </cell>
          <cell r="D27">
            <v>0</v>
          </cell>
          <cell r="G27">
            <v>0</v>
          </cell>
          <cell r="I27">
            <v>0</v>
          </cell>
        </row>
        <row r="28">
          <cell r="C28">
            <v>58000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10000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38937.519999999997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39550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14500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20000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2012500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21350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12669.28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130500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16800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430232.6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290000</v>
          </cell>
          <cell r="D40">
            <v>0</v>
          </cell>
          <cell r="G40">
            <v>0</v>
          </cell>
          <cell r="I40">
            <v>0</v>
          </cell>
        </row>
        <row r="41">
          <cell r="C41">
            <v>1997688.9900000002</v>
          </cell>
          <cell r="D41">
            <v>0</v>
          </cell>
          <cell r="G41">
            <v>166474.07999999999</v>
          </cell>
          <cell r="I41">
            <v>166474.07999999999</v>
          </cell>
        </row>
        <row r="42">
          <cell r="C42">
            <v>92883.47000000003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273551.01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278715.72000000009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222919.00999999998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66800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297000</v>
          </cell>
          <cell r="D47">
            <v>0</v>
          </cell>
          <cell r="G47">
            <v>0</v>
          </cell>
          <cell r="I47">
            <v>0</v>
          </cell>
        </row>
        <row r="48">
          <cell r="C48">
            <v>1577437.0899999996</v>
          </cell>
          <cell r="D48">
            <v>0</v>
          </cell>
          <cell r="G48">
            <v>131053.4</v>
          </cell>
          <cell r="I48">
            <v>131053.4</v>
          </cell>
        </row>
        <row r="49">
          <cell r="C49">
            <v>166514.97999999998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56395.92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4532976.3600000013</v>
          </cell>
          <cell r="D51">
            <v>0</v>
          </cell>
          <cell r="G51">
            <v>377747.98</v>
          </cell>
          <cell r="I51">
            <v>377747.98</v>
          </cell>
        </row>
        <row r="52">
          <cell r="C52">
            <v>1238400</v>
          </cell>
          <cell r="D52">
            <v>0</v>
          </cell>
          <cell r="G52">
            <v>101910</v>
          </cell>
          <cell r="I52">
            <v>101910</v>
          </cell>
        </row>
        <row r="53">
          <cell r="C53">
            <v>3264000</v>
          </cell>
          <cell r="D53">
            <v>0</v>
          </cell>
          <cell r="G53">
            <v>268600</v>
          </cell>
          <cell r="I53">
            <v>268600</v>
          </cell>
        </row>
        <row r="54">
          <cell r="C54">
            <v>230724.48000000007</v>
          </cell>
          <cell r="D54">
            <v>0</v>
          </cell>
          <cell r="G54">
            <v>19227.04</v>
          </cell>
          <cell r="I54">
            <v>19227.04</v>
          </cell>
        </row>
        <row r="55">
          <cell r="C55">
            <v>116487.15299999999</v>
          </cell>
          <cell r="D55">
            <v>0</v>
          </cell>
          <cell r="G55">
            <v>0</v>
          </cell>
          <cell r="I55">
            <v>0</v>
          </cell>
        </row>
        <row r="57">
          <cell r="C57">
            <v>480800</v>
          </cell>
          <cell r="D57">
            <v>0</v>
          </cell>
          <cell r="G57">
            <v>0</v>
          </cell>
          <cell r="I57">
            <v>0</v>
          </cell>
        </row>
        <row r="58">
          <cell r="C58">
            <v>639400</v>
          </cell>
          <cell r="D58">
            <v>0</v>
          </cell>
          <cell r="G58">
            <v>0</v>
          </cell>
          <cell r="I58">
            <v>0</v>
          </cell>
        </row>
        <row r="59">
          <cell r="C59">
            <v>1000</v>
          </cell>
          <cell r="D59">
            <v>0</v>
          </cell>
          <cell r="G59">
            <v>0</v>
          </cell>
          <cell r="I59">
            <v>0</v>
          </cell>
        </row>
        <row r="60">
          <cell r="C60">
            <v>46400</v>
          </cell>
          <cell r="D60">
            <v>0</v>
          </cell>
          <cell r="G60">
            <v>0</v>
          </cell>
          <cell r="I60">
            <v>0</v>
          </cell>
        </row>
        <row r="61">
          <cell r="C61">
            <v>157100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71959</v>
          </cell>
          <cell r="D62">
            <v>0</v>
          </cell>
          <cell r="G62">
            <v>0</v>
          </cell>
          <cell r="I62">
            <v>0</v>
          </cell>
        </row>
        <row r="63">
          <cell r="C63">
            <v>91305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46542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86400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4185900</v>
          </cell>
          <cell r="D66">
            <v>0</v>
          </cell>
          <cell r="G66">
            <v>76552.399999999994</v>
          </cell>
          <cell r="I66">
            <v>76552.399999999994</v>
          </cell>
        </row>
        <row r="67">
          <cell r="C67">
            <v>20000</v>
          </cell>
          <cell r="D67">
            <v>0</v>
          </cell>
          <cell r="G67">
            <v>0</v>
          </cell>
          <cell r="I67">
            <v>0</v>
          </cell>
        </row>
        <row r="68">
          <cell r="C68">
            <v>11000</v>
          </cell>
          <cell r="D68">
            <v>0</v>
          </cell>
          <cell r="G68">
            <v>0</v>
          </cell>
          <cell r="I68">
            <v>0</v>
          </cell>
        </row>
        <row r="69">
          <cell r="C69">
            <v>20000</v>
          </cell>
          <cell r="D69">
            <v>0</v>
          </cell>
          <cell r="G69">
            <v>0</v>
          </cell>
          <cell r="I69">
            <v>0</v>
          </cell>
        </row>
        <row r="70">
          <cell r="C70">
            <v>15000</v>
          </cell>
          <cell r="D70">
            <v>0</v>
          </cell>
          <cell r="G70">
            <v>0</v>
          </cell>
          <cell r="I70">
            <v>0</v>
          </cell>
        </row>
        <row r="71">
          <cell r="C71">
            <v>19947</v>
          </cell>
          <cell r="D71">
            <v>0</v>
          </cell>
          <cell r="G71">
            <v>0</v>
          </cell>
          <cell r="I71">
            <v>0</v>
          </cell>
        </row>
        <row r="72">
          <cell r="C72">
            <v>168000</v>
          </cell>
          <cell r="D72">
            <v>0</v>
          </cell>
          <cell r="G72">
            <v>0</v>
          </cell>
          <cell r="I72">
            <v>0</v>
          </cell>
        </row>
        <row r="73">
          <cell r="C73">
            <v>115510</v>
          </cell>
          <cell r="D73">
            <v>0</v>
          </cell>
          <cell r="G73">
            <v>0</v>
          </cell>
          <cell r="I73">
            <v>0</v>
          </cell>
        </row>
        <row r="74">
          <cell r="C74">
            <v>21000</v>
          </cell>
          <cell r="D74">
            <v>0</v>
          </cell>
          <cell r="G74">
            <v>0</v>
          </cell>
          <cell r="I74">
            <v>0</v>
          </cell>
        </row>
        <row r="76">
          <cell r="C76">
            <v>501700</v>
          </cell>
          <cell r="D76">
            <v>0</v>
          </cell>
          <cell r="G76">
            <v>26909</v>
          </cell>
          <cell r="I76">
            <v>26909</v>
          </cell>
        </row>
        <row r="77">
          <cell r="C77">
            <v>113200</v>
          </cell>
          <cell r="D77">
            <v>0</v>
          </cell>
          <cell r="G77">
            <v>7767.4</v>
          </cell>
          <cell r="I77">
            <v>7767.4</v>
          </cell>
        </row>
        <row r="78">
          <cell r="C78">
            <v>242800</v>
          </cell>
          <cell r="D78">
            <v>0</v>
          </cell>
          <cell r="G78">
            <v>10632.34</v>
          </cell>
          <cell r="I78">
            <v>10632.34</v>
          </cell>
        </row>
        <row r="79">
          <cell r="C79">
            <v>9600</v>
          </cell>
          <cell r="D79">
            <v>0</v>
          </cell>
          <cell r="G79">
            <v>499</v>
          </cell>
          <cell r="I79">
            <v>499</v>
          </cell>
        </row>
        <row r="80">
          <cell r="C80">
            <v>28000</v>
          </cell>
          <cell r="D80">
            <v>0</v>
          </cell>
          <cell r="G80">
            <v>0</v>
          </cell>
          <cell r="I80">
            <v>0</v>
          </cell>
        </row>
        <row r="81">
          <cell r="C81">
            <v>4489800</v>
          </cell>
          <cell r="D81">
            <v>0</v>
          </cell>
          <cell r="G81">
            <v>302306.17</v>
          </cell>
          <cell r="I81">
            <v>302306.17</v>
          </cell>
        </row>
        <row r="82">
          <cell r="C82">
            <v>150000</v>
          </cell>
          <cell r="D82">
            <v>0</v>
          </cell>
          <cell r="G82">
            <v>0</v>
          </cell>
          <cell r="I82">
            <v>0</v>
          </cell>
        </row>
        <row r="83">
          <cell r="C83">
            <v>3547123</v>
          </cell>
          <cell r="D83">
            <v>0</v>
          </cell>
          <cell r="G83">
            <v>165282.4</v>
          </cell>
          <cell r="I83">
            <v>165282.4</v>
          </cell>
        </row>
        <row r="84">
          <cell r="C84">
            <v>336834</v>
          </cell>
          <cell r="D84">
            <v>0</v>
          </cell>
          <cell r="G84">
            <v>23500</v>
          </cell>
          <cell r="I84">
            <v>23500</v>
          </cell>
        </row>
        <row r="85">
          <cell r="C85">
            <v>573334</v>
          </cell>
          <cell r="D85">
            <v>0</v>
          </cell>
          <cell r="G85">
            <v>41995.360000000001</v>
          </cell>
          <cell r="I85">
            <v>41995.360000000001</v>
          </cell>
        </row>
        <row r="86">
          <cell r="C86">
            <v>658834</v>
          </cell>
          <cell r="D86">
            <v>0</v>
          </cell>
          <cell r="G86">
            <v>44375</v>
          </cell>
          <cell r="I86">
            <v>44375</v>
          </cell>
        </row>
        <row r="87">
          <cell r="C87">
            <v>191270</v>
          </cell>
          <cell r="D87">
            <v>0</v>
          </cell>
          <cell r="G87">
            <v>0</v>
          </cell>
          <cell r="I87">
            <v>0</v>
          </cell>
        </row>
        <row r="88">
          <cell r="C88">
            <v>336000</v>
          </cell>
          <cell r="D88">
            <v>0</v>
          </cell>
          <cell r="G88">
            <v>31414.01</v>
          </cell>
          <cell r="I88">
            <v>31414.01</v>
          </cell>
        </row>
        <row r="89">
          <cell r="C89">
            <v>5500</v>
          </cell>
          <cell r="D89">
            <v>0</v>
          </cell>
          <cell r="G89">
            <v>0</v>
          </cell>
          <cell r="I89">
            <v>0</v>
          </cell>
        </row>
        <row r="90">
          <cell r="C90">
            <v>400000</v>
          </cell>
          <cell r="D90">
            <v>0</v>
          </cell>
          <cell r="G90">
            <v>0</v>
          </cell>
          <cell r="I90">
            <v>0</v>
          </cell>
        </row>
        <row r="91">
          <cell r="C91">
            <v>6000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414450</v>
          </cell>
          <cell r="D92">
            <v>0</v>
          </cell>
          <cell r="G92">
            <v>0</v>
          </cell>
          <cell r="I92">
            <v>0</v>
          </cell>
        </row>
        <row r="93">
          <cell r="C93">
            <v>89613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80680</v>
          </cell>
          <cell r="D94">
            <v>0</v>
          </cell>
          <cell r="G94">
            <v>300</v>
          </cell>
          <cell r="I94">
            <v>300</v>
          </cell>
        </row>
        <row r="95">
          <cell r="C95">
            <v>201340</v>
          </cell>
          <cell r="D95">
            <v>0</v>
          </cell>
          <cell r="G95">
            <v>0</v>
          </cell>
          <cell r="I95">
            <v>0</v>
          </cell>
        </row>
        <row r="96">
          <cell r="C96">
            <v>575630</v>
          </cell>
          <cell r="D96">
            <v>0</v>
          </cell>
          <cell r="G96">
            <v>0</v>
          </cell>
          <cell r="I96">
            <v>0</v>
          </cell>
        </row>
        <row r="97">
          <cell r="C97">
            <v>374165</v>
          </cell>
          <cell r="D97">
            <v>0</v>
          </cell>
          <cell r="G97">
            <v>24457.439999999999</v>
          </cell>
          <cell r="I97">
            <v>24457.439999999999</v>
          </cell>
        </row>
        <row r="98">
          <cell r="C98">
            <v>35000</v>
          </cell>
          <cell r="D98">
            <v>0</v>
          </cell>
          <cell r="G98">
            <v>0</v>
          </cell>
          <cell r="I98">
            <v>0</v>
          </cell>
        </row>
        <row r="99">
          <cell r="C99">
            <v>20190</v>
          </cell>
          <cell r="D99">
            <v>0</v>
          </cell>
          <cell r="G99">
            <v>0</v>
          </cell>
          <cell r="I99">
            <v>0</v>
          </cell>
        </row>
        <row r="100">
          <cell r="C100">
            <v>249400</v>
          </cell>
          <cell r="D100">
            <v>0</v>
          </cell>
          <cell r="G100">
            <v>7491.95</v>
          </cell>
          <cell r="I100">
            <v>7491.95</v>
          </cell>
        </row>
        <row r="101">
          <cell r="C101">
            <v>26950</v>
          </cell>
          <cell r="D101">
            <v>0</v>
          </cell>
          <cell r="G101">
            <v>0</v>
          </cell>
          <cell r="I101">
            <v>0</v>
          </cell>
        </row>
        <row r="102">
          <cell r="C102">
            <v>707700</v>
          </cell>
          <cell r="D102">
            <v>0</v>
          </cell>
          <cell r="G102">
            <v>17391.830000000002</v>
          </cell>
          <cell r="I102">
            <v>17391.830000000002</v>
          </cell>
        </row>
        <row r="103">
          <cell r="C103">
            <v>1990498</v>
          </cell>
          <cell r="D103">
            <v>0</v>
          </cell>
          <cell r="G103">
            <v>3439.98</v>
          </cell>
          <cell r="I103">
            <v>3439.98</v>
          </cell>
        </row>
        <row r="105">
          <cell r="C105">
            <v>1384740</v>
          </cell>
          <cell r="D105">
            <v>0</v>
          </cell>
          <cell r="G105">
            <v>0</v>
          </cell>
          <cell r="I105">
            <v>0</v>
          </cell>
        </row>
        <row r="106">
          <cell r="C106">
            <v>9189645</v>
          </cell>
          <cell r="D106">
            <v>0</v>
          </cell>
          <cell r="G106">
            <v>0</v>
          </cell>
          <cell r="I106">
            <v>0</v>
          </cell>
        </row>
        <row r="107">
          <cell r="C107">
            <v>503543</v>
          </cell>
          <cell r="D107">
            <v>0</v>
          </cell>
          <cell r="G107">
            <v>0</v>
          </cell>
          <cell r="I107">
            <v>0</v>
          </cell>
        </row>
        <row r="108">
          <cell r="C108">
            <v>1510626</v>
          </cell>
          <cell r="D108">
            <v>0</v>
          </cell>
          <cell r="G108">
            <v>0</v>
          </cell>
          <cell r="I108">
            <v>0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I91"/>
  <sheetViews>
    <sheetView tabSelected="1" workbookViewId="0">
      <selection activeCell="A84" sqref="A84:XFD100"/>
    </sheetView>
  </sheetViews>
  <sheetFormatPr baseColWidth="10" defaultRowHeight="15" x14ac:dyDescent="0.25"/>
  <cols>
    <col min="1" max="1" width="11.42578125" style="1"/>
    <col min="2" max="2" width="8.28515625" style="1" customWidth="1"/>
    <col min="3" max="3" width="68.14062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x14ac:dyDescent="0.25">
      <c r="B5" s="5" t="s">
        <v>3</v>
      </c>
      <c r="C5" s="6"/>
      <c r="D5" s="6"/>
      <c r="E5" s="6"/>
      <c r="F5" s="6"/>
      <c r="G5" s="6"/>
      <c r="H5" s="6"/>
      <c r="I5" s="7"/>
    </row>
    <row r="6" spans="2:9" ht="18" customHeight="1" thickBot="1" x14ac:dyDescent="0.3">
      <c r="B6" s="8" t="s">
        <v>4</v>
      </c>
      <c r="C6" s="9"/>
      <c r="D6" s="9"/>
      <c r="E6" s="9"/>
      <c r="F6" s="9"/>
      <c r="G6" s="9"/>
      <c r="H6" s="9"/>
      <c r="I6" s="10"/>
    </row>
    <row r="7" spans="2:9" ht="15.75" thickBot="1" x14ac:dyDescent="0.3">
      <c r="B7" s="11" t="s">
        <v>5</v>
      </c>
      <c r="C7" s="12"/>
      <c r="D7" s="13" t="s">
        <v>6</v>
      </c>
      <c r="E7" s="14"/>
      <c r="F7" s="14"/>
      <c r="G7" s="14"/>
      <c r="H7" s="15"/>
      <c r="I7" s="16" t="s">
        <v>7</v>
      </c>
    </row>
    <row r="8" spans="2:9" ht="30.75" thickBot="1" x14ac:dyDescent="0.3">
      <c r="B8" s="17"/>
      <c r="C8" s="18"/>
      <c r="D8" s="19" t="s">
        <v>8</v>
      </c>
      <c r="E8" s="19" t="s">
        <v>9</v>
      </c>
      <c r="F8" s="19" t="s">
        <v>10</v>
      </c>
      <c r="G8" s="19" t="s">
        <v>11</v>
      </c>
      <c r="H8" s="19" t="s">
        <v>12</v>
      </c>
      <c r="I8" s="20"/>
    </row>
    <row r="9" spans="2:9" ht="15.75" thickBot="1" x14ac:dyDescent="0.3">
      <c r="B9" s="21"/>
      <c r="C9" s="22"/>
      <c r="D9" s="19">
        <v>1</v>
      </c>
      <c r="E9" s="19">
        <v>2</v>
      </c>
      <c r="F9" s="19" t="s">
        <v>13</v>
      </c>
      <c r="G9" s="19">
        <v>4</v>
      </c>
      <c r="H9" s="19">
        <v>5</v>
      </c>
      <c r="I9" s="19" t="s">
        <v>14</v>
      </c>
    </row>
    <row r="10" spans="2:9" ht="15" customHeight="1" x14ac:dyDescent="0.25">
      <c r="B10" s="23" t="s">
        <v>15</v>
      </c>
      <c r="C10" s="24"/>
      <c r="D10" s="25">
        <f>SUM(D11:D17)</f>
        <v>44833921.995000005</v>
      </c>
      <c r="E10" s="25">
        <f>SUM(E11:E17)</f>
        <v>0</v>
      </c>
      <c r="F10" s="25">
        <f t="shared" ref="F10:I10" si="0">SUM(F11:F17)</f>
        <v>44833921.995000005</v>
      </c>
      <c r="G10" s="25">
        <f t="shared" si="0"/>
        <v>4043331.78</v>
      </c>
      <c r="H10" s="25">
        <f t="shared" si="0"/>
        <v>4043331.78</v>
      </c>
      <c r="I10" s="25">
        <f t="shared" si="0"/>
        <v>40790590.215000004</v>
      </c>
    </row>
    <row r="11" spans="2:9" ht="15" customHeight="1" x14ac:dyDescent="0.25">
      <c r="B11" s="26"/>
      <c r="C11" s="27" t="s">
        <v>16</v>
      </c>
      <c r="D11" s="28">
        <f>'[1]EDO. FINAN. ENERO (3)'!C8</f>
        <v>14499262.299999999</v>
      </c>
      <c r="E11" s="28">
        <f>'[1]EDO. FINAN. ENERO (3)'!D8</f>
        <v>0</v>
      </c>
      <c r="F11" s="28">
        <f>D11+E11</f>
        <v>14499262.299999999</v>
      </c>
      <c r="G11" s="28">
        <f>'[1]EDO. FINAN. ENERO (3)'!G8</f>
        <v>1194032.54</v>
      </c>
      <c r="H11" s="28">
        <f>'[1]EDO. FINAN. ENERO (3)'!I8</f>
        <v>1194032.54</v>
      </c>
      <c r="I11" s="29">
        <f>+F11-G11</f>
        <v>13305229.759999998</v>
      </c>
    </row>
    <row r="12" spans="2:9" ht="15" customHeight="1" x14ac:dyDescent="0.25">
      <c r="B12" s="26"/>
      <c r="C12" s="27" t="s">
        <v>17</v>
      </c>
      <c r="D12" s="28">
        <f>'[1]EDO. FINAN. ENERO (3)'!C9</f>
        <v>2149999.7599999998</v>
      </c>
      <c r="E12" s="28">
        <f>'[1]EDO. FINAN. ENERO (3)'!D9</f>
        <v>0</v>
      </c>
      <c r="F12" s="28">
        <f t="shared" ref="F12:F27" si="1">D12+E12</f>
        <v>2149999.7599999998</v>
      </c>
      <c r="G12" s="28">
        <f>'[1]EDO. FINAN. ENERO (3)'!G9</f>
        <v>113750</v>
      </c>
      <c r="H12" s="28">
        <f>'[1]EDO. FINAN. ENERO (3)'!I9</f>
        <v>113750</v>
      </c>
      <c r="I12" s="29">
        <f t="shared" ref="I12:I75" si="2">+F12-G12</f>
        <v>2036249.7599999998</v>
      </c>
    </row>
    <row r="13" spans="2:9" ht="15" customHeight="1" x14ac:dyDescent="0.25">
      <c r="B13" s="26"/>
      <c r="C13" s="27" t="s">
        <v>18</v>
      </c>
      <c r="D13" s="28">
        <f>'[1]EDO. FINAN. ENERO (3)'!C10+'[1]EDO. FINAN. ENERO (3)'!C11+'[1]EDO. FINAN. ENERO (3)'!C12+'[1]EDO. FINAN. ENERO (3)'!C13</f>
        <v>3381067.3119999999</v>
      </c>
      <c r="E13" s="28">
        <f>'[1]EDO. FINAN. ENERO (3)'!D10+'[1]EDO. FINAN. ENERO (3)'!D11+'[1]EDO. FINAN. ENERO (3)'!D12+'[1]EDO. FINAN. ENERO (3)'!D13</f>
        <v>0</v>
      </c>
      <c r="F13" s="28">
        <f t="shared" si="1"/>
        <v>3381067.3119999999</v>
      </c>
      <c r="G13" s="28">
        <f>'[1]EDO. FINAN. ENERO (3)'!G10+'[1]EDO. FINAN. ENERO (3)'!G11+'[1]EDO. FINAN. ENERO (3)'!G12+'[1]EDO. FINAN. ENERO (3)'!G13</f>
        <v>1079262.44</v>
      </c>
      <c r="H13" s="28">
        <f>'[1]EDO. FINAN. ENERO (3)'!I10+'[1]EDO. FINAN. ENERO (3)'!I11+'[1]EDO. FINAN. ENERO (3)'!I12+'[1]EDO. FINAN. ENERO (3)'!I13</f>
        <v>1079262.44</v>
      </c>
      <c r="I13" s="29">
        <f t="shared" si="2"/>
        <v>2301804.872</v>
      </c>
    </row>
    <row r="14" spans="2:9" ht="15" customHeight="1" x14ac:dyDescent="0.25">
      <c r="B14" s="26"/>
      <c r="C14" s="27" t="s">
        <v>19</v>
      </c>
      <c r="D14" s="28">
        <f>'[1]EDO. FINAN. ENERO (3)'!C14+'[1]EDO. FINAN. ENERO (3)'!C15+'[1]EDO. FINAN. ENERO (3)'!C16+'[1]EDO. FINAN. ENERO (3)'!C17+'[1]EDO. FINAN. ENERO (3)'!C18+'[1]EDO. FINAN. ENERO (3)'!C19+'[1]EDO. FINAN. ENERO (3)'!C20</f>
        <v>4072745.4</v>
      </c>
      <c r="E14" s="28">
        <f>'[1]EDO. FINAN. ENERO (3)'!D14+'[1]EDO. FINAN. ENERO (3)'!D15+'[1]EDO. FINAN. ENERO (3)'!D16+'[1]EDO. FINAN. ENERO (3)'!D17+'[1]EDO. FINAN. ENERO (3)'!D18+'[1]EDO. FINAN. ENERO (3)'!D19+'[1]EDO. FINAN. ENERO (3)'!D20</f>
        <v>0</v>
      </c>
      <c r="F14" s="28">
        <f t="shared" si="1"/>
        <v>4072745.4</v>
      </c>
      <c r="G14" s="28">
        <f>'[1]EDO. FINAN. ENERO (3)'!G14+'[1]EDO. FINAN. ENERO (3)'!G15+'[1]EDO. FINAN. ENERO (3)'!G16+'[1]EDO. FINAN. ENERO (3)'!G17+'[1]EDO. FINAN. ENERO (3)'!G18+'[1]EDO. FINAN. ENERO (3)'!G19+'[1]EDO. FINAN. ENERO (3)'!G20</f>
        <v>335096.38</v>
      </c>
      <c r="H14" s="28">
        <f>'[1]EDO. FINAN. ENERO (3)'!I14+'[1]EDO. FINAN. ENERO (3)'!I15+'[1]EDO. FINAN. ENERO (3)'!I16+'[1]EDO. FINAN. ENERO (3)'!I17+'[1]EDO. FINAN. ENERO (3)'!I18+'[1]EDO. FINAN. ENERO (3)'!I19+'[1]EDO. FINAN. ENERO (3)'!I20</f>
        <v>335096.38</v>
      </c>
      <c r="I14" s="29">
        <f t="shared" si="2"/>
        <v>3737649.02</v>
      </c>
    </row>
    <row r="15" spans="2:9" ht="15" customHeight="1" x14ac:dyDescent="0.25">
      <c r="B15" s="26"/>
      <c r="C15" s="27" t="s">
        <v>20</v>
      </c>
      <c r="D15" s="28">
        <f>'[1]EDO. FINAN. ENERO (3)'!C21+'[1]EDO. FINAN. ENERO (3)'!C22+'[1]EDO. FINAN. ENERO (3)'!C23+'[1]EDO. FINAN. ENERO (3)'!C24+'[1]EDO. FINAN. ENERO (3)'!C25+'[1]EDO. FINAN. ENERO (3)'!C26+'[1]EDO. FINAN. ENERO (3)'!C27+'[1]EDO. FINAN. ENERO (3)'!C28+'[1]EDO. FINAN. ENERO (3)'!C29+'[1]EDO. FINAN. ENERO (3)'!C30+'[1]EDO. FINAN. ENERO (3)'!C31+'[1]EDO. FINAN. ENERO (3)'!C32+'[1]EDO. FINAN. ENERO (3)'!C33+'[1]EDO. FINAN. ENERO (3)'!C34+'[1]EDO. FINAN. ENERO (3)'!C35+'[1]EDO. FINAN. ENERO (3)'!C36+'[1]EDO. FINAN. ENERO (3)'!C37+'[1]EDO. FINAN. ENERO (3)'!C38+'[1]EDO. FINAN. ENERO (3)'!C39+'[1]EDO. FINAN. ENERO (3)'!C40+'[1]EDO. FINAN. ENERO (3)'!C41+'[1]EDO. FINAN. ENERO (3)'!C42+'[1]EDO. FINAN. ENERO (3)'!C43+'[1]EDO. FINAN. ENERO (3)'!C44+'[1]EDO. FINAN. ENERO (3)'!C45+'[1]EDO. FINAN. ENERO (3)'!C46+'[1]EDO. FINAN. ENERO (3)'!C47+'[1]EDO. FINAN. ENERO (3)'!C48+'[1]EDO. FINAN. ENERO (3)'!C49+'[1]EDO. FINAN. ENERO (3)'!C50+'[1]EDO. FINAN. ENERO (3)'!C51+'[1]EDO. FINAN. ENERO (3)'!C52+'[1]EDO. FINAN. ENERO (3)'!C53</f>
        <v>20383635.590000004</v>
      </c>
      <c r="E15" s="28">
        <f>'[1]EDO. FINAN. ENERO (3)'!D21+'[1]EDO. FINAN. ENERO (3)'!D22+'[1]EDO. FINAN. ENERO (3)'!D23+'[1]EDO. FINAN. ENERO (3)'!D24+'[1]EDO. FINAN. ENERO (3)'!D25+'[1]EDO. FINAN. ENERO (3)'!D26+'[1]EDO. FINAN. ENERO (3)'!D27+'[1]EDO. FINAN. ENERO (3)'!D28+'[1]EDO. FINAN. ENERO (3)'!D29+'[1]EDO. FINAN. ENERO (3)'!D30+'[1]EDO. FINAN. ENERO (3)'!D31+'[1]EDO. FINAN. ENERO (3)'!D32+'[1]EDO. FINAN. ENERO (3)'!D33+'[1]EDO. FINAN. ENERO (3)'!D34+'[1]EDO. FINAN. ENERO (3)'!D35+'[1]EDO. FINAN. ENERO (3)'!D36+'[1]EDO. FINAN. ENERO (3)'!D37+'[1]EDO. FINAN. ENERO (3)'!D38+'[1]EDO. FINAN. ENERO (3)'!D39+'[1]EDO. FINAN. ENERO (3)'!D40+'[1]EDO. FINAN. ENERO (3)'!D41+'[1]EDO. FINAN. ENERO (3)'!D42+'[1]EDO. FINAN. ENERO (3)'!D43+'[1]EDO. FINAN. ENERO (3)'!D44+'[1]EDO. FINAN. ENERO (3)'!D45+'[1]EDO. FINAN. ENERO (3)'!D46+'[1]EDO. FINAN. ENERO (3)'!D47+'[1]EDO. FINAN. ENERO (3)'!D48+'[1]EDO. FINAN. ENERO (3)'!D49+'[1]EDO. FINAN. ENERO (3)'!D50+'[1]EDO. FINAN. ENERO (3)'!D51+'[1]EDO. FINAN. ENERO (3)'!D52+'[1]EDO. FINAN. ENERO (3)'!D53</f>
        <v>0</v>
      </c>
      <c r="F15" s="28">
        <f t="shared" si="1"/>
        <v>20383635.590000004</v>
      </c>
      <c r="G15" s="28">
        <f>'[1]EDO. FINAN. ENERO (3)'!G21+'[1]EDO. FINAN. ENERO (3)'!G22+'[1]EDO. FINAN. ENERO (3)'!G23+'[1]EDO. FINAN. ENERO (3)'!G24+'[1]EDO. FINAN. ENERO (3)'!G25+'[1]EDO. FINAN. ENERO (3)'!G26+'[1]EDO. FINAN. ENERO (3)'!G27+'[1]EDO. FINAN. ENERO (3)'!G28+'[1]EDO. FINAN. ENERO (3)'!G29+'[1]EDO. FINAN. ENERO (3)'!G30+'[1]EDO. FINAN. ENERO (3)'!G31+'[1]EDO. FINAN. ENERO (3)'!G32+'[1]EDO. FINAN. ENERO (3)'!G33+'[1]EDO. FINAN. ENERO (3)'!G34+'[1]EDO. FINAN. ENERO (3)'!G35+'[1]EDO. FINAN. ENERO (3)'!G36+'[1]EDO. FINAN. ENERO (3)'!G37+'[1]EDO. FINAN. ENERO (3)'!G38+'[1]EDO. FINAN. ENERO (3)'!G39+'[1]EDO. FINAN. ENERO (3)'!G40+'[1]EDO. FINAN. ENERO (3)'!G41+'[1]EDO. FINAN. ENERO (3)'!G42+'[1]EDO. FINAN. ENERO (3)'!G43+'[1]EDO. FINAN. ENERO (3)'!G44+'[1]EDO. FINAN. ENERO (3)'!G45+'[1]EDO. FINAN. ENERO (3)'!G46+'[1]EDO. FINAN. ENERO (3)'!G47+'[1]EDO. FINAN. ENERO (3)'!G48+'[1]EDO. FINAN. ENERO (3)'!G49+'[1]EDO. FINAN. ENERO (3)'!G50+'[1]EDO. FINAN. ENERO (3)'!G51+'[1]EDO. FINAN. ENERO (3)'!G52+'[1]EDO. FINAN. ENERO (3)'!G53</f>
        <v>1301963.3799999999</v>
      </c>
      <c r="H15" s="28">
        <f>'[1]EDO. FINAN. ENERO (3)'!I21+'[1]EDO. FINAN. ENERO (3)'!I22+'[1]EDO. FINAN. ENERO (3)'!I23+'[1]EDO. FINAN. ENERO (3)'!I24+'[1]EDO. FINAN. ENERO (3)'!I25+'[1]EDO. FINAN. ENERO (3)'!I26+'[1]EDO. FINAN. ENERO (3)'!I27+'[1]EDO. FINAN. ENERO (3)'!I28+'[1]EDO. FINAN. ENERO (3)'!I29+'[1]EDO. FINAN. ENERO (3)'!I30+'[1]EDO. FINAN. ENERO (3)'!I31+'[1]EDO. FINAN. ENERO (3)'!I32+'[1]EDO. FINAN. ENERO (3)'!I33+'[1]EDO. FINAN. ENERO (3)'!I34+'[1]EDO. FINAN. ENERO (3)'!I35+'[1]EDO. FINAN. ENERO (3)'!I36+'[1]EDO. FINAN. ENERO (3)'!I37+'[1]EDO. FINAN. ENERO (3)'!I38+'[1]EDO. FINAN. ENERO (3)'!I39+'[1]EDO. FINAN. ENERO (3)'!I40+'[1]EDO. FINAN. ENERO (3)'!I41+'[1]EDO. FINAN. ENERO (3)'!I42+'[1]EDO. FINAN. ENERO (3)'!I43+'[1]EDO. FINAN. ENERO (3)'!I44+'[1]EDO. FINAN. ENERO (3)'!I45+'[1]EDO. FINAN. ENERO (3)'!I46+'[1]EDO. FINAN. ENERO (3)'!I47+'[1]EDO. FINAN. ENERO (3)'!I48+'[1]EDO. FINAN. ENERO (3)'!I49+'[1]EDO. FINAN. ENERO (3)'!I50+'[1]EDO. FINAN. ENERO (3)'!I51+'[1]EDO. FINAN. ENERO (3)'!I52+'[1]EDO. FINAN. ENERO (3)'!I53</f>
        <v>1301963.3799999999</v>
      </c>
      <c r="I15" s="29">
        <f t="shared" si="2"/>
        <v>19081672.210000005</v>
      </c>
    </row>
    <row r="16" spans="2:9" ht="15" customHeight="1" x14ac:dyDescent="0.25">
      <c r="B16" s="26"/>
      <c r="C16" s="27" t="s">
        <v>21</v>
      </c>
      <c r="D16" s="28">
        <v>0</v>
      </c>
      <c r="E16" s="28">
        <v>0</v>
      </c>
      <c r="F16" s="28">
        <f>D16+E16</f>
        <v>0</v>
      </c>
      <c r="G16" s="28">
        <v>0</v>
      </c>
      <c r="H16" s="28">
        <v>0</v>
      </c>
      <c r="I16" s="29">
        <f t="shared" si="2"/>
        <v>0</v>
      </c>
    </row>
    <row r="17" spans="2:9" ht="15" customHeight="1" x14ac:dyDescent="0.25">
      <c r="B17" s="26"/>
      <c r="C17" s="27" t="s">
        <v>22</v>
      </c>
      <c r="D17" s="28">
        <f>'[1]EDO. FINAN. ENERO (3)'!C54+'[1]EDO. FINAN. ENERO (3)'!C55</f>
        <v>347211.63300000003</v>
      </c>
      <c r="E17" s="28">
        <f>'[1]EDO. FINAN. ENERO (3)'!D54+'[1]EDO. FINAN. ENERO (3)'!D55</f>
        <v>0</v>
      </c>
      <c r="F17" s="28">
        <f t="shared" si="1"/>
        <v>347211.63300000003</v>
      </c>
      <c r="G17" s="28">
        <f>'[1]EDO. FINAN. ENERO (3)'!G54+'[1]EDO. FINAN. ENERO (3)'!G55</f>
        <v>19227.04</v>
      </c>
      <c r="H17" s="28">
        <f>'[1]EDO. FINAN. ENERO (3)'!I54+'[1]EDO. FINAN. ENERO (3)'!I55</f>
        <v>19227.04</v>
      </c>
      <c r="I17" s="29">
        <f t="shared" si="2"/>
        <v>327984.59300000005</v>
      </c>
    </row>
    <row r="18" spans="2:9" ht="15" customHeight="1" x14ac:dyDescent="0.25">
      <c r="B18" s="30" t="s">
        <v>23</v>
      </c>
      <c r="C18" s="31"/>
      <c r="D18" s="25">
        <f>SUM(D19:D27)</f>
        <v>6197263</v>
      </c>
      <c r="E18" s="25">
        <f t="shared" ref="E18:I18" si="3">SUM(E19:E27)</f>
        <v>0</v>
      </c>
      <c r="F18" s="25">
        <f t="shared" si="3"/>
        <v>6197263</v>
      </c>
      <c r="G18" s="25">
        <f t="shared" si="3"/>
        <v>76552.399999999994</v>
      </c>
      <c r="H18" s="25">
        <f t="shared" si="3"/>
        <v>76552.399999999994</v>
      </c>
      <c r="I18" s="25">
        <f t="shared" si="3"/>
        <v>6120710.5999999996</v>
      </c>
    </row>
    <row r="19" spans="2:9" ht="15" customHeight="1" x14ac:dyDescent="0.25">
      <c r="B19" s="26"/>
      <c r="C19" s="27" t="s">
        <v>24</v>
      </c>
      <c r="D19" s="28">
        <f>'[1]EDO. FINAN. ENERO (3)'!C57+'[1]EDO. FINAN. ENERO (3)'!C58+'[1]EDO. FINAN. ENERO (3)'!C59+'[1]EDO. FINAN. ENERO (3)'!C60+'[1]EDO. FINAN. ENERO (3)'!C61</f>
        <v>1324700</v>
      </c>
      <c r="E19" s="28">
        <f>'[1]EDO. FINAN. ENERO (3)'!D57+'[1]EDO. FINAN. ENERO (3)'!D58+'[1]EDO. FINAN. ENERO (3)'!D59+'[1]EDO. FINAN. ENERO (3)'!D60+'[1]EDO. FINAN. ENERO (3)'!D61</f>
        <v>0</v>
      </c>
      <c r="F19" s="28">
        <f>D19+E19</f>
        <v>1324700</v>
      </c>
      <c r="G19" s="28">
        <f>'[1]EDO. FINAN. ENERO (3)'!G57+'[1]EDO. FINAN. ENERO (3)'!G58+'[1]EDO. FINAN. ENERO (3)'!G59+'[1]EDO. FINAN. ENERO (3)'!G60+'[1]EDO. FINAN. ENERO (3)'!G61</f>
        <v>0</v>
      </c>
      <c r="H19" s="28">
        <f>'[1]EDO. FINAN. ENERO (3)'!I57+'[1]EDO. FINAN. ENERO (3)'!I58+'[1]EDO. FINAN. ENERO (3)'!I59+'[1]EDO. FINAN. ENERO (3)'!I60+'[1]EDO. FINAN. ENERO (3)'!I61</f>
        <v>0</v>
      </c>
      <c r="I19" s="29">
        <f t="shared" si="2"/>
        <v>1324700</v>
      </c>
    </row>
    <row r="20" spans="2:9" ht="15" customHeight="1" x14ac:dyDescent="0.25">
      <c r="B20" s="26"/>
      <c r="C20" s="27" t="s">
        <v>25</v>
      </c>
      <c r="D20" s="28">
        <f>'[1]EDO. FINAN. ENERO (3)'!C62</f>
        <v>71959</v>
      </c>
      <c r="E20" s="28">
        <f>'[1]EDO. FINAN. ENERO (3)'!D62</f>
        <v>0</v>
      </c>
      <c r="F20" s="28">
        <f t="shared" si="1"/>
        <v>71959</v>
      </c>
      <c r="G20" s="28">
        <f>'[1]EDO. FINAN. ENERO (3)'!G62</f>
        <v>0</v>
      </c>
      <c r="H20" s="28">
        <f>'[1]EDO. FINAN. ENERO (3)'!I62</f>
        <v>0</v>
      </c>
      <c r="I20" s="29">
        <f t="shared" si="2"/>
        <v>71959</v>
      </c>
    </row>
    <row r="21" spans="2:9" ht="15" customHeight="1" x14ac:dyDescent="0.25">
      <c r="B21" s="26"/>
      <c r="C21" s="27" t="s">
        <v>26</v>
      </c>
      <c r="D21" s="28">
        <v>0</v>
      </c>
      <c r="E21" s="28">
        <v>0</v>
      </c>
      <c r="F21" s="28">
        <f t="shared" si="1"/>
        <v>0</v>
      </c>
      <c r="G21" s="28">
        <v>0</v>
      </c>
      <c r="H21" s="28">
        <v>0</v>
      </c>
      <c r="I21" s="29">
        <f t="shared" si="2"/>
        <v>0</v>
      </c>
    </row>
    <row r="22" spans="2:9" ht="15" customHeight="1" x14ac:dyDescent="0.25">
      <c r="B22" s="26"/>
      <c r="C22" s="27" t="s">
        <v>27</v>
      </c>
      <c r="D22" s="28">
        <f>'[1]EDO. FINAN. ENERO (3)'!C63+'[1]EDO. FINAN. ENERO (3)'!C64+'[1]EDO. FINAN. ENERO (3)'!C65</f>
        <v>224247</v>
      </c>
      <c r="E22" s="28">
        <f>'[1]EDO. FINAN. ENERO (3)'!D63+'[1]EDO. FINAN. ENERO (3)'!D64+'[1]EDO. FINAN. ENERO (3)'!D65</f>
        <v>0</v>
      </c>
      <c r="F22" s="28">
        <f t="shared" si="1"/>
        <v>224247</v>
      </c>
      <c r="G22" s="28">
        <f>'[1]EDO. FINAN. ENERO (3)'!G63+'[1]EDO. FINAN. ENERO (3)'!G64+'[1]EDO. FINAN. ENERO (3)'!G65</f>
        <v>0</v>
      </c>
      <c r="H22" s="28">
        <f>'[1]EDO. FINAN. ENERO (3)'!I63+'[1]EDO. FINAN. ENERO (3)'!I64+'[1]EDO. FINAN. ENERO (3)'!I65</f>
        <v>0</v>
      </c>
      <c r="I22" s="29">
        <f t="shared" si="2"/>
        <v>224247</v>
      </c>
    </row>
    <row r="23" spans="2:9" ht="15" customHeight="1" x14ac:dyDescent="0.25">
      <c r="B23" s="26"/>
      <c r="C23" s="27" t="s">
        <v>28</v>
      </c>
      <c r="D23" s="28">
        <v>0</v>
      </c>
      <c r="E23" s="28">
        <v>0</v>
      </c>
      <c r="F23" s="28">
        <f t="shared" si="1"/>
        <v>0</v>
      </c>
      <c r="G23" s="28">
        <v>0</v>
      </c>
      <c r="H23" s="28">
        <v>0</v>
      </c>
      <c r="I23" s="29">
        <f t="shared" si="2"/>
        <v>0</v>
      </c>
    </row>
    <row r="24" spans="2:9" ht="15" customHeight="1" x14ac:dyDescent="0.25">
      <c r="B24" s="26"/>
      <c r="C24" s="27" t="s">
        <v>29</v>
      </c>
      <c r="D24" s="28">
        <f>'[1]EDO. FINAN. ENERO (3)'!C66</f>
        <v>4185900</v>
      </c>
      <c r="E24" s="28">
        <f>'[1]EDO. FINAN. ENERO (3)'!D66</f>
        <v>0</v>
      </c>
      <c r="F24" s="28">
        <f t="shared" si="1"/>
        <v>4185900</v>
      </c>
      <c r="G24" s="28">
        <f>'[1]EDO. FINAN. ENERO (3)'!G66</f>
        <v>76552.399999999994</v>
      </c>
      <c r="H24" s="28">
        <f>'[1]EDO. FINAN. ENERO (3)'!I66</f>
        <v>76552.399999999994</v>
      </c>
      <c r="I24" s="29">
        <f t="shared" si="2"/>
        <v>4109347.6</v>
      </c>
    </row>
    <row r="25" spans="2:9" ht="15" customHeight="1" x14ac:dyDescent="0.25">
      <c r="B25" s="26"/>
      <c r="C25" s="27" t="s">
        <v>30</v>
      </c>
      <c r="D25" s="28">
        <f>'[1]EDO. FINAN. ENERO (3)'!C67+'[1]EDO. FINAN. ENERO (3)'!C68</f>
        <v>31000</v>
      </c>
      <c r="E25" s="28">
        <f>'[1]EDO. FINAN. ENERO (3)'!D67+'[1]EDO. FINAN. ENERO (3)'!D68</f>
        <v>0</v>
      </c>
      <c r="F25" s="28">
        <f t="shared" si="1"/>
        <v>31000</v>
      </c>
      <c r="G25" s="28">
        <f>'[1]EDO. FINAN. ENERO (3)'!G67+'[1]EDO. FINAN. ENERO (3)'!G68</f>
        <v>0</v>
      </c>
      <c r="H25" s="28">
        <f>'[1]EDO. FINAN. ENERO (3)'!I67+'[1]EDO. FINAN. ENERO (3)'!I68</f>
        <v>0</v>
      </c>
      <c r="I25" s="29">
        <f t="shared" si="2"/>
        <v>31000</v>
      </c>
    </row>
    <row r="26" spans="2:9" ht="15" customHeight="1" x14ac:dyDescent="0.25">
      <c r="B26" s="26"/>
      <c r="C26" s="27" t="s">
        <v>31</v>
      </c>
      <c r="D26" s="28">
        <v>0</v>
      </c>
      <c r="E26" s="28">
        <v>0</v>
      </c>
      <c r="F26" s="28">
        <f t="shared" si="1"/>
        <v>0</v>
      </c>
      <c r="G26" s="28">
        <v>0</v>
      </c>
      <c r="H26" s="28">
        <v>0</v>
      </c>
      <c r="I26" s="29">
        <f t="shared" si="2"/>
        <v>0</v>
      </c>
    </row>
    <row r="27" spans="2:9" ht="15" customHeight="1" x14ac:dyDescent="0.25">
      <c r="B27" s="26"/>
      <c r="C27" s="27" t="s">
        <v>32</v>
      </c>
      <c r="D27" s="28">
        <f>'[1]EDO. FINAN. ENERO (3)'!C69+'[1]EDO. FINAN. ENERO (3)'!C70+'[1]EDO. FINAN. ENERO (3)'!C71+'[1]EDO. FINAN. ENERO (3)'!C72+'[1]EDO. FINAN. ENERO (3)'!C73+'[1]EDO. FINAN. ENERO (3)'!C74</f>
        <v>359457</v>
      </c>
      <c r="E27" s="28">
        <f>'[1]EDO. FINAN. ENERO (3)'!D69+'[1]EDO. FINAN. ENERO (3)'!D70+'[1]EDO. FINAN. ENERO (3)'!D71+'[1]EDO. FINAN. ENERO (3)'!D72+'[1]EDO. FINAN. ENERO (3)'!D73+'[1]EDO. FINAN. ENERO (3)'!D74</f>
        <v>0</v>
      </c>
      <c r="F27" s="28">
        <f t="shared" si="1"/>
        <v>359457</v>
      </c>
      <c r="G27" s="28">
        <f>'[1]EDO. FINAN. ENERO (3)'!G69+'[1]EDO. FINAN. ENERO (3)'!G70+'[1]EDO. FINAN. ENERO (3)'!G71+'[1]EDO. FINAN. ENERO (3)'!G72+'[1]EDO. FINAN. ENERO (3)'!G73+'[1]EDO. FINAN. ENERO (3)'!G74</f>
        <v>0</v>
      </c>
      <c r="H27" s="28">
        <f>'[1]EDO. FINAN. ENERO (3)'!I69+'[1]EDO. FINAN. ENERO (3)'!I70+'[1]EDO. FINAN. ENERO (3)'!I71+'[1]EDO. FINAN. ENERO (3)'!I72+'[1]EDO. FINAN. ENERO (3)'!I73+'[1]EDO. FINAN. ENERO (3)'!I74</f>
        <v>0</v>
      </c>
      <c r="I27" s="29">
        <f t="shared" si="2"/>
        <v>359457</v>
      </c>
    </row>
    <row r="28" spans="2:9" ht="15" customHeight="1" x14ac:dyDescent="0.25">
      <c r="B28" s="30" t="s">
        <v>33</v>
      </c>
      <c r="C28" s="31"/>
      <c r="D28" s="25">
        <f>SUM(D29:D37)</f>
        <v>16355611</v>
      </c>
      <c r="E28" s="25">
        <f t="shared" ref="E28:I28" si="4">SUM(E29:E37)</f>
        <v>0</v>
      </c>
      <c r="F28" s="25">
        <f t="shared" si="4"/>
        <v>16355611</v>
      </c>
      <c r="G28" s="25">
        <f t="shared" si="4"/>
        <v>707761.87999999989</v>
      </c>
      <c r="H28" s="25">
        <f t="shared" si="4"/>
        <v>707761.87999999989</v>
      </c>
      <c r="I28" s="25">
        <f t="shared" si="4"/>
        <v>15647849.120000001</v>
      </c>
    </row>
    <row r="29" spans="2:9" ht="15" customHeight="1" x14ac:dyDescent="0.25">
      <c r="B29" s="26"/>
      <c r="C29" s="27" t="s">
        <v>34</v>
      </c>
      <c r="D29" s="28">
        <f>'[1]EDO. FINAN. ENERO (3)'!C76+'[1]EDO. FINAN. ENERO (3)'!C77+'[1]EDO. FINAN. ENERO (3)'!C78+'[1]EDO. FINAN. ENERO (3)'!C79+'[1]EDO. FINAN. ENERO (3)'!C80</f>
        <v>895300</v>
      </c>
      <c r="E29" s="28">
        <f>'[1]EDO. FINAN. ENERO (3)'!D76+'[1]EDO. FINAN. ENERO (3)'!D77+'[1]EDO. FINAN. ENERO (3)'!D78+'[1]EDO. FINAN. ENERO (3)'!D79+'[1]EDO. FINAN. ENERO (3)'!D80</f>
        <v>0</v>
      </c>
      <c r="F29" s="28">
        <f t="shared" ref="F29:F81" si="5">D29+E29</f>
        <v>895300</v>
      </c>
      <c r="G29" s="28">
        <f>'[1]EDO. FINAN. ENERO (3)'!G76+'[1]EDO. FINAN. ENERO (3)'!G77+'[1]EDO. FINAN. ENERO (3)'!G78+'[1]EDO. FINAN. ENERO (3)'!G79+'[1]EDO. FINAN. ENERO (3)'!G80</f>
        <v>45807.740000000005</v>
      </c>
      <c r="H29" s="28">
        <f>'[1]EDO. FINAN. ENERO (3)'!I76+'[1]EDO. FINAN. ENERO (3)'!I77+'[1]EDO. FINAN. ENERO (3)'!I78+'[1]EDO. FINAN. ENERO (3)'!I79+'[1]EDO. FINAN. ENERO (3)'!I80</f>
        <v>45807.740000000005</v>
      </c>
      <c r="I29" s="29">
        <f t="shared" si="2"/>
        <v>849492.26</v>
      </c>
    </row>
    <row r="30" spans="2:9" ht="15" customHeight="1" x14ac:dyDescent="0.25">
      <c r="B30" s="26"/>
      <c r="C30" s="27" t="s">
        <v>35</v>
      </c>
      <c r="D30" s="28">
        <f>'[1]EDO. FINAN. ENERO (3)'!C81+'[1]EDO. FINAN. ENERO (3)'!C82</f>
        <v>4639800</v>
      </c>
      <c r="E30" s="28">
        <f>'[1]EDO. FINAN. ENERO (3)'!D81+'[1]EDO. FINAN. ENERO (3)'!D82</f>
        <v>0</v>
      </c>
      <c r="F30" s="28">
        <f t="shared" si="5"/>
        <v>4639800</v>
      </c>
      <c r="G30" s="28">
        <f>'[1]EDO. FINAN. ENERO (3)'!G81+'[1]EDO. FINAN. ENERO (3)'!G82</f>
        <v>302306.17</v>
      </c>
      <c r="H30" s="28">
        <f>'[1]EDO. FINAN. ENERO (3)'!I81+'[1]EDO. FINAN. ENERO (3)'!I82</f>
        <v>302306.17</v>
      </c>
      <c r="I30" s="29">
        <f t="shared" si="2"/>
        <v>4337493.83</v>
      </c>
    </row>
    <row r="31" spans="2:9" ht="15" customHeight="1" x14ac:dyDescent="0.25">
      <c r="B31" s="26"/>
      <c r="C31" s="27" t="s">
        <v>36</v>
      </c>
      <c r="D31" s="28">
        <f>'[1]EDO. FINAN. ENERO (3)'!C83+'[1]EDO. FINAN. ENERO (3)'!C84+'[1]EDO. FINAN. ENERO (3)'!C85+'[1]EDO. FINAN. ENERO (3)'!C86+'[1]EDO. FINAN. ENERO (3)'!C87+'[1]EDO. FINAN. ENERO (3)'!C88</f>
        <v>5643395</v>
      </c>
      <c r="E31" s="28">
        <f>'[1]EDO. FINAN. ENERO (3)'!D83+'[1]EDO. FINAN. ENERO (3)'!D84+'[1]EDO. FINAN. ENERO (3)'!D85+'[1]EDO. FINAN. ENERO (3)'!D86+'[1]EDO. FINAN. ENERO (3)'!D87+'[1]EDO. FINAN. ENERO (3)'!D88</f>
        <v>0</v>
      </c>
      <c r="F31" s="28">
        <f t="shared" si="5"/>
        <v>5643395</v>
      </c>
      <c r="G31" s="28">
        <f>'[1]EDO. FINAN. ENERO (3)'!G83+'[1]EDO. FINAN. ENERO (3)'!G84+'[1]EDO. FINAN. ENERO (3)'!G85+'[1]EDO. FINAN. ENERO (3)'!G86+'[1]EDO. FINAN. ENERO (3)'!G87+'[1]EDO. FINAN. ENERO (3)'!G88</f>
        <v>306566.77</v>
      </c>
      <c r="H31" s="28">
        <f>'[1]EDO. FINAN. ENERO (3)'!I83+'[1]EDO. FINAN. ENERO (3)'!I84+'[1]EDO. FINAN. ENERO (3)'!I85+'[1]EDO. FINAN. ENERO (3)'!I86+'[1]EDO. FINAN. ENERO (3)'!I87+'[1]EDO. FINAN. ENERO (3)'!I88</f>
        <v>306566.77</v>
      </c>
      <c r="I31" s="29">
        <f t="shared" si="2"/>
        <v>5336828.2300000004</v>
      </c>
    </row>
    <row r="32" spans="2:9" ht="15" customHeight="1" x14ac:dyDescent="0.25">
      <c r="B32" s="26"/>
      <c r="C32" s="27" t="s">
        <v>37</v>
      </c>
      <c r="D32" s="28">
        <f>'[1]EDO. FINAN. ENERO (3)'!C89+'[1]EDO. FINAN. ENERO (3)'!C90+'[1]EDO. FINAN. ENERO (3)'!C91+'[1]EDO. FINAN. ENERO (3)'!C92</f>
        <v>825950</v>
      </c>
      <c r="E32" s="28">
        <f>'[1]EDO. FINAN. ENERO (3)'!D89+'[1]EDO. FINAN. ENERO (3)'!D90+'[1]EDO. FINAN. ENERO (3)'!D91+'[1]EDO. FINAN. ENERO (3)'!D92</f>
        <v>0</v>
      </c>
      <c r="F32" s="28">
        <f t="shared" si="5"/>
        <v>825950</v>
      </c>
      <c r="G32" s="28">
        <f>'[1]EDO. FINAN. ENERO (3)'!G89+'[1]EDO. FINAN. ENERO (3)'!G90+'[1]EDO. FINAN. ENERO (3)'!G91+'[1]EDO. FINAN. ENERO (3)'!G92</f>
        <v>0</v>
      </c>
      <c r="H32" s="28">
        <f>'[1]EDO. FINAN. ENERO (3)'!I89+'[1]EDO. FINAN. ENERO (3)'!I90+'[1]EDO. FINAN. ENERO (3)'!I91+'[1]EDO. FINAN. ENERO (3)'!I92</f>
        <v>0</v>
      </c>
      <c r="I32" s="29">
        <f t="shared" si="2"/>
        <v>825950</v>
      </c>
    </row>
    <row r="33" spans="2:9" ht="15" customHeight="1" x14ac:dyDescent="0.25">
      <c r="B33" s="26"/>
      <c r="C33" s="27" t="s">
        <v>38</v>
      </c>
      <c r="D33" s="28">
        <f>'[1]EDO. FINAN. ENERO (3)'!C93+'[1]EDO. FINAN. ENERO (3)'!C94+'[1]EDO. FINAN. ENERO (3)'!C95+'[1]EDO. FINAN. ENERO (3)'!C96+'[1]EDO. FINAN. ENERO (3)'!C97+'[1]EDO. FINAN. ENERO (3)'!C98</f>
        <v>1356428</v>
      </c>
      <c r="E33" s="28">
        <f>'[1]EDO. FINAN. ENERO (3)'!D93+'[1]EDO. FINAN. ENERO (3)'!D94+'[1]EDO. FINAN. ENERO (3)'!D95+'[1]EDO. FINAN. ENERO (3)'!D96+'[1]EDO. FINAN. ENERO (3)'!D97+'[1]EDO. FINAN. ENERO (3)'!D98</f>
        <v>0</v>
      </c>
      <c r="F33" s="28">
        <f t="shared" si="5"/>
        <v>1356428</v>
      </c>
      <c r="G33" s="28">
        <f>'[1]EDO. FINAN. ENERO (3)'!G93+'[1]EDO. FINAN. ENERO (3)'!G94+'[1]EDO. FINAN. ENERO (3)'!G95+'[1]EDO. FINAN. ENERO (3)'!G96+'[1]EDO. FINAN. ENERO (3)'!G97+'[1]EDO. FINAN. ENERO (3)'!G98</f>
        <v>24757.439999999999</v>
      </c>
      <c r="H33" s="28">
        <f>'[1]EDO. FINAN. ENERO (3)'!I93+'[1]EDO. FINAN. ENERO (3)'!I94+'[1]EDO. FINAN. ENERO (3)'!I95+'[1]EDO. FINAN. ENERO (3)'!I96+'[1]EDO. FINAN. ENERO (3)'!I97+'[1]EDO. FINAN. ENERO (3)'!I98</f>
        <v>24757.439999999999</v>
      </c>
      <c r="I33" s="29">
        <f t="shared" si="2"/>
        <v>1331670.56</v>
      </c>
    </row>
    <row r="34" spans="2:9" ht="15" customHeight="1" x14ac:dyDescent="0.25">
      <c r="B34" s="26"/>
      <c r="C34" s="27" t="s">
        <v>39</v>
      </c>
      <c r="D34" s="28">
        <v>0</v>
      </c>
      <c r="E34" s="28">
        <v>0</v>
      </c>
      <c r="F34" s="28">
        <f t="shared" si="5"/>
        <v>0</v>
      </c>
      <c r="G34" s="28">
        <v>0</v>
      </c>
      <c r="H34" s="28">
        <v>0</v>
      </c>
      <c r="I34" s="29">
        <f t="shared" si="2"/>
        <v>0</v>
      </c>
    </row>
    <row r="35" spans="2:9" ht="15" customHeight="1" x14ac:dyDescent="0.25">
      <c r="B35" s="26"/>
      <c r="C35" s="27" t="s">
        <v>40</v>
      </c>
      <c r="D35" s="28">
        <f>'[1]EDO. FINAN. ENERO (3)'!C99+'[1]EDO. FINAN. ENERO (3)'!C100+'[1]EDO. FINAN. ENERO (3)'!C101+'[1]EDO. FINAN. ENERO (3)'!C102</f>
        <v>1004240</v>
      </c>
      <c r="E35" s="28">
        <f>'[1]EDO. FINAN. ENERO (3)'!D99+'[1]EDO. FINAN. ENERO (3)'!D100+'[1]EDO. FINAN. ENERO (3)'!D101+'[1]EDO. FINAN. ENERO (3)'!D102</f>
        <v>0</v>
      </c>
      <c r="F35" s="28">
        <f t="shared" si="5"/>
        <v>1004240</v>
      </c>
      <c r="G35" s="28">
        <f>'[1]EDO. FINAN. ENERO (3)'!G99+'[1]EDO. FINAN. ENERO (3)'!G100+'[1]EDO. FINAN. ENERO (3)'!G101+'[1]EDO. FINAN. ENERO (3)'!G102</f>
        <v>24883.780000000002</v>
      </c>
      <c r="H35" s="28">
        <f>'[1]EDO. FINAN. ENERO (3)'!I99+'[1]EDO. FINAN. ENERO (3)'!I100+'[1]EDO. FINAN. ENERO (3)'!I101+'[1]EDO. FINAN. ENERO (3)'!I102</f>
        <v>24883.780000000002</v>
      </c>
      <c r="I35" s="29">
        <f t="shared" si="2"/>
        <v>979356.22</v>
      </c>
    </row>
    <row r="36" spans="2:9" ht="15" customHeight="1" x14ac:dyDescent="0.25">
      <c r="B36" s="26"/>
      <c r="C36" s="27" t="s">
        <v>41</v>
      </c>
      <c r="D36" s="28">
        <f>'[1]EDO. FINAN. ENERO (3)'!C103</f>
        <v>1990498</v>
      </c>
      <c r="E36" s="28">
        <f>'[1]EDO. FINAN. ENERO (3)'!D103</f>
        <v>0</v>
      </c>
      <c r="F36" s="28">
        <f t="shared" si="5"/>
        <v>1990498</v>
      </c>
      <c r="G36" s="28">
        <f>'[1]EDO. FINAN. ENERO (3)'!G103</f>
        <v>3439.98</v>
      </c>
      <c r="H36" s="28">
        <f>'[1]EDO. FINAN. ENERO (3)'!I103</f>
        <v>3439.98</v>
      </c>
      <c r="I36" s="29">
        <f t="shared" si="2"/>
        <v>1987058.02</v>
      </c>
    </row>
    <row r="37" spans="2:9" ht="15" customHeight="1" x14ac:dyDescent="0.25">
      <c r="B37" s="26"/>
      <c r="C37" s="27" t="s">
        <v>42</v>
      </c>
      <c r="D37" s="28">
        <v>0</v>
      </c>
      <c r="E37" s="28">
        <v>0</v>
      </c>
      <c r="F37" s="28">
        <f t="shared" si="5"/>
        <v>0</v>
      </c>
      <c r="G37" s="28">
        <v>0</v>
      </c>
      <c r="H37" s="28">
        <v>0</v>
      </c>
      <c r="I37" s="29">
        <f t="shared" si="2"/>
        <v>0</v>
      </c>
    </row>
    <row r="38" spans="2:9" ht="15" customHeight="1" x14ac:dyDescent="0.25">
      <c r="B38" s="30" t="s">
        <v>43</v>
      </c>
      <c r="C38" s="31"/>
      <c r="D38" s="25">
        <f>SUM(D39:D47)</f>
        <v>12588554</v>
      </c>
      <c r="E38" s="25">
        <f t="shared" ref="E38:I38" si="6">SUM(E39:E47)</f>
        <v>0</v>
      </c>
      <c r="F38" s="25">
        <f t="shared" si="6"/>
        <v>12588554</v>
      </c>
      <c r="G38" s="25">
        <f t="shared" si="6"/>
        <v>0</v>
      </c>
      <c r="H38" s="25">
        <f t="shared" si="6"/>
        <v>0</v>
      </c>
      <c r="I38" s="25">
        <f t="shared" si="6"/>
        <v>12588554</v>
      </c>
    </row>
    <row r="39" spans="2:9" ht="15" customHeight="1" x14ac:dyDescent="0.25">
      <c r="B39" s="26"/>
      <c r="C39" s="27" t="s">
        <v>44</v>
      </c>
      <c r="D39" s="28">
        <v>0</v>
      </c>
      <c r="E39" s="28">
        <v>0</v>
      </c>
      <c r="F39" s="28">
        <f t="shared" si="5"/>
        <v>0</v>
      </c>
      <c r="G39" s="28">
        <v>0</v>
      </c>
      <c r="H39" s="28">
        <v>0</v>
      </c>
      <c r="I39" s="29">
        <f t="shared" si="2"/>
        <v>0</v>
      </c>
    </row>
    <row r="40" spans="2:9" ht="15" customHeight="1" x14ac:dyDescent="0.25">
      <c r="B40" s="26"/>
      <c r="C40" s="27" t="s">
        <v>45</v>
      </c>
      <c r="D40" s="28">
        <v>0</v>
      </c>
      <c r="E40" s="28">
        <v>0</v>
      </c>
      <c r="F40" s="28">
        <f t="shared" si="5"/>
        <v>0</v>
      </c>
      <c r="G40" s="28">
        <v>0</v>
      </c>
      <c r="H40" s="28">
        <v>0</v>
      </c>
      <c r="I40" s="29">
        <f t="shared" si="2"/>
        <v>0</v>
      </c>
    </row>
    <row r="41" spans="2:9" ht="15" customHeight="1" x14ac:dyDescent="0.25">
      <c r="B41" s="26"/>
      <c r="C41" s="27" t="s">
        <v>46</v>
      </c>
      <c r="D41" s="28">
        <v>0</v>
      </c>
      <c r="E41" s="28">
        <v>0</v>
      </c>
      <c r="F41" s="28">
        <f t="shared" si="5"/>
        <v>0</v>
      </c>
      <c r="G41" s="28">
        <v>0</v>
      </c>
      <c r="H41" s="28">
        <v>0</v>
      </c>
      <c r="I41" s="29">
        <f t="shared" si="2"/>
        <v>0</v>
      </c>
    </row>
    <row r="42" spans="2:9" ht="15" customHeight="1" x14ac:dyDescent="0.25">
      <c r="B42" s="26"/>
      <c r="C42" s="27" t="s">
        <v>47</v>
      </c>
      <c r="D42" s="28">
        <f>'[1]EDO. FINAN. ENERO (3)'!C105+'[1]EDO. FINAN. ENERO (3)'!C106+'[1]EDO. FINAN. ENERO (3)'!C107+'[1]EDO. FINAN. ENERO (3)'!C108</f>
        <v>12588554</v>
      </c>
      <c r="E42" s="28">
        <f>'[1]EDO. FINAN. ENERO (3)'!D105+'[1]EDO. FINAN. ENERO (3)'!D106+'[1]EDO. FINAN. ENERO (3)'!D107+'[1]EDO. FINAN. ENERO (3)'!D108</f>
        <v>0</v>
      </c>
      <c r="F42" s="28">
        <f t="shared" si="5"/>
        <v>12588554</v>
      </c>
      <c r="G42" s="28">
        <f>'[1]EDO. FINAN. ENERO (3)'!G105+'[1]EDO. FINAN. ENERO (3)'!G106+'[1]EDO. FINAN. ENERO (3)'!G107+'[1]EDO. FINAN. ENERO (3)'!G108</f>
        <v>0</v>
      </c>
      <c r="H42" s="28">
        <f>'[1]EDO. FINAN. ENERO (3)'!I105+'[1]EDO. FINAN. ENERO (3)'!I106+'[1]EDO. FINAN. ENERO (3)'!I107+'[1]EDO. FINAN. ENERO (3)'!I108</f>
        <v>0</v>
      </c>
      <c r="I42" s="29">
        <f t="shared" si="2"/>
        <v>12588554</v>
      </c>
    </row>
    <row r="43" spans="2:9" ht="15" customHeight="1" x14ac:dyDescent="0.25">
      <c r="B43" s="26"/>
      <c r="C43" s="27" t="s">
        <v>48</v>
      </c>
      <c r="D43" s="28">
        <v>0</v>
      </c>
      <c r="E43" s="28">
        <v>0</v>
      </c>
      <c r="F43" s="28">
        <f t="shared" si="5"/>
        <v>0</v>
      </c>
      <c r="G43" s="28">
        <v>0</v>
      </c>
      <c r="H43" s="28">
        <v>0</v>
      </c>
      <c r="I43" s="29">
        <f t="shared" si="2"/>
        <v>0</v>
      </c>
    </row>
    <row r="44" spans="2:9" ht="15" customHeight="1" x14ac:dyDescent="0.25">
      <c r="B44" s="26"/>
      <c r="C44" s="27" t="s">
        <v>49</v>
      </c>
      <c r="D44" s="28">
        <v>0</v>
      </c>
      <c r="E44" s="28">
        <v>0</v>
      </c>
      <c r="F44" s="28">
        <f t="shared" si="5"/>
        <v>0</v>
      </c>
      <c r="G44" s="28">
        <v>0</v>
      </c>
      <c r="H44" s="28">
        <v>0</v>
      </c>
      <c r="I44" s="29">
        <f t="shared" si="2"/>
        <v>0</v>
      </c>
    </row>
    <row r="45" spans="2:9" ht="15" customHeight="1" x14ac:dyDescent="0.25">
      <c r="B45" s="26"/>
      <c r="C45" s="27" t="s">
        <v>50</v>
      </c>
      <c r="D45" s="28">
        <v>0</v>
      </c>
      <c r="E45" s="28">
        <v>0</v>
      </c>
      <c r="F45" s="28">
        <f t="shared" si="5"/>
        <v>0</v>
      </c>
      <c r="G45" s="28">
        <v>0</v>
      </c>
      <c r="H45" s="28">
        <v>0</v>
      </c>
      <c r="I45" s="29">
        <f t="shared" si="2"/>
        <v>0</v>
      </c>
    </row>
    <row r="46" spans="2:9" ht="15" customHeight="1" x14ac:dyDescent="0.25">
      <c r="B46" s="26"/>
      <c r="C46" s="27" t="s">
        <v>51</v>
      </c>
      <c r="D46" s="28">
        <v>0</v>
      </c>
      <c r="E46" s="28">
        <v>0</v>
      </c>
      <c r="F46" s="28">
        <f t="shared" si="5"/>
        <v>0</v>
      </c>
      <c r="G46" s="28">
        <v>0</v>
      </c>
      <c r="H46" s="28">
        <v>0</v>
      </c>
      <c r="I46" s="29">
        <f t="shared" si="2"/>
        <v>0</v>
      </c>
    </row>
    <row r="47" spans="2:9" ht="15" customHeight="1" x14ac:dyDescent="0.25">
      <c r="B47" s="26"/>
      <c r="C47" s="27" t="s">
        <v>52</v>
      </c>
      <c r="D47" s="28">
        <v>0</v>
      </c>
      <c r="E47" s="28">
        <v>0</v>
      </c>
      <c r="F47" s="28">
        <f t="shared" si="5"/>
        <v>0</v>
      </c>
      <c r="G47" s="28">
        <v>0</v>
      </c>
      <c r="H47" s="28">
        <v>0</v>
      </c>
      <c r="I47" s="29">
        <f t="shared" si="2"/>
        <v>0</v>
      </c>
    </row>
    <row r="48" spans="2:9" ht="15" customHeight="1" x14ac:dyDescent="0.25">
      <c r="B48" s="30" t="s">
        <v>53</v>
      </c>
      <c r="C48" s="31"/>
      <c r="D48" s="25">
        <f>SUM(D49:D57)</f>
        <v>0</v>
      </c>
      <c r="E48" s="25">
        <f t="shared" ref="E48:I48" si="7">SUM(E49:E57)</f>
        <v>0</v>
      </c>
      <c r="F48" s="25">
        <f t="shared" si="7"/>
        <v>0</v>
      </c>
      <c r="G48" s="25">
        <f t="shared" si="7"/>
        <v>0</v>
      </c>
      <c r="H48" s="25">
        <f t="shared" si="7"/>
        <v>0</v>
      </c>
      <c r="I48" s="25">
        <f t="shared" si="7"/>
        <v>0</v>
      </c>
    </row>
    <row r="49" spans="2:9" ht="15" customHeight="1" x14ac:dyDescent="0.25">
      <c r="B49" s="26"/>
      <c r="C49" s="27" t="s">
        <v>54</v>
      </c>
      <c r="D49" s="28">
        <v>0</v>
      </c>
      <c r="E49" s="28">
        <v>0</v>
      </c>
      <c r="F49" s="28">
        <f t="shared" si="5"/>
        <v>0</v>
      </c>
      <c r="G49" s="28">
        <v>0</v>
      </c>
      <c r="H49" s="28">
        <v>0</v>
      </c>
      <c r="I49" s="29">
        <f t="shared" si="2"/>
        <v>0</v>
      </c>
    </row>
    <row r="50" spans="2:9" ht="15" customHeight="1" x14ac:dyDescent="0.25">
      <c r="B50" s="26"/>
      <c r="C50" s="27" t="s">
        <v>55</v>
      </c>
      <c r="D50" s="28">
        <v>0</v>
      </c>
      <c r="E50" s="28">
        <v>0</v>
      </c>
      <c r="F50" s="28">
        <f t="shared" si="5"/>
        <v>0</v>
      </c>
      <c r="G50" s="28">
        <v>0</v>
      </c>
      <c r="H50" s="28">
        <v>0</v>
      </c>
      <c r="I50" s="29">
        <f t="shared" si="2"/>
        <v>0</v>
      </c>
    </row>
    <row r="51" spans="2:9" ht="15" customHeight="1" x14ac:dyDescent="0.25">
      <c r="B51" s="26"/>
      <c r="C51" s="27" t="s">
        <v>56</v>
      </c>
      <c r="D51" s="28">
        <v>0</v>
      </c>
      <c r="E51" s="28">
        <v>0</v>
      </c>
      <c r="F51" s="28">
        <f t="shared" si="5"/>
        <v>0</v>
      </c>
      <c r="G51" s="28">
        <v>0</v>
      </c>
      <c r="H51" s="28">
        <v>0</v>
      </c>
      <c r="I51" s="29">
        <f t="shared" si="2"/>
        <v>0</v>
      </c>
    </row>
    <row r="52" spans="2:9" ht="15" customHeight="1" x14ac:dyDescent="0.25">
      <c r="B52" s="26"/>
      <c r="C52" s="27" t="s">
        <v>57</v>
      </c>
      <c r="D52" s="28">
        <v>0</v>
      </c>
      <c r="E52" s="28">
        <v>0</v>
      </c>
      <c r="F52" s="28">
        <f t="shared" si="5"/>
        <v>0</v>
      </c>
      <c r="G52" s="28">
        <v>0</v>
      </c>
      <c r="H52" s="28">
        <v>0</v>
      </c>
      <c r="I52" s="29">
        <f t="shared" si="2"/>
        <v>0</v>
      </c>
    </row>
    <row r="53" spans="2:9" ht="15" customHeight="1" x14ac:dyDescent="0.25">
      <c r="B53" s="26"/>
      <c r="C53" s="27" t="s">
        <v>58</v>
      </c>
      <c r="D53" s="28">
        <v>0</v>
      </c>
      <c r="E53" s="28">
        <v>0</v>
      </c>
      <c r="F53" s="28">
        <f t="shared" si="5"/>
        <v>0</v>
      </c>
      <c r="G53" s="28">
        <v>0</v>
      </c>
      <c r="H53" s="28">
        <v>0</v>
      </c>
      <c r="I53" s="29">
        <f t="shared" si="2"/>
        <v>0</v>
      </c>
    </row>
    <row r="54" spans="2:9" ht="15" customHeight="1" x14ac:dyDescent="0.25">
      <c r="B54" s="26"/>
      <c r="C54" s="27" t="s">
        <v>59</v>
      </c>
      <c r="D54" s="28">
        <v>0</v>
      </c>
      <c r="E54" s="28">
        <v>0</v>
      </c>
      <c r="F54" s="28">
        <f t="shared" si="5"/>
        <v>0</v>
      </c>
      <c r="G54" s="28">
        <v>0</v>
      </c>
      <c r="H54" s="28">
        <v>0</v>
      </c>
      <c r="I54" s="29">
        <f t="shared" si="2"/>
        <v>0</v>
      </c>
    </row>
    <row r="55" spans="2:9" ht="15" customHeight="1" x14ac:dyDescent="0.25">
      <c r="B55" s="26"/>
      <c r="C55" s="27" t="s">
        <v>60</v>
      </c>
      <c r="D55" s="28">
        <v>0</v>
      </c>
      <c r="E55" s="28">
        <v>0</v>
      </c>
      <c r="F55" s="28">
        <f t="shared" si="5"/>
        <v>0</v>
      </c>
      <c r="G55" s="28">
        <v>0</v>
      </c>
      <c r="H55" s="28">
        <v>0</v>
      </c>
      <c r="I55" s="29">
        <f t="shared" si="2"/>
        <v>0</v>
      </c>
    </row>
    <row r="56" spans="2:9" ht="15" customHeight="1" x14ac:dyDescent="0.25">
      <c r="B56" s="26"/>
      <c r="C56" s="27" t="s">
        <v>61</v>
      </c>
      <c r="D56" s="28">
        <v>0</v>
      </c>
      <c r="E56" s="28">
        <v>0</v>
      </c>
      <c r="F56" s="28">
        <f t="shared" si="5"/>
        <v>0</v>
      </c>
      <c r="G56" s="28">
        <v>0</v>
      </c>
      <c r="H56" s="28">
        <v>0</v>
      </c>
      <c r="I56" s="29">
        <f t="shared" si="2"/>
        <v>0</v>
      </c>
    </row>
    <row r="57" spans="2:9" ht="15" customHeight="1" x14ac:dyDescent="0.25">
      <c r="B57" s="26"/>
      <c r="C57" s="27" t="s">
        <v>62</v>
      </c>
      <c r="D57" s="28">
        <v>0</v>
      </c>
      <c r="E57" s="28">
        <v>0</v>
      </c>
      <c r="F57" s="28">
        <f t="shared" si="5"/>
        <v>0</v>
      </c>
      <c r="G57" s="28">
        <v>0</v>
      </c>
      <c r="H57" s="28">
        <v>0</v>
      </c>
      <c r="I57" s="29">
        <f t="shared" si="2"/>
        <v>0</v>
      </c>
    </row>
    <row r="58" spans="2:9" ht="15" customHeight="1" x14ac:dyDescent="0.25">
      <c r="B58" s="30" t="s">
        <v>63</v>
      </c>
      <c r="C58" s="31"/>
      <c r="D58" s="25">
        <f>SUM(D59:D61)</f>
        <v>0</v>
      </c>
      <c r="E58" s="25">
        <f t="shared" ref="E58:I58" si="8">SUM(E59:E61)</f>
        <v>0</v>
      </c>
      <c r="F58" s="25">
        <f t="shared" si="8"/>
        <v>0</v>
      </c>
      <c r="G58" s="25">
        <f t="shared" si="8"/>
        <v>0</v>
      </c>
      <c r="H58" s="25">
        <f t="shared" si="8"/>
        <v>0</v>
      </c>
      <c r="I58" s="25">
        <f t="shared" si="8"/>
        <v>0</v>
      </c>
    </row>
    <row r="59" spans="2:9" ht="15" customHeight="1" x14ac:dyDescent="0.25">
      <c r="B59" s="26"/>
      <c r="C59" s="27" t="s">
        <v>64</v>
      </c>
      <c r="D59" s="28">
        <v>0</v>
      </c>
      <c r="E59" s="28">
        <v>0</v>
      </c>
      <c r="F59" s="28">
        <f t="shared" si="5"/>
        <v>0</v>
      </c>
      <c r="G59" s="28">
        <v>0</v>
      </c>
      <c r="H59" s="28">
        <v>0</v>
      </c>
      <c r="I59" s="29">
        <f t="shared" si="2"/>
        <v>0</v>
      </c>
    </row>
    <row r="60" spans="2:9" ht="15" customHeight="1" x14ac:dyDescent="0.25">
      <c r="B60" s="26"/>
      <c r="C60" s="27" t="s">
        <v>65</v>
      </c>
      <c r="D60" s="28">
        <v>0</v>
      </c>
      <c r="E60" s="28">
        <v>0</v>
      </c>
      <c r="F60" s="28">
        <f t="shared" si="5"/>
        <v>0</v>
      </c>
      <c r="G60" s="28">
        <v>0</v>
      </c>
      <c r="H60" s="28">
        <v>0</v>
      </c>
      <c r="I60" s="29">
        <f t="shared" si="2"/>
        <v>0</v>
      </c>
    </row>
    <row r="61" spans="2:9" ht="15" customHeight="1" x14ac:dyDescent="0.25">
      <c r="B61" s="26"/>
      <c r="C61" s="27" t="s">
        <v>66</v>
      </c>
      <c r="D61" s="28">
        <v>0</v>
      </c>
      <c r="E61" s="28">
        <v>0</v>
      </c>
      <c r="F61" s="28">
        <f t="shared" si="5"/>
        <v>0</v>
      </c>
      <c r="G61" s="28">
        <v>0</v>
      </c>
      <c r="H61" s="28">
        <v>0</v>
      </c>
      <c r="I61" s="29">
        <f t="shared" si="2"/>
        <v>0</v>
      </c>
    </row>
    <row r="62" spans="2:9" ht="15" customHeight="1" x14ac:dyDescent="0.25">
      <c r="B62" s="30" t="s">
        <v>67</v>
      </c>
      <c r="C62" s="31"/>
      <c r="D62" s="25">
        <f>SUM(D63:D69)</f>
        <v>0</v>
      </c>
      <c r="E62" s="25">
        <f t="shared" ref="E62:I62" si="9">SUM(E63:E69)</f>
        <v>0</v>
      </c>
      <c r="F62" s="25">
        <f t="shared" si="9"/>
        <v>0</v>
      </c>
      <c r="G62" s="25">
        <f t="shared" si="9"/>
        <v>0</v>
      </c>
      <c r="H62" s="25">
        <f t="shared" si="9"/>
        <v>0</v>
      </c>
      <c r="I62" s="25">
        <f t="shared" si="9"/>
        <v>0</v>
      </c>
    </row>
    <row r="63" spans="2:9" ht="15" customHeight="1" x14ac:dyDescent="0.25">
      <c r="B63" s="26"/>
      <c r="C63" s="27" t="s">
        <v>68</v>
      </c>
      <c r="D63" s="28">
        <v>0</v>
      </c>
      <c r="E63" s="28">
        <v>0</v>
      </c>
      <c r="F63" s="28">
        <f t="shared" si="5"/>
        <v>0</v>
      </c>
      <c r="G63" s="28">
        <v>0</v>
      </c>
      <c r="H63" s="28">
        <v>0</v>
      </c>
      <c r="I63" s="29">
        <f t="shared" si="2"/>
        <v>0</v>
      </c>
    </row>
    <row r="64" spans="2:9" ht="15" customHeight="1" x14ac:dyDescent="0.25">
      <c r="B64" s="26"/>
      <c r="C64" s="27" t="s">
        <v>69</v>
      </c>
      <c r="D64" s="28">
        <v>0</v>
      </c>
      <c r="E64" s="28">
        <v>0</v>
      </c>
      <c r="F64" s="28">
        <f t="shared" si="5"/>
        <v>0</v>
      </c>
      <c r="G64" s="28">
        <v>0</v>
      </c>
      <c r="H64" s="28">
        <v>0</v>
      </c>
      <c r="I64" s="29">
        <f t="shared" si="2"/>
        <v>0</v>
      </c>
    </row>
    <row r="65" spans="2:9" ht="15" customHeight="1" x14ac:dyDescent="0.25">
      <c r="B65" s="26"/>
      <c r="C65" s="27" t="s">
        <v>70</v>
      </c>
      <c r="D65" s="28">
        <v>0</v>
      </c>
      <c r="E65" s="28">
        <v>0</v>
      </c>
      <c r="F65" s="28">
        <f t="shared" si="5"/>
        <v>0</v>
      </c>
      <c r="G65" s="28">
        <v>0</v>
      </c>
      <c r="H65" s="28">
        <v>0</v>
      </c>
      <c r="I65" s="29">
        <f t="shared" si="2"/>
        <v>0</v>
      </c>
    </row>
    <row r="66" spans="2:9" ht="15" customHeight="1" x14ac:dyDescent="0.25">
      <c r="B66" s="26"/>
      <c r="C66" s="27" t="s">
        <v>71</v>
      </c>
      <c r="D66" s="28">
        <v>0</v>
      </c>
      <c r="E66" s="28">
        <v>0</v>
      </c>
      <c r="F66" s="28">
        <f t="shared" si="5"/>
        <v>0</v>
      </c>
      <c r="G66" s="28">
        <v>0</v>
      </c>
      <c r="H66" s="28">
        <v>0</v>
      </c>
      <c r="I66" s="29">
        <f t="shared" si="2"/>
        <v>0</v>
      </c>
    </row>
    <row r="67" spans="2:9" ht="15" customHeight="1" x14ac:dyDescent="0.25">
      <c r="B67" s="26"/>
      <c r="C67" s="27" t="s">
        <v>72</v>
      </c>
      <c r="D67" s="28">
        <v>0</v>
      </c>
      <c r="E67" s="28">
        <v>0</v>
      </c>
      <c r="F67" s="28">
        <f t="shared" si="5"/>
        <v>0</v>
      </c>
      <c r="G67" s="28">
        <v>0</v>
      </c>
      <c r="H67" s="28">
        <v>0</v>
      </c>
      <c r="I67" s="29">
        <f t="shared" si="2"/>
        <v>0</v>
      </c>
    </row>
    <row r="68" spans="2:9" ht="15" customHeight="1" x14ac:dyDescent="0.25">
      <c r="B68" s="26"/>
      <c r="C68" s="27" t="s">
        <v>73</v>
      </c>
      <c r="D68" s="28">
        <v>0</v>
      </c>
      <c r="E68" s="28">
        <v>0</v>
      </c>
      <c r="F68" s="28">
        <f t="shared" si="5"/>
        <v>0</v>
      </c>
      <c r="G68" s="28">
        <v>0</v>
      </c>
      <c r="H68" s="28">
        <v>0</v>
      </c>
      <c r="I68" s="29">
        <f t="shared" si="2"/>
        <v>0</v>
      </c>
    </row>
    <row r="69" spans="2:9" ht="15" customHeight="1" x14ac:dyDescent="0.25">
      <c r="B69" s="26"/>
      <c r="C69" s="27" t="s">
        <v>74</v>
      </c>
      <c r="D69" s="28">
        <v>0</v>
      </c>
      <c r="E69" s="28">
        <v>0</v>
      </c>
      <c r="F69" s="28">
        <f t="shared" si="5"/>
        <v>0</v>
      </c>
      <c r="G69" s="28">
        <v>0</v>
      </c>
      <c r="H69" s="28">
        <v>0</v>
      </c>
      <c r="I69" s="29">
        <f t="shared" si="2"/>
        <v>0</v>
      </c>
    </row>
    <row r="70" spans="2:9" ht="15" customHeight="1" x14ac:dyDescent="0.25">
      <c r="B70" s="30" t="s">
        <v>75</v>
      </c>
      <c r="C70" s="31"/>
      <c r="D70" s="25">
        <f>SUM(D71:D73)</f>
        <v>0</v>
      </c>
      <c r="E70" s="25">
        <f t="shared" ref="E70:I70" si="10">SUM(E71:E73)</f>
        <v>0</v>
      </c>
      <c r="F70" s="25">
        <f t="shared" si="10"/>
        <v>0</v>
      </c>
      <c r="G70" s="25">
        <f t="shared" si="10"/>
        <v>0</v>
      </c>
      <c r="H70" s="25">
        <f t="shared" si="10"/>
        <v>0</v>
      </c>
      <c r="I70" s="25">
        <f t="shared" si="10"/>
        <v>0</v>
      </c>
    </row>
    <row r="71" spans="2:9" ht="15" customHeight="1" x14ac:dyDescent="0.25">
      <c r="B71" s="26"/>
      <c r="C71" s="27" t="s">
        <v>76</v>
      </c>
      <c r="D71" s="28">
        <v>0</v>
      </c>
      <c r="E71" s="28">
        <v>0</v>
      </c>
      <c r="F71" s="28">
        <f t="shared" si="5"/>
        <v>0</v>
      </c>
      <c r="G71" s="28">
        <v>0</v>
      </c>
      <c r="H71" s="28">
        <v>0</v>
      </c>
      <c r="I71" s="29">
        <f t="shared" si="2"/>
        <v>0</v>
      </c>
    </row>
    <row r="72" spans="2:9" ht="15" customHeight="1" x14ac:dyDescent="0.25">
      <c r="B72" s="26"/>
      <c r="C72" s="27" t="s">
        <v>77</v>
      </c>
      <c r="D72" s="28">
        <v>0</v>
      </c>
      <c r="E72" s="28">
        <v>0</v>
      </c>
      <c r="F72" s="28">
        <f t="shared" si="5"/>
        <v>0</v>
      </c>
      <c r="G72" s="28">
        <v>0</v>
      </c>
      <c r="H72" s="28">
        <v>0</v>
      </c>
      <c r="I72" s="29">
        <f t="shared" si="2"/>
        <v>0</v>
      </c>
    </row>
    <row r="73" spans="2:9" ht="15" customHeight="1" x14ac:dyDescent="0.25">
      <c r="B73" s="26"/>
      <c r="C73" s="27" t="s">
        <v>78</v>
      </c>
      <c r="D73" s="28">
        <v>0</v>
      </c>
      <c r="E73" s="28">
        <v>0</v>
      </c>
      <c r="F73" s="28">
        <f t="shared" si="5"/>
        <v>0</v>
      </c>
      <c r="G73" s="28">
        <v>0</v>
      </c>
      <c r="H73" s="28">
        <v>0</v>
      </c>
      <c r="I73" s="29">
        <f t="shared" si="2"/>
        <v>0</v>
      </c>
    </row>
    <row r="74" spans="2:9" ht="15" customHeight="1" x14ac:dyDescent="0.25">
      <c r="B74" s="30" t="s">
        <v>79</v>
      </c>
      <c r="C74" s="31"/>
      <c r="D74" s="25">
        <f>SUM(D75:D81)</f>
        <v>0</v>
      </c>
      <c r="E74" s="25">
        <f t="shared" ref="E74:I74" si="11">SUM(E75:E81)</f>
        <v>0</v>
      </c>
      <c r="F74" s="25">
        <f t="shared" si="11"/>
        <v>0</v>
      </c>
      <c r="G74" s="25">
        <f t="shared" si="11"/>
        <v>0</v>
      </c>
      <c r="H74" s="25">
        <f t="shared" si="11"/>
        <v>0</v>
      </c>
      <c r="I74" s="25">
        <f t="shared" si="11"/>
        <v>0</v>
      </c>
    </row>
    <row r="75" spans="2:9" ht="15" customHeight="1" x14ac:dyDescent="0.25">
      <c r="B75" s="26"/>
      <c r="C75" s="27" t="s">
        <v>80</v>
      </c>
      <c r="D75" s="28">
        <v>0</v>
      </c>
      <c r="E75" s="28">
        <v>0</v>
      </c>
      <c r="F75" s="28">
        <f t="shared" si="5"/>
        <v>0</v>
      </c>
      <c r="G75" s="28">
        <v>0</v>
      </c>
      <c r="H75" s="28">
        <v>0</v>
      </c>
      <c r="I75" s="29">
        <f t="shared" si="2"/>
        <v>0</v>
      </c>
    </row>
    <row r="76" spans="2:9" ht="15" customHeight="1" x14ac:dyDescent="0.25">
      <c r="B76" s="26"/>
      <c r="C76" s="27" t="s">
        <v>81</v>
      </c>
      <c r="D76" s="28">
        <v>0</v>
      </c>
      <c r="E76" s="28">
        <v>0</v>
      </c>
      <c r="F76" s="28">
        <f t="shared" si="5"/>
        <v>0</v>
      </c>
      <c r="G76" s="28">
        <v>0</v>
      </c>
      <c r="H76" s="28">
        <v>0</v>
      </c>
      <c r="I76" s="29">
        <f t="shared" ref="I76:I81" si="12">+F76-G76</f>
        <v>0</v>
      </c>
    </row>
    <row r="77" spans="2:9" ht="15" customHeight="1" x14ac:dyDescent="0.25">
      <c r="B77" s="26"/>
      <c r="C77" s="27" t="s">
        <v>82</v>
      </c>
      <c r="D77" s="28">
        <v>0</v>
      </c>
      <c r="E77" s="28">
        <v>0</v>
      </c>
      <c r="F77" s="28">
        <f t="shared" si="5"/>
        <v>0</v>
      </c>
      <c r="G77" s="28">
        <v>0</v>
      </c>
      <c r="H77" s="28">
        <v>0</v>
      </c>
      <c r="I77" s="29">
        <f t="shared" si="12"/>
        <v>0</v>
      </c>
    </row>
    <row r="78" spans="2:9" ht="15" customHeight="1" x14ac:dyDescent="0.25">
      <c r="B78" s="26"/>
      <c r="C78" s="27" t="s">
        <v>83</v>
      </c>
      <c r="D78" s="28">
        <v>0</v>
      </c>
      <c r="E78" s="28">
        <v>0</v>
      </c>
      <c r="F78" s="28">
        <f t="shared" si="5"/>
        <v>0</v>
      </c>
      <c r="G78" s="28">
        <v>0</v>
      </c>
      <c r="H78" s="28">
        <v>0</v>
      </c>
      <c r="I78" s="29">
        <f t="shared" si="12"/>
        <v>0</v>
      </c>
    </row>
    <row r="79" spans="2:9" ht="15" customHeight="1" x14ac:dyDescent="0.25">
      <c r="B79" s="26"/>
      <c r="C79" s="27" t="s">
        <v>84</v>
      </c>
      <c r="D79" s="28">
        <v>0</v>
      </c>
      <c r="E79" s="28">
        <v>0</v>
      </c>
      <c r="F79" s="28">
        <f t="shared" si="5"/>
        <v>0</v>
      </c>
      <c r="G79" s="28">
        <v>0</v>
      </c>
      <c r="H79" s="28">
        <v>0</v>
      </c>
      <c r="I79" s="29">
        <f t="shared" si="12"/>
        <v>0</v>
      </c>
    </row>
    <row r="80" spans="2:9" ht="15" customHeight="1" x14ac:dyDescent="0.25">
      <c r="B80" s="26"/>
      <c r="C80" s="27" t="s">
        <v>85</v>
      </c>
      <c r="D80" s="28">
        <v>0</v>
      </c>
      <c r="E80" s="28">
        <v>0</v>
      </c>
      <c r="F80" s="28">
        <f t="shared" si="5"/>
        <v>0</v>
      </c>
      <c r="G80" s="28">
        <v>0</v>
      </c>
      <c r="H80" s="28">
        <v>0</v>
      </c>
      <c r="I80" s="29">
        <f t="shared" si="12"/>
        <v>0</v>
      </c>
    </row>
    <row r="81" spans="2:9" ht="15" customHeight="1" thickBot="1" x14ac:dyDescent="0.3">
      <c r="B81" s="26"/>
      <c r="C81" s="27" t="s">
        <v>86</v>
      </c>
      <c r="D81" s="28">
        <v>0</v>
      </c>
      <c r="E81" s="28">
        <v>0</v>
      </c>
      <c r="F81" s="28">
        <f t="shared" si="5"/>
        <v>0</v>
      </c>
      <c r="G81" s="28">
        <v>0</v>
      </c>
      <c r="H81" s="28">
        <v>0</v>
      </c>
      <c r="I81" s="29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79975349.995000005</v>
      </c>
      <c r="E82" s="34">
        <f t="shared" ref="E82:I82" si="13">SUM(E10+E18+E28+E38+E48+E58+E62+E70+E74)</f>
        <v>0</v>
      </c>
      <c r="F82" s="34">
        <f t="shared" si="13"/>
        <v>79975349.995000005</v>
      </c>
      <c r="G82" s="34">
        <f t="shared" si="13"/>
        <v>4827646.0599999996</v>
      </c>
      <c r="H82" s="34">
        <f t="shared" si="13"/>
        <v>4827646.0599999996</v>
      </c>
      <c r="I82" s="34">
        <f t="shared" si="13"/>
        <v>75147703.935000002</v>
      </c>
    </row>
    <row r="87" spans="2:9" x14ac:dyDescent="0.25">
      <c r="D87" s="35"/>
      <c r="E87" s="35"/>
      <c r="F87" s="35"/>
      <c r="G87" s="35"/>
      <c r="H87" s="35"/>
      <c r="I87" s="35"/>
    </row>
    <row r="88" spans="2:9" x14ac:dyDescent="0.25">
      <c r="D88" s="35"/>
      <c r="E88" s="35"/>
      <c r="F88" s="35"/>
      <c r="G88" s="35"/>
      <c r="H88" s="35"/>
      <c r="I88" s="35"/>
    </row>
    <row r="89" spans="2:9" x14ac:dyDescent="0.25">
      <c r="D89" s="35"/>
      <c r="E89" s="35"/>
      <c r="F89" s="35"/>
      <c r="G89" s="35"/>
      <c r="H89" s="35"/>
      <c r="I89" s="35"/>
    </row>
    <row r="90" spans="2:9" x14ac:dyDescent="0.25">
      <c r="D90" s="35"/>
      <c r="E90" s="35"/>
      <c r="F90" s="35"/>
      <c r="G90" s="35"/>
      <c r="H90" s="35"/>
      <c r="I90" s="35"/>
    </row>
    <row r="91" spans="2:9" x14ac:dyDescent="0.25">
      <c r="D91" s="35"/>
      <c r="E91" s="35"/>
      <c r="F91" s="35"/>
      <c r="G91" s="35"/>
      <c r="H91" s="35"/>
      <c r="I91" s="35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2020-02-12T14:34:48Z</dcterms:created>
  <dcterms:modified xsi:type="dcterms:W3CDTF">2020-02-12T14:35:16Z</dcterms:modified>
</cp:coreProperties>
</file>