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52699ACA-C1BF-4294-B8EF-C7DCEB169A7E}" xr6:coauthVersionLast="44" xr6:coauthVersionMax="44" xr10:uidLastSave="{00000000-0000-0000-0000-000000000000}"/>
  <bookViews>
    <workbookView xWindow="-120" yWindow="-120" windowWidth="24240" windowHeight="131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Fundamentación!$C$13:$C$23</definedName>
    <definedName name="CTramites">Fundamentación!$C$28:$C$30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<sst xmlns="http://schemas.openxmlformats.org/spreadsheetml/2006/main" count="131" uniqueCount="85">
  <si>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</si>
  <si>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</si>
  <si>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</si>
  <si>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</si>
  <si>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</si>
  <si>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</si>
  <si>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</si>
  <si>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</si>
  <si>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</si>
  <si>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</si>
  <si>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</si>
  <si>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</si>
  <si>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</si>
  <si>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</si>
  <si>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</si>
  <si>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</si>
  <si>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</si>
  <si>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</si>
  <si>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</si>
  <si>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</si>
  <si>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</si>
  <si>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</si>
  <si>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</si>
  <si>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</si>
  <si>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</si>
  <si>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</si>
  <si>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</si>
  <si>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</si>
  <si>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</si>
  <si>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</si>
  <si>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</si>
  <si>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</si>
  <si>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</si>
  <si>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</si>
  <si>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</si>
  <si>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</si>
  <si>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</si>
  <si>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</si>
  <si>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</si>
  <si>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</si>
  <si>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</si>
  <si>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</si>
  <si>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</si>
  <si>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</si>
  <si>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</si>
  <si>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</si>
  <si>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</si>
  <si>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</si>
  <si>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</si>
  <si>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</si>
  <si>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</si>
  <si>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</si>
  <si>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</si>
  <si>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</si>
  <si>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</si>
  <si>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</si>
  <si>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</si>
  <si>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</si>
  <si>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</si>
  <si>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</si>
  <si>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</si>
  <si>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AGUSTIN MATA PACHECO</t>
  </si>
  <si>
    <t>APOLONIO MERAZ MARTINEZ</t>
  </si>
  <si>
    <t>SOLICITO UNA VERSION PUBLICA DEL EXPEDIENTE ADMINISTRATIVO CON EL QUE LA EMPRESA RIDER RT, QUE OBTUVO SU REGISTRO COMO EMPRESA REGULAR DE REDES, DE TRANSPORTE TAL Y COMO LA ANUNCIARON LAS NOTAS PERIODISTICAS.</t>
  </si>
  <si>
    <t>JUANIS DIAZ DIAZ</t>
  </si>
  <si>
    <t>SE ME PROPORCIONE COPIA DE LOS DOCUMENTOS QUE RESPALDAN EL PROGRAMA DE FORTALECIMIENTO INSTITUCIONAL Y REINGENIERIA DE PROCESOS, YA QUE EN LA PAGINA DE LA SCT SE MENCIONA QUE SE PUEDE CONSULTARY SIN EMBARGO NO PRESENTA NADA</t>
  </si>
  <si>
    <t>ARMANDO CALDERON COLORADO</t>
  </si>
  <si>
    <t>RELACION DE VIAJES NACIONALES E INTERNACIONALES DE LA INSTITUCION DURANTE 2019, CITANDO FECHA, LUGAR MOTIVO, GASTO, EN VUELOS O VIAJES, TERRESTRES, ASI COMO VIATICOS Y FUNCIONARIOS QUE ASISTIERON</t>
  </si>
  <si>
    <t>SOLICITO LA LISTARECIENTE DE CHOFERES TAXISTAS, QURE NO CUENTAN CON UNA CONCESION Y DE MUJERES</t>
  </si>
  <si>
    <t>KAREN JESELINE GONZALEZ FERNANDEZ</t>
  </si>
  <si>
    <t>SE ENVIO RESPUESTA Y TURNO A LA DIRECCION DE REGISTRO DE TRANSPORTE PUBLICO, ADJUNTANDO RESPUESTA .</t>
  </si>
  <si>
    <t>SE ENVIO RESPUESTA Y TURNO A LA DIRECCION DE ADMINISTRACION Y FINANZAS, ADJUNTANDO RESPUESTA .</t>
  </si>
  <si>
    <t>SE ENVIO RESPUESTA Y TURNO A LA UNIDAD DE TRANSPARENCIA, ADJUNTANDO RESPUESTA .</t>
  </si>
  <si>
    <t>HILARTIO CADENA RODRIGUEZ</t>
  </si>
  <si>
    <t>REQUISITOS PARA OTORGAR EL SERVICIO DE TRANSPORTE DE TRABAJADORES, EN EL EDO.</t>
  </si>
  <si>
    <t>SE ENVIO RESPUESTA Y TURNO A LA DIRECCION GENERAL DE TRANSPORTE COLECTIVO METROPOLITANO, ADJUNTANDO RESPUESTA .</t>
  </si>
  <si>
    <t>JUAN M CASTILLO F</t>
  </si>
  <si>
    <t>SOLICITO INFORMACION DEL PROYECTO EJECUTIVO DEL PLAN DE TRABAJO O CRONOGRAMA DE ACTIVIDADES LE LICITACION O EL PRESUPUESTO DE LAS OBRAS DEL PLAN DE MOVILIDAD URBANA SUSTENTABLE</t>
  </si>
  <si>
    <t>GABRIELA RAMIREZ RAMIREZ</t>
  </si>
  <si>
    <t>CUANTOS CASOS DE ACOSO SEXUAL Y/O HOSTIGAMIENTO SEXUAL SE TIENEN REGISTRADOS EN LA DEPENDENCIA DE ENERO 2019 A DICIEMBRE 2019</t>
  </si>
  <si>
    <t>SOLICITO INFORMACION DE LOS VEHICULOS EMPLACADOS ACTIVOS HASTA DICIEMBRE DE 2019 DEL AUTO TRANSPORTE ESTATAL DE CARGA O PASAJE, SOLICITANDO SE DETALLE , PERMISIONARIO, CLASE DE VEHICULO, TIPO DE VEHICULO, AÑO, MODELO,MARCA, PESO BRUTO, CAPACIDAD, NUMERO DE EJES, NUMERO DE LLANTAS, EXPEDICION DE PERMISOS ALTAS Y REALIZADOS DEL 01 DE ENERO 2,11 AL 31 DE DICIEMBRE DEL 2019; No DE TRAMITE, FECHA DE TRAMITE, TIPO DE TRAMITE, PLACA ASIGNADA, MARCA DEL VEHICULO, CLASE DEL VEHICULO, MODELO DEL VEHICULO</t>
  </si>
  <si>
    <t>CONSENSUS, ABOGADOS</t>
  </si>
  <si>
    <t>SE ENVIO RESPUESTA Y TURNO A LA DIRECCION GENERAL DE CONECTIVIDAD Y DIRECCION DE ADMINISTRACION Y FINANZAS Y SE ADJUNTAN</t>
  </si>
  <si>
    <t>SOLICITO LOS FORMATOS DE LA SECRETARIA PARA REGISTRAR UNA PLATAFORMA DE TRANSPORTE, ES DECIR UN RED DE TRANSPORTE ENMARCADA, EN LA LEY DE TRANSPORTE PUBLICO</t>
  </si>
  <si>
    <t>SE PREVINO AL SOLICITANTE, CONFORME AL OFICIO SCT/UT-012/2020.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</si>
</sst>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14" fontId="7" fillId="6" borderId="0" xfId="0" applyNumberFormat="1" applyFont="1" applyFill="1" applyAlignment="1">
      <alignment horizontal="left" vertical="top"/>
    </xf>
    <xf numFmtId="0" fontId="7" fillId="6" borderId="0" xfId="0" applyFont="1" applyFill="1" applyAlignment="1">
      <alignment horizontal="left" vertical="top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3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7:C30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5:C41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1"/>
  <sheetViews>
    <sheetView showGridLines="0" zoomScaleNormal="100" workbookViewId="0">
      <selection activeCell="C28" sqref="C28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">
      <c r="A4" s="14">
        <v>54</v>
      </c>
      <c r="B4" s="14" t="s">
        <v>7</v>
      </c>
      <c r="C4" s="44" t="s">
        <v>8</v>
      </c>
      <c r="D4" s="44"/>
      <c r="E4" s="44"/>
    </row>
    <row r="10" spans="1:5" ht="15.75" x14ac:dyDescent="0.2">
      <c r="B10" s="43" t="s">
        <v>47</v>
      </c>
      <c r="C10" s="43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11" t="s">
        <v>20</v>
      </c>
    </row>
    <row r="23" spans="2:3" x14ac:dyDescent="0.2">
      <c r="B23" s="39">
        <v>11</v>
      </c>
      <c r="C23" s="40" t="s">
        <v>60</v>
      </c>
    </row>
    <row r="25" spans="2:3" ht="15.75" x14ac:dyDescent="0.2">
      <c r="B25" s="43" t="s">
        <v>46</v>
      </c>
      <c r="C25" s="43"/>
    </row>
    <row r="27" spans="2:3" x14ac:dyDescent="0.2">
      <c r="B27" s="24" t="s">
        <v>21</v>
      </c>
      <c r="C27" s="11" t="s">
        <v>10</v>
      </c>
    </row>
    <row r="28" spans="2:3" x14ac:dyDescent="0.2">
      <c r="B28" s="12">
        <v>1</v>
      </c>
      <c r="C28" s="11" t="s">
        <v>22</v>
      </c>
    </row>
    <row r="29" spans="2:3" x14ac:dyDescent="0.2">
      <c r="B29" s="12">
        <v>2</v>
      </c>
      <c r="C29" s="11" t="s">
        <v>23</v>
      </c>
    </row>
    <row r="30" spans="2:3" x14ac:dyDescent="0.2">
      <c r="B30" s="12">
        <v>3</v>
      </c>
      <c r="C30" s="11" t="s">
        <v>24</v>
      </c>
    </row>
    <row r="33" spans="2:3" ht="15.75" x14ac:dyDescent="0.2">
      <c r="B33" s="43" t="s">
        <v>48</v>
      </c>
      <c r="C33" s="43"/>
    </row>
    <row r="35" spans="2:3" x14ac:dyDescent="0.2">
      <c r="B35" s="24" t="s">
        <v>49</v>
      </c>
      <c r="C35" s="11" t="s">
        <v>10</v>
      </c>
    </row>
    <row r="36" spans="2:3" x14ac:dyDescent="0.2">
      <c r="B36" s="12">
        <v>1</v>
      </c>
      <c r="C36" s="11" t="s">
        <v>50</v>
      </c>
    </row>
    <row r="37" spans="2:3" x14ac:dyDescent="0.2">
      <c r="B37" s="12">
        <v>2</v>
      </c>
      <c r="C37" s="11" t="s">
        <v>56</v>
      </c>
    </row>
    <row r="38" spans="2:3" x14ac:dyDescent="0.2">
      <c r="B38" s="12">
        <v>3</v>
      </c>
      <c r="C38" s="11" t="s">
        <v>51</v>
      </c>
    </row>
    <row r="39" spans="2:3" x14ac:dyDescent="0.2">
      <c r="B39" s="12">
        <v>4</v>
      </c>
      <c r="C39" s="11" t="s">
        <v>54</v>
      </c>
    </row>
    <row r="40" spans="2:3" x14ac:dyDescent="0.2">
      <c r="B40" s="12">
        <v>5</v>
      </c>
      <c r="C40" s="35" t="s">
        <v>53</v>
      </c>
    </row>
    <row r="41" spans="2:3" x14ac:dyDescent="0.2">
      <c r="B41" s="12">
        <v>6</v>
      </c>
      <c r="C41" s="35" t="s">
        <v>55</v>
      </c>
    </row>
  </sheetData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topLeftCell="A4" zoomScale="90" zoomScaleNormal="90" workbookViewId="0">
      <selection activeCell="F20" sqref="F20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25</v>
      </c>
      <c r="B1" s="21">
        <v>1</v>
      </c>
      <c r="C1" s="48" t="s">
        <v>26</v>
      </c>
      <c r="D1" s="49"/>
      <c r="F1" s="3" t="s">
        <v>27</v>
      </c>
      <c r="G1" s="9" t="s">
        <v>28</v>
      </c>
      <c r="H1" s="8">
        <f>COUNTIF(Formato!$L$10:$L$44,B1)</f>
        <v>9</v>
      </c>
      <c r="I1" s="50" t="s">
        <v>29</v>
      </c>
      <c r="J1" s="51"/>
      <c r="K1" s="51"/>
      <c r="L1" s="51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Enero</v>
      </c>
      <c r="F2" s="4"/>
      <c r="G2" s="10" t="s">
        <v>30</v>
      </c>
      <c r="H2" s="8">
        <f>COUNTIF(Formato!$M$10:$M$44,B1)</f>
        <v>6</v>
      </c>
      <c r="I2" s="50" t="s">
        <v>31</v>
      </c>
      <c r="J2" s="51"/>
      <c r="K2" s="51"/>
      <c r="L2" s="51"/>
    </row>
    <row r="3" spans="1:16" ht="18.75" thickBot="1" x14ac:dyDescent="0.25">
      <c r="A3" s="3" t="s">
        <v>32</v>
      </c>
      <c r="B3" s="21">
        <v>2020</v>
      </c>
      <c r="D3" s="4"/>
      <c r="E3" s="16"/>
      <c r="F3" s="15"/>
      <c r="M3" s="25" t="s">
        <v>33</v>
      </c>
      <c r="N3" s="37"/>
    </row>
    <row r="4" spans="1:16" ht="32.25" customHeight="1" x14ac:dyDescent="0.2">
      <c r="M4" s="26">
        <v>1</v>
      </c>
      <c r="N4" s="38" t="s">
        <v>34</v>
      </c>
    </row>
    <row r="5" spans="1:16" ht="77.25" thickBot="1" x14ac:dyDescent="0.25">
      <c r="F5" s="11"/>
      <c r="M5" s="27">
        <v>2</v>
      </c>
      <c r="N5" s="36" t="s">
        <v>35</v>
      </c>
    </row>
    <row r="6" spans="1:16" ht="18" customHeight="1" x14ac:dyDescent="0.25">
      <c r="A6" s="47" t="s">
        <v>36</v>
      </c>
      <c r="B6" s="47"/>
      <c r="C6" s="47"/>
      <c r="D6" s="47"/>
      <c r="E6" s="47"/>
      <c r="F6" s="47"/>
      <c r="G6" s="47"/>
      <c r="H6" s="47"/>
      <c r="I6" s="47"/>
    </row>
    <row r="9" spans="1:16" s="2" customFormat="1" ht="44.25" customHeight="1" thickBot="1" x14ac:dyDescent="0.25">
      <c r="A9" s="23" t="s">
        <v>52</v>
      </c>
      <c r="B9" s="23" t="s">
        <v>58</v>
      </c>
      <c r="C9" s="32" t="s">
        <v>37</v>
      </c>
      <c r="D9" s="23" t="s">
        <v>38</v>
      </c>
      <c r="E9" s="32" t="s">
        <v>21</v>
      </c>
      <c r="F9" s="32" t="s">
        <v>9</v>
      </c>
      <c r="G9" s="32" t="s">
        <v>39</v>
      </c>
      <c r="H9" s="34" t="s">
        <v>57</v>
      </c>
      <c r="I9" s="32" t="s">
        <v>40</v>
      </c>
      <c r="J9" s="33" t="s">
        <v>59</v>
      </c>
      <c r="K9" s="32" t="s">
        <v>41</v>
      </c>
      <c r="L9" s="17" t="s">
        <v>42</v>
      </c>
      <c r="M9" s="17" t="s">
        <v>43</v>
      </c>
    </row>
    <row r="10" spans="1:16" ht="15" x14ac:dyDescent="0.2">
      <c r="A10" s="28">
        <v>1910619</v>
      </c>
      <c r="B10" s="28" t="s">
        <v>61</v>
      </c>
      <c r="C10" s="29">
        <v>43817</v>
      </c>
      <c r="D10" s="42" t="s">
        <v>83</v>
      </c>
      <c r="E10" s="28" t="s">
        <v>24</v>
      </c>
      <c r="F10" s="31" t="s">
        <v>17</v>
      </c>
      <c r="G10" s="29">
        <v>43850</v>
      </c>
      <c r="H10" s="41" t="s">
        <v>70</v>
      </c>
      <c r="I10" s="30">
        <v>0</v>
      </c>
      <c r="J10" s="30" t="s">
        <v>50</v>
      </c>
      <c r="K10" s="30">
        <v>0</v>
      </c>
      <c r="L10" s="5">
        <f>IF(Formato!$C10&lt;&gt;"",MONTH(C10),"")</f>
        <v>12</v>
      </c>
      <c r="M10" s="6">
        <f>IF(Formato!$G10&lt;&gt;"",MONTH(G10),"")</f>
        <v>1</v>
      </c>
      <c r="P10" s="11"/>
    </row>
    <row r="11" spans="1:16" ht="15" x14ac:dyDescent="0.2">
      <c r="A11" s="28">
        <v>1910719</v>
      </c>
      <c r="B11" s="28" t="s">
        <v>62</v>
      </c>
      <c r="C11" s="29">
        <v>43817</v>
      </c>
      <c r="D11" s="42" t="s">
        <v>63</v>
      </c>
      <c r="E11" s="28" t="s">
        <v>24</v>
      </c>
      <c r="F11" s="30" t="s">
        <v>17</v>
      </c>
      <c r="G11" s="29">
        <v>43850</v>
      </c>
      <c r="H11" s="41" t="s">
        <v>70</v>
      </c>
      <c r="I11" s="30">
        <v>0</v>
      </c>
      <c r="J11" s="30" t="s">
        <v>50</v>
      </c>
      <c r="K11" s="30">
        <v>0</v>
      </c>
      <c r="L11" s="5">
        <f>IF(Formato!$C11&lt;&gt;"",MONTH(C11),"")</f>
        <v>12</v>
      </c>
      <c r="M11" s="6">
        <f>IF(Formato!$G11&lt;&gt;"",MONTH(G11),"")</f>
        <v>1</v>
      </c>
      <c r="P11" s="11"/>
    </row>
    <row r="12" spans="1:16" ht="15" x14ac:dyDescent="0.2">
      <c r="A12" s="28">
        <v>48320</v>
      </c>
      <c r="B12" s="28" t="s">
        <v>64</v>
      </c>
      <c r="C12" s="29">
        <v>43838</v>
      </c>
      <c r="D12" s="42" t="s">
        <v>65</v>
      </c>
      <c r="E12" s="28" t="s">
        <v>24</v>
      </c>
      <c r="F12" s="30" t="s">
        <v>17</v>
      </c>
      <c r="G12" s="29">
        <v>43853</v>
      </c>
      <c r="H12" s="41" t="s">
        <v>70</v>
      </c>
      <c r="I12" s="30">
        <v>0</v>
      </c>
      <c r="J12" s="30" t="s">
        <v>50</v>
      </c>
      <c r="K12" s="30">
        <v>0</v>
      </c>
      <c r="L12" s="5">
        <f>IF(Formato!$C12&lt;&gt;"",MONTH(C12),"")</f>
        <v>1</v>
      </c>
      <c r="M12" s="6">
        <f>IF(Formato!$G12&lt;&gt;"",MONTH(G12),"")</f>
        <v>1</v>
      </c>
      <c r="P12" s="11"/>
    </row>
    <row r="13" spans="1:16" ht="15" x14ac:dyDescent="0.2">
      <c r="A13" s="28">
        <v>7320</v>
      </c>
      <c r="B13" s="28" t="s">
        <v>66</v>
      </c>
      <c r="C13" s="29">
        <v>43833</v>
      </c>
      <c r="D13" s="42" t="s">
        <v>67</v>
      </c>
      <c r="E13" s="28" t="s">
        <v>24</v>
      </c>
      <c r="F13" s="30" t="s">
        <v>17</v>
      </c>
      <c r="G13" s="29">
        <v>43850</v>
      </c>
      <c r="H13" s="41" t="s">
        <v>71</v>
      </c>
      <c r="I13" s="30">
        <v>0</v>
      </c>
      <c r="J13" s="30" t="s">
        <v>50</v>
      </c>
      <c r="K13" s="30">
        <v>0</v>
      </c>
      <c r="L13" s="5">
        <f>IF(Formato!$C13&lt;&gt;"",MONTH(C13),"")</f>
        <v>1</v>
      </c>
      <c r="M13" s="6">
        <f>IF(Formato!$G13&lt;&gt;"",MONTH(G13),"")</f>
        <v>1</v>
      </c>
    </row>
    <row r="14" spans="1:16" ht="15" x14ac:dyDescent="0.2">
      <c r="A14" s="28">
        <v>55820</v>
      </c>
      <c r="B14" s="28" t="s">
        <v>69</v>
      </c>
      <c r="C14" s="29">
        <v>43840</v>
      </c>
      <c r="D14" s="42" t="s">
        <v>68</v>
      </c>
      <c r="E14" s="28" t="s">
        <v>24</v>
      </c>
      <c r="F14" s="30" t="s">
        <v>17</v>
      </c>
      <c r="G14" s="29">
        <v>43854</v>
      </c>
      <c r="H14" s="41" t="s">
        <v>72</v>
      </c>
      <c r="I14" s="30">
        <v>0</v>
      </c>
      <c r="J14" s="30" t="s">
        <v>50</v>
      </c>
      <c r="K14" s="30">
        <v>0</v>
      </c>
      <c r="L14" s="5">
        <f>IF(Formato!$C14&lt;&gt;"",MONTH(C14),"")</f>
        <v>1</v>
      </c>
      <c r="M14" s="6">
        <f>IF(Formato!$G14&lt;&gt;"",MONTH(G14),"")</f>
        <v>1</v>
      </c>
    </row>
    <row r="15" spans="1:16" ht="15" x14ac:dyDescent="0.2">
      <c r="A15" s="28">
        <v>76520</v>
      </c>
      <c r="B15" s="28" t="s">
        <v>73</v>
      </c>
      <c r="C15" s="29">
        <v>43845</v>
      </c>
      <c r="D15" s="42" t="s">
        <v>74</v>
      </c>
      <c r="E15" s="28" t="s">
        <v>24</v>
      </c>
      <c r="F15" s="30" t="s">
        <v>17</v>
      </c>
      <c r="G15" s="29">
        <v>43857</v>
      </c>
      <c r="H15" s="41" t="s">
        <v>75</v>
      </c>
      <c r="I15" s="30">
        <v>0</v>
      </c>
      <c r="J15" s="30" t="s">
        <v>50</v>
      </c>
      <c r="K15" s="30">
        <v>0</v>
      </c>
      <c r="L15" s="5">
        <f>IF(Formato!$C15&lt;&gt;"",MONTH(C15),"")</f>
        <v>1</v>
      </c>
      <c r="M15" s="6">
        <f>IF(Formato!$G15&lt;&gt;"",MONTH(G15),"")</f>
        <v>1</v>
      </c>
    </row>
    <row r="16" spans="1:16" ht="15" x14ac:dyDescent="0.2">
      <c r="A16" s="28">
        <v>105420</v>
      </c>
      <c r="B16" s="28" t="s">
        <v>76</v>
      </c>
      <c r="C16" s="29">
        <v>43851</v>
      </c>
      <c r="D16" s="42" t="s">
        <v>77</v>
      </c>
      <c r="E16" s="28" t="s">
        <v>24</v>
      </c>
      <c r="F16" s="30" t="s">
        <v>17</v>
      </c>
      <c r="G16" s="29">
        <v>43866</v>
      </c>
      <c r="H16" s="41" t="s">
        <v>75</v>
      </c>
      <c r="I16" s="30">
        <v>0</v>
      </c>
      <c r="J16" s="30" t="s">
        <v>50</v>
      </c>
      <c r="K16" s="30">
        <v>0</v>
      </c>
      <c r="L16" s="5">
        <f>IF(Formato!$C16&lt;&gt;"",MONTH(C16),"")</f>
        <v>1</v>
      </c>
      <c r="M16" s="6">
        <f>IF(Formato!$G16&lt;&gt;"",MONTH(G16),"")</f>
        <v>2</v>
      </c>
    </row>
    <row r="17" spans="1:13" ht="15" x14ac:dyDescent="0.2">
      <c r="A17" s="28">
        <v>101620</v>
      </c>
      <c r="B17" s="28" t="s">
        <v>78</v>
      </c>
      <c r="C17" s="29">
        <v>43850</v>
      </c>
      <c r="D17" s="42" t="s">
        <v>79</v>
      </c>
      <c r="E17" s="28" t="s">
        <v>24</v>
      </c>
      <c r="F17" s="30" t="s">
        <v>17</v>
      </c>
      <c r="G17" s="29">
        <v>43865</v>
      </c>
      <c r="H17" s="41" t="s">
        <v>82</v>
      </c>
      <c r="I17" s="30">
        <v>0</v>
      </c>
      <c r="J17" s="30" t="s">
        <v>50</v>
      </c>
      <c r="K17" s="30">
        <v>0</v>
      </c>
      <c r="L17" s="5">
        <f>IF(Formato!$C17&lt;&gt;"",MONTH(C17),"")</f>
        <v>1</v>
      </c>
      <c r="M17" s="6">
        <f>IF(Formato!$G17&lt;&gt;"",MONTH(G17),"")</f>
        <v>2</v>
      </c>
    </row>
    <row r="18" spans="1:13" ht="15" x14ac:dyDescent="0.2">
      <c r="A18" s="28">
        <v>141820</v>
      </c>
      <c r="B18" s="28" t="s">
        <v>81</v>
      </c>
      <c r="C18" s="29">
        <v>43858</v>
      </c>
      <c r="D18" s="42" t="s">
        <v>80</v>
      </c>
      <c r="E18" s="28" t="s">
        <v>23</v>
      </c>
      <c r="F18" s="30" t="s">
        <v>14</v>
      </c>
      <c r="G18" s="29">
        <v>43866</v>
      </c>
      <c r="H18" s="41" t="s">
        <v>84</v>
      </c>
      <c r="I18" s="30">
        <v>0</v>
      </c>
      <c r="J18" s="30" t="s">
        <v>50</v>
      </c>
      <c r="K18" s="30">
        <v>0</v>
      </c>
      <c r="L18" s="5">
        <f>IF(Formato!$C18&lt;&gt;"",MONTH(C18),"")</f>
        <v>1</v>
      </c>
      <c r="M18" s="6">
        <f>IF(Formato!$G18&lt;&gt;"",MONTH(G18),"")</f>
        <v>2</v>
      </c>
    </row>
    <row r="19" spans="1:13" ht="15" x14ac:dyDescent="0.2">
      <c r="A19" s="28">
        <v>141020</v>
      </c>
      <c r="B19" s="28" t="s">
        <v>81</v>
      </c>
      <c r="C19" s="29">
        <v>43858</v>
      </c>
      <c r="D19" s="42" t="s">
        <v>80</v>
      </c>
      <c r="E19" s="28" t="s">
        <v>23</v>
      </c>
      <c r="F19" s="30" t="s">
        <v>14</v>
      </c>
      <c r="G19" s="29">
        <v>43866</v>
      </c>
      <c r="H19" s="41" t="s">
        <v>84</v>
      </c>
      <c r="I19" s="30">
        <v>0</v>
      </c>
      <c r="J19" s="30" t="s">
        <v>50</v>
      </c>
      <c r="K19" s="30">
        <v>0</v>
      </c>
      <c r="L19" s="5">
        <f>IF(Formato!$C19&lt;&gt;"",MONTH(C19),"")</f>
        <v>1</v>
      </c>
      <c r="M19" s="6">
        <f>IF(Formato!$G19&lt;&gt;"",MONTH(G19),"")</f>
        <v>2</v>
      </c>
    </row>
    <row r="20" spans="1:13" ht="15" x14ac:dyDescent="0.2">
      <c r="A20" s="28">
        <v>142320</v>
      </c>
      <c r="B20" s="28" t="s">
        <v>81</v>
      </c>
      <c r="C20" s="29">
        <v>43858</v>
      </c>
      <c r="D20" s="42" t="s">
        <v>80</v>
      </c>
      <c r="E20" s="28" t="s">
        <v>23</v>
      </c>
      <c r="F20" s="30" t="s">
        <v>14</v>
      </c>
      <c r="G20" s="29">
        <v>43866</v>
      </c>
      <c r="H20" s="41" t="s">
        <v>84</v>
      </c>
      <c r="I20" s="30">
        <v>0</v>
      </c>
      <c r="J20" s="30" t="s">
        <v>50</v>
      </c>
      <c r="K20" s="30">
        <v>0</v>
      </c>
      <c r="L20" s="5">
        <f>IF(Formato!$C20&lt;&gt;"",MONTH(C20),"")</f>
        <v>1</v>
      </c>
      <c r="M20" s="6">
        <f>IF(Formato!$G20&lt;&gt;"",MONTH(G20),"")</f>
        <v>2</v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44</v>
      </c>
    </row>
    <row r="48" spans="1:14" ht="39.75" customHeight="1" x14ac:dyDescent="0.2">
      <c r="M48" s="46" t="s">
        <v>45</v>
      </c>
      <c r="N48" s="46"/>
    </row>
  </sheetData>
  <sheetProtection selectLockedCells="1"/>
  <mergeCells count="5">
    <mergeCell ref="M48:N48"/>
    <mergeCell ref="A6:I6"/>
    <mergeCell ref="C1:D1"/>
    <mergeCell ref="I1:L1"/>
    <mergeCell ref="I2:L2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Windows User</cp:lastModifiedBy>
  <cp:revision/>
  <dcterms:created xsi:type="dcterms:W3CDTF">2017-10-19T22:18:57Z</dcterms:created>
  <dcterms:modified xsi:type="dcterms:W3CDTF">2020-02-10T20:49:00Z</dcterms:modified>
</cp:coreProperties>
</file>