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 firstSheet="4" activeTab="14"/>
  </bookViews>
  <sheets>
    <sheet name="01" sheetId="1" r:id="rId1"/>
    <sheet name="02" sheetId="2" r:id="rId2"/>
    <sheet name="03" sheetId="3" r:id="rId3"/>
    <sheet name="04" sheetId="7" r:id="rId4"/>
    <sheet name="05" sheetId="5" r:id="rId5"/>
    <sheet name="06" sheetId="19" r:id="rId6"/>
    <sheet name="07" sheetId="8" r:id="rId7"/>
    <sheet name="08" sheetId="10" r:id="rId8"/>
    <sheet name="09" sheetId="11" r:id="rId9"/>
    <sheet name="10" sheetId="13" r:id="rId10"/>
    <sheet name="11" sheetId="14" r:id="rId11"/>
    <sheet name="12" sheetId="15" r:id="rId12"/>
    <sheet name="agenda" sheetId="9" r:id="rId13"/>
    <sheet name="1er Reporte Trimestral " sheetId="20" r:id="rId14"/>
    <sheet name="2do Reporte Trimestral " sheetId="12" r:id="rId15"/>
    <sheet name="4to Reporte Trimestral " sheetId="17" r:id="rId16"/>
    <sheet name="Hoja1" sheetId="18" r:id="rId17"/>
  </sheets>
  <calcPr calcId="152511"/>
</workbook>
</file>

<file path=xl/calcChain.xml><?xml version="1.0" encoding="utf-8"?>
<calcChain xmlns="http://schemas.openxmlformats.org/spreadsheetml/2006/main">
  <c r="F4" i="12" l="1"/>
  <c r="F5" i="12"/>
  <c r="F6" i="12"/>
  <c r="F7" i="12"/>
  <c r="F8" i="12"/>
  <c r="F9" i="12"/>
  <c r="F10" i="12"/>
  <c r="F11" i="12"/>
  <c r="F12" i="12"/>
  <c r="F13" i="12"/>
  <c r="F14" i="12"/>
  <c r="F3" i="12"/>
  <c r="F2" i="12"/>
  <c r="F14" i="20"/>
  <c r="H14" i="20" s="1"/>
  <c r="F13" i="20"/>
  <c r="H13" i="20" s="1"/>
  <c r="F12" i="20"/>
  <c r="H12" i="20" s="1"/>
  <c r="F11" i="20"/>
  <c r="H11" i="20" s="1"/>
  <c r="F10" i="20"/>
  <c r="H10" i="20" s="1"/>
  <c r="F9" i="20"/>
  <c r="H9" i="20" s="1"/>
  <c r="F8" i="20"/>
  <c r="H8" i="20" s="1"/>
  <c r="F7" i="20"/>
  <c r="H7" i="20" s="1"/>
  <c r="F6" i="20"/>
  <c r="H6" i="20" s="1"/>
  <c r="F5" i="20"/>
  <c r="H5" i="20" s="1"/>
  <c r="F4" i="20"/>
  <c r="H4" i="20" s="1"/>
  <c r="F3" i="20"/>
  <c r="H3" i="20" s="1"/>
  <c r="F2" i="20"/>
  <c r="H2" i="20" s="1"/>
  <c r="H15" i="19" l="1"/>
  <c r="D15" i="19"/>
  <c r="E15" i="19"/>
  <c r="F15" i="19"/>
  <c r="G15" i="19"/>
  <c r="C15" i="19"/>
  <c r="B15" i="19"/>
  <c r="H19" i="19"/>
  <c r="F244" i="9"/>
  <c r="F245" i="9"/>
  <c r="F246" i="9"/>
  <c r="F247" i="9"/>
  <c r="F248" i="9"/>
  <c r="H18" i="19"/>
  <c r="F223" i="9"/>
  <c r="F224" i="9"/>
  <c r="F225" i="9"/>
  <c r="F226" i="9"/>
  <c r="F227" i="9"/>
  <c r="F228" i="9"/>
  <c r="F229" i="9"/>
  <c r="F230" i="9"/>
  <c r="F231" i="9"/>
  <c r="F232" i="9"/>
  <c r="F233" i="9"/>
  <c r="F234" i="9"/>
  <c r="F235" i="9"/>
  <c r="F236" i="9"/>
  <c r="F237" i="9"/>
  <c r="F238" i="9"/>
  <c r="F239" i="9"/>
  <c r="F240" i="9"/>
  <c r="F241" i="9"/>
  <c r="F242" i="9"/>
  <c r="F243" i="9"/>
  <c r="F222" i="9"/>
  <c r="F185" i="9"/>
  <c r="F186" i="9"/>
  <c r="F187" i="9"/>
  <c r="F188" i="9"/>
  <c r="F189" i="9"/>
  <c r="F190" i="9"/>
  <c r="F191" i="9"/>
  <c r="F192" i="9"/>
  <c r="F193" i="9"/>
  <c r="F194" i="9"/>
  <c r="F195" i="9"/>
  <c r="F196" i="9"/>
  <c r="F197" i="9"/>
  <c r="F198" i="9"/>
  <c r="F199" i="9"/>
  <c r="F200" i="9"/>
  <c r="F201" i="9"/>
  <c r="F202" i="9"/>
  <c r="F203" i="9"/>
  <c r="F204" i="9"/>
  <c r="F205" i="9"/>
  <c r="F206" i="9"/>
  <c r="F207" i="9"/>
  <c r="F208" i="9"/>
  <c r="F209" i="9"/>
  <c r="F210" i="9"/>
  <c r="F211" i="9"/>
  <c r="F212" i="9"/>
  <c r="F213" i="9"/>
  <c r="F214" i="9"/>
  <c r="F215" i="9"/>
  <c r="F216" i="9"/>
  <c r="F217" i="9"/>
  <c r="F218" i="9"/>
  <c r="F219" i="9"/>
  <c r="F220" i="9"/>
  <c r="F221" i="9"/>
  <c r="F184" i="9"/>
  <c r="F183" i="9"/>
  <c r="F163" i="9" l="1"/>
  <c r="F164" i="9"/>
  <c r="F165" i="9"/>
  <c r="F166" i="9"/>
  <c r="F167" i="9"/>
  <c r="F168" i="9"/>
  <c r="F169" i="9"/>
  <c r="F170" i="9"/>
  <c r="F171" i="9"/>
  <c r="F172" i="9"/>
  <c r="F173" i="9"/>
  <c r="F174" i="9"/>
  <c r="F175" i="9"/>
  <c r="F176" i="9"/>
  <c r="F177" i="9"/>
  <c r="F178" i="9"/>
  <c r="F179" i="9"/>
  <c r="F180" i="9"/>
  <c r="F181" i="9"/>
  <c r="F182" i="9"/>
  <c r="F162" i="9"/>
  <c r="F147" i="9"/>
  <c r="F148" i="9"/>
  <c r="F149" i="9"/>
  <c r="F150" i="9"/>
  <c r="F151" i="9"/>
  <c r="F152" i="9"/>
  <c r="F153" i="9"/>
  <c r="F154" i="9"/>
  <c r="F155" i="9"/>
  <c r="F156" i="9"/>
  <c r="F157" i="9"/>
  <c r="F158" i="9"/>
  <c r="F159" i="9"/>
  <c r="F160" i="9"/>
  <c r="F161" i="9"/>
  <c r="F146" i="9"/>
  <c r="F145" i="9"/>
  <c r="F249" i="9" l="1"/>
  <c r="H5" i="19"/>
  <c r="H31" i="19" l="1"/>
  <c r="C31" i="19"/>
  <c r="D31" i="19"/>
  <c r="E31" i="19"/>
  <c r="F31" i="19"/>
  <c r="G31" i="19"/>
  <c r="H21" i="19"/>
  <c r="H25" i="19"/>
  <c r="B31" i="19" l="1"/>
  <c r="H30" i="19"/>
  <c r="H41" i="19"/>
  <c r="H42" i="19"/>
  <c r="H43" i="19"/>
  <c r="H44" i="19"/>
  <c r="H40" i="19"/>
  <c r="H16" i="19"/>
  <c r="H17" i="19"/>
  <c r="H10" i="19"/>
  <c r="H6" i="19"/>
  <c r="D6" i="19"/>
  <c r="E6" i="19"/>
  <c r="G6" i="19"/>
  <c r="F6" i="19"/>
  <c r="C6" i="19"/>
  <c r="B6" i="19"/>
  <c r="H7" i="19"/>
  <c r="H9" i="19"/>
  <c r="H8" i="19"/>
  <c r="H39" i="19"/>
  <c r="G39" i="19"/>
  <c r="F39" i="19"/>
  <c r="E39" i="19"/>
  <c r="D39" i="19"/>
  <c r="C39" i="19"/>
  <c r="B39" i="19"/>
  <c r="H38" i="19"/>
  <c r="H28" i="19"/>
  <c r="H27" i="19"/>
  <c r="H26" i="19" l="1"/>
  <c r="H144" i="9"/>
  <c r="G144" i="9"/>
  <c r="F143" i="9"/>
  <c r="F142" i="9"/>
  <c r="F141" i="9"/>
  <c r="F140" i="9"/>
  <c r="F139" i="9"/>
  <c r="F138" i="9"/>
  <c r="F133" i="9" l="1"/>
  <c r="F134" i="9"/>
  <c r="F135" i="9"/>
  <c r="F136" i="9"/>
  <c r="F137" i="9"/>
  <c r="F132" i="9"/>
  <c r="F126" i="9"/>
  <c r="F127" i="9"/>
  <c r="F128" i="9"/>
  <c r="F129" i="9"/>
  <c r="F130" i="9"/>
  <c r="F131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97" i="9"/>
  <c r="F98" i="9"/>
  <c r="F99" i="9"/>
  <c r="F100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78" i="9"/>
  <c r="F77" i="9"/>
  <c r="F144" i="9" l="1"/>
  <c r="C37" i="5"/>
  <c r="D37" i="5"/>
  <c r="E37" i="5"/>
  <c r="F37" i="5"/>
  <c r="G37" i="5"/>
  <c r="B37" i="5"/>
  <c r="H37" i="5"/>
  <c r="H24" i="5"/>
  <c r="H26" i="5"/>
  <c r="C6" i="5" l="1"/>
  <c r="D6" i="5"/>
  <c r="E6" i="5"/>
  <c r="F6" i="5"/>
  <c r="G6" i="5"/>
  <c r="B6" i="5"/>
  <c r="H8" i="5"/>
  <c r="H7" i="5"/>
  <c r="H6" i="5" s="1"/>
  <c r="C29" i="5"/>
  <c r="C24" i="5"/>
  <c r="D24" i="5"/>
  <c r="D29" i="5" s="1"/>
  <c r="E24" i="5"/>
  <c r="E29" i="5" s="1"/>
  <c r="F24" i="5"/>
  <c r="F29" i="5" s="1"/>
  <c r="G24" i="5"/>
  <c r="G29" i="5" s="1"/>
  <c r="B24" i="5"/>
  <c r="B29" i="5" s="1"/>
  <c r="H28" i="5"/>
  <c r="H25" i="5"/>
  <c r="H29" i="5" s="1"/>
  <c r="C15" i="5"/>
  <c r="D15" i="5"/>
  <c r="E15" i="5"/>
  <c r="F15" i="5"/>
  <c r="G15" i="5"/>
  <c r="H15" i="5"/>
  <c r="B15" i="5"/>
  <c r="H17" i="5"/>
  <c r="H10" i="5"/>
  <c r="H42" i="5"/>
  <c r="H41" i="5"/>
  <c r="H40" i="5"/>
  <c r="H39" i="5"/>
  <c r="H38" i="5"/>
  <c r="H16" i="5"/>
  <c r="H23" i="5"/>
  <c r="H19" i="5"/>
  <c r="H5" i="5"/>
  <c r="H76" i="9" l="1"/>
  <c r="G76" i="9"/>
  <c r="F75" i="9"/>
  <c r="F74" i="9"/>
  <c r="F73" i="9"/>
  <c r="F72" i="9"/>
  <c r="F71" i="9"/>
  <c r="F70" i="9"/>
  <c r="F69" i="9"/>
  <c r="F68" i="9"/>
  <c r="F67" i="9"/>
  <c r="F66" i="9"/>
  <c r="F65" i="9"/>
  <c r="F64" i="9"/>
  <c r="F63" i="9"/>
  <c r="F62" i="9"/>
  <c r="F61" i="9"/>
  <c r="F60" i="9"/>
  <c r="F59" i="9"/>
  <c r="F58" i="9"/>
  <c r="F57" i="9"/>
  <c r="F56" i="9"/>
  <c r="F48" i="9"/>
  <c r="F49" i="9"/>
  <c r="F50" i="9"/>
  <c r="F51" i="9"/>
  <c r="F52" i="9"/>
  <c r="F53" i="9"/>
  <c r="F54" i="9"/>
  <c r="F55" i="9"/>
  <c r="F47" i="9"/>
  <c r="F76" i="9" l="1"/>
  <c r="H29" i="7"/>
  <c r="C29" i="7"/>
  <c r="D29" i="7"/>
  <c r="E29" i="7"/>
  <c r="F29" i="7"/>
  <c r="G29" i="7"/>
  <c r="B29" i="7"/>
  <c r="H41" i="7"/>
  <c r="H40" i="7"/>
  <c r="C37" i="7"/>
  <c r="D37" i="7"/>
  <c r="E37" i="7"/>
  <c r="F37" i="7"/>
  <c r="G37" i="7"/>
  <c r="B37" i="7"/>
  <c r="H39" i="7"/>
  <c r="H38" i="7"/>
  <c r="H28" i="7"/>
  <c r="H27" i="7"/>
  <c r="C24" i="7"/>
  <c r="D24" i="7"/>
  <c r="E24" i="7"/>
  <c r="F24" i="7"/>
  <c r="G24" i="7"/>
  <c r="H24" i="7"/>
  <c r="B24" i="7"/>
  <c r="H26" i="7"/>
  <c r="H23" i="7"/>
  <c r="H19" i="7"/>
  <c r="D15" i="7"/>
  <c r="H15" i="7"/>
  <c r="C15" i="7"/>
  <c r="E15" i="7"/>
  <c r="F15" i="7"/>
  <c r="G15" i="7"/>
  <c r="B15" i="7"/>
  <c r="H16" i="7"/>
  <c r="H17" i="7"/>
  <c r="H10" i="7"/>
  <c r="C6" i="7"/>
  <c r="D6" i="7"/>
  <c r="E6" i="7"/>
  <c r="F6" i="7"/>
  <c r="G6" i="7"/>
  <c r="B6" i="7"/>
  <c r="H7" i="7"/>
  <c r="H3" i="12"/>
  <c r="H4" i="12"/>
  <c r="H5" i="12"/>
  <c r="H6" i="12"/>
  <c r="H7" i="12"/>
  <c r="H8" i="12"/>
  <c r="H9" i="12"/>
  <c r="H10" i="12"/>
  <c r="H11" i="12"/>
  <c r="H12" i="12"/>
  <c r="H13" i="12"/>
  <c r="H14" i="12"/>
  <c r="H2" i="12"/>
  <c r="C37" i="3"/>
  <c r="D37" i="3"/>
  <c r="E37" i="3"/>
  <c r="F37" i="3"/>
  <c r="G37" i="3"/>
  <c r="H37" i="3"/>
  <c r="B37" i="3"/>
  <c r="H39" i="3"/>
  <c r="H40" i="3"/>
  <c r="H41" i="3"/>
  <c r="H42" i="3"/>
  <c r="H38" i="3"/>
  <c r="C29" i="3"/>
  <c r="D29" i="3"/>
  <c r="E29" i="3"/>
  <c r="F29" i="3"/>
  <c r="G29" i="3"/>
  <c r="H29" i="3"/>
  <c r="B29" i="3"/>
  <c r="H27" i="3"/>
  <c r="C24" i="3"/>
  <c r="D24" i="3"/>
  <c r="E24" i="3"/>
  <c r="F24" i="3"/>
  <c r="G24" i="3"/>
  <c r="H24" i="3"/>
  <c r="B24" i="3"/>
  <c r="H25" i="3"/>
  <c r="H26" i="3"/>
  <c r="C6" i="3"/>
  <c r="D6" i="3"/>
  <c r="E6" i="3"/>
  <c r="F6" i="3"/>
  <c r="G6" i="3"/>
  <c r="B6" i="3"/>
  <c r="H7" i="3"/>
  <c r="H8" i="3"/>
  <c r="H9" i="3"/>
  <c r="H5" i="3"/>
  <c r="C15" i="3"/>
  <c r="D15" i="3"/>
  <c r="E15" i="3"/>
  <c r="F15" i="3"/>
  <c r="G15" i="3"/>
  <c r="B15" i="3"/>
  <c r="H16" i="3"/>
  <c r="H23" i="3"/>
  <c r="H19" i="3"/>
  <c r="H17" i="3"/>
  <c r="H10" i="3"/>
  <c r="H28" i="3"/>
  <c r="C15" i="2"/>
  <c r="D15" i="2"/>
  <c r="E15" i="2"/>
  <c r="F15" i="2"/>
  <c r="G15" i="2"/>
  <c r="B15" i="2"/>
  <c r="H19" i="2"/>
  <c r="C29" i="2"/>
  <c r="D29" i="2"/>
  <c r="E29" i="2"/>
  <c r="F29" i="2"/>
  <c r="G29" i="2"/>
  <c r="H29" i="2"/>
  <c r="B29" i="2"/>
  <c r="H37" i="2"/>
  <c r="C37" i="2"/>
  <c r="D37" i="2"/>
  <c r="E37" i="2"/>
  <c r="F37" i="2"/>
  <c r="G37" i="2"/>
  <c r="B37" i="2"/>
  <c r="C6" i="2"/>
  <c r="D6" i="2"/>
  <c r="E6" i="2"/>
  <c r="F6" i="2"/>
  <c r="G6" i="2"/>
  <c r="B6" i="2"/>
  <c r="H9" i="2"/>
  <c r="H16" i="2"/>
  <c r="H42" i="2"/>
  <c r="H41" i="2"/>
  <c r="H40" i="2"/>
  <c r="H39" i="2"/>
  <c r="H38" i="2"/>
  <c r="H17" i="2"/>
  <c r="H28" i="2"/>
  <c r="H10" i="2"/>
  <c r="H25" i="2"/>
  <c r="C24" i="2"/>
  <c r="D24" i="2"/>
  <c r="E24" i="2"/>
  <c r="F24" i="2"/>
  <c r="G24" i="2"/>
  <c r="B24" i="2"/>
  <c r="H26" i="2"/>
  <c r="H23" i="2"/>
  <c r="C37" i="1"/>
  <c r="D37" i="1"/>
  <c r="E37" i="1"/>
  <c r="B37" i="1"/>
  <c r="G37" i="1"/>
  <c r="F37" i="1"/>
  <c r="H38" i="1"/>
  <c r="H39" i="1"/>
  <c r="H40" i="1"/>
  <c r="H41" i="1"/>
  <c r="H42" i="1"/>
  <c r="H37" i="1"/>
  <c r="H36" i="1"/>
  <c r="H29" i="1"/>
  <c r="H27" i="1"/>
  <c r="C25" i="1"/>
  <c r="C23" i="1"/>
  <c r="D25" i="1"/>
  <c r="D23" i="1"/>
  <c r="E25" i="1"/>
  <c r="E23" i="1"/>
  <c r="F25" i="1"/>
  <c r="F23" i="1"/>
  <c r="G25" i="1"/>
  <c r="G23" i="1"/>
  <c r="B25" i="1"/>
  <c r="B23" i="1"/>
  <c r="H24" i="1"/>
  <c r="H19" i="1"/>
  <c r="G15" i="1"/>
  <c r="F15" i="1"/>
  <c r="H16" i="1"/>
  <c r="H17" i="1"/>
  <c r="H10" i="1"/>
  <c r="C6" i="1"/>
  <c r="D6" i="1"/>
  <c r="E6" i="1"/>
  <c r="F6" i="1"/>
  <c r="G6" i="1"/>
  <c r="B6" i="1"/>
  <c r="H6" i="1"/>
  <c r="H5" i="1"/>
  <c r="H23" i="1"/>
  <c r="H25" i="1"/>
  <c r="H12" i="17"/>
  <c r="H11" i="17"/>
  <c r="H27" i="15"/>
  <c r="H40" i="15"/>
  <c r="H13" i="17"/>
  <c r="H14" i="17"/>
  <c r="H10" i="17"/>
  <c r="H16" i="15"/>
  <c r="H17" i="15"/>
  <c r="H4" i="17"/>
  <c r="H3" i="17"/>
  <c r="H2" i="17"/>
  <c r="H5" i="17"/>
  <c r="H10" i="15"/>
  <c r="H23" i="15"/>
  <c r="H19" i="15"/>
  <c r="H8" i="15"/>
  <c r="H9" i="15"/>
  <c r="H7" i="15"/>
  <c r="H25" i="15"/>
  <c r="H26" i="15"/>
  <c r="H5" i="15"/>
  <c r="H39" i="15"/>
  <c r="H38" i="15"/>
  <c r="H37" i="15"/>
  <c r="H35" i="15"/>
  <c r="H28" i="15"/>
  <c r="H36" i="15"/>
  <c r="H24" i="15"/>
  <c r="H15" i="15"/>
  <c r="H6" i="15"/>
  <c r="H519" i="9"/>
  <c r="G519" i="9"/>
  <c r="F519" i="9"/>
  <c r="H509" i="9"/>
  <c r="G509" i="9"/>
  <c r="F509" i="9"/>
  <c r="J509" i="9"/>
  <c r="J519" i="9" s="1"/>
  <c r="I509" i="9"/>
  <c r="I519" i="9" s="1"/>
  <c r="H497" i="9"/>
  <c r="G497" i="9"/>
  <c r="F497" i="9"/>
  <c r="H493" i="9"/>
  <c r="G493" i="9"/>
  <c r="F493" i="9"/>
  <c r="I443" i="9"/>
  <c r="H443" i="9"/>
  <c r="G443" i="9"/>
  <c r="F443" i="9"/>
  <c r="J485" i="9"/>
  <c r="I485" i="9"/>
  <c r="H485" i="9"/>
  <c r="G485" i="9"/>
  <c r="F485" i="9"/>
  <c r="H463" i="9"/>
  <c r="G463" i="9"/>
  <c r="F463" i="9"/>
  <c r="H457" i="9"/>
  <c r="G457" i="9"/>
  <c r="F457" i="9"/>
  <c r="H16" i="14"/>
  <c r="H17" i="14"/>
  <c r="H8" i="14"/>
  <c r="H9" i="14"/>
  <c r="H7" i="14"/>
  <c r="H39" i="14"/>
  <c r="H25" i="14"/>
  <c r="H40" i="14"/>
  <c r="H38" i="14"/>
  <c r="H37" i="14"/>
  <c r="H35" i="14"/>
  <c r="H28" i="14"/>
  <c r="H27" i="14"/>
  <c r="H26" i="14"/>
  <c r="H23" i="14"/>
  <c r="H19" i="14"/>
  <c r="H10" i="14"/>
  <c r="H5" i="14"/>
  <c r="H36" i="14"/>
  <c r="H15" i="14"/>
  <c r="H24" i="14"/>
  <c r="H6" i="14"/>
  <c r="J443" i="9"/>
  <c r="H416" i="9"/>
  <c r="G416" i="9"/>
  <c r="F416" i="9"/>
  <c r="H409" i="9"/>
  <c r="G409" i="9"/>
  <c r="F409" i="9"/>
  <c r="H368" i="9"/>
  <c r="G368" i="9"/>
  <c r="F368" i="9"/>
  <c r="H341" i="9"/>
  <c r="G341" i="9"/>
  <c r="F341" i="9"/>
  <c r="H40" i="13"/>
  <c r="H39" i="13"/>
  <c r="H38" i="13"/>
  <c r="H37" i="13"/>
  <c r="H35" i="13"/>
  <c r="H28" i="13"/>
  <c r="H27" i="13"/>
  <c r="H26" i="13"/>
  <c r="H25" i="13"/>
  <c r="H23" i="13"/>
  <c r="H19" i="13"/>
  <c r="H17" i="13"/>
  <c r="H16" i="13"/>
  <c r="H10" i="13"/>
  <c r="H9" i="13"/>
  <c r="H8" i="13"/>
  <c r="H7" i="13"/>
  <c r="H5" i="13"/>
  <c r="H36" i="13"/>
  <c r="H24" i="13"/>
  <c r="H15" i="13"/>
  <c r="H6" i="13"/>
  <c r="H19" i="11"/>
  <c r="H23" i="11"/>
  <c r="H28" i="11"/>
  <c r="H24" i="11"/>
  <c r="H25" i="11"/>
  <c r="H26" i="11"/>
  <c r="H16" i="11"/>
  <c r="H17" i="11"/>
  <c r="H10" i="11"/>
  <c r="H9" i="11"/>
  <c r="H8" i="11"/>
  <c r="H7" i="11"/>
  <c r="H5" i="11"/>
  <c r="H312" i="9"/>
  <c r="G312" i="9"/>
  <c r="F312" i="9"/>
  <c r="H295" i="9"/>
  <c r="G295" i="9"/>
  <c r="F295" i="9"/>
  <c r="H280" i="9"/>
  <c r="G280" i="9"/>
  <c r="F280" i="9"/>
  <c r="H273" i="9"/>
  <c r="G273" i="9"/>
  <c r="F273" i="9"/>
  <c r="H35" i="11"/>
  <c r="H27" i="11"/>
  <c r="B24" i="11"/>
  <c r="H6" i="11"/>
  <c r="H15" i="11"/>
  <c r="H9" i="8"/>
  <c r="H8" i="8"/>
  <c r="H7" i="8"/>
  <c r="H28" i="10"/>
  <c r="H24" i="10"/>
  <c r="H26" i="10"/>
  <c r="H25" i="10"/>
  <c r="H23" i="10"/>
  <c r="H19" i="10"/>
  <c r="H10" i="10"/>
  <c r="H6" i="10"/>
  <c r="H8" i="10"/>
  <c r="H9" i="10"/>
  <c r="H7" i="10"/>
  <c r="H5" i="10"/>
  <c r="H35" i="10"/>
  <c r="H27" i="10"/>
  <c r="G256" i="9"/>
  <c r="H256" i="9"/>
  <c r="F256" i="9"/>
  <c r="H252" i="9"/>
  <c r="G252" i="9"/>
  <c r="F252" i="9"/>
  <c r="H39" i="8"/>
  <c r="H37" i="8"/>
  <c r="H38" i="8"/>
  <c r="H36" i="8"/>
  <c r="H26" i="8"/>
  <c r="H25" i="8"/>
  <c r="H23" i="8"/>
  <c r="H19" i="8"/>
  <c r="H17" i="8"/>
  <c r="H16" i="8"/>
  <c r="H10" i="8"/>
  <c r="H5" i="8"/>
  <c r="H6" i="8"/>
  <c r="G249" i="9"/>
  <c r="H249" i="9"/>
  <c r="H46" i="9"/>
  <c r="G46" i="9"/>
  <c r="F46" i="9"/>
  <c r="H16" i="9"/>
  <c r="G16" i="9"/>
  <c r="F16" i="9"/>
  <c r="H7" i="9"/>
  <c r="G7" i="9"/>
  <c r="F7" i="9"/>
  <c r="H28" i="8"/>
  <c r="H27" i="8"/>
  <c r="H35" i="8"/>
  <c r="H24" i="8"/>
  <c r="H15" i="8"/>
  <c r="H37" i="7"/>
  <c r="H6" i="7"/>
  <c r="H9" i="7"/>
  <c r="H8" i="7"/>
  <c r="H36" i="7"/>
  <c r="H5" i="7"/>
  <c r="H36" i="5"/>
  <c r="H15" i="3"/>
  <c r="H36" i="3"/>
  <c r="H6" i="3"/>
  <c r="H36" i="2"/>
  <c r="H24" i="2"/>
  <c r="H27" i="2"/>
  <c r="H15" i="2"/>
  <c r="H8" i="2"/>
  <c r="H7" i="2"/>
  <c r="H6" i="2"/>
  <c r="E15" i="1"/>
  <c r="D15" i="1"/>
  <c r="C15" i="1"/>
  <c r="B15" i="1"/>
  <c r="H8" i="1"/>
  <c r="H9" i="1"/>
  <c r="H18" i="1"/>
  <c r="H26" i="1"/>
  <c r="H28" i="1"/>
  <c r="H7" i="1"/>
  <c r="H15" i="1"/>
  <c r="G486" i="9" l="1"/>
  <c r="H486" i="9"/>
  <c r="H520" i="9"/>
  <c r="G313" i="9"/>
  <c r="G417" i="9"/>
  <c r="F520" i="9"/>
  <c r="F313" i="9"/>
  <c r="H417" i="9"/>
  <c r="F417" i="9"/>
  <c r="G520" i="9"/>
  <c r="H313" i="9"/>
  <c r="F486" i="9"/>
  <c r="F521" i="9" l="1"/>
  <c r="H521" i="9"/>
  <c r="G521" i="9"/>
</calcChain>
</file>

<file path=xl/sharedStrings.xml><?xml version="1.0" encoding="utf-8"?>
<sst xmlns="http://schemas.openxmlformats.org/spreadsheetml/2006/main" count="1869" uniqueCount="480">
  <si>
    <t xml:space="preserve">12 a 15 </t>
  </si>
  <si>
    <t>16 a 18</t>
  </si>
  <si>
    <t xml:space="preserve">19 a 23 </t>
  </si>
  <si>
    <t xml:space="preserve">24 a 29 </t>
  </si>
  <si>
    <t xml:space="preserve">Rangos de Edad </t>
  </si>
  <si>
    <t>M</t>
  </si>
  <si>
    <t>H</t>
  </si>
  <si>
    <t>Sexo</t>
  </si>
  <si>
    <t xml:space="preserve">Total de Jòvenes Atendidos </t>
  </si>
  <si>
    <t xml:space="preserve">Reporte Mensual </t>
  </si>
  <si>
    <t>#PREVENIRESTACHIDO</t>
  </si>
  <si>
    <t>SALUD</t>
  </si>
  <si>
    <t xml:space="preserve">C. Psicologia </t>
  </si>
  <si>
    <t>C. Nutricion</t>
  </si>
  <si>
    <t>C. Dental</t>
  </si>
  <si>
    <t>BECAS</t>
  </si>
  <si>
    <t xml:space="preserve">Nuevas </t>
  </si>
  <si>
    <t>Renovación</t>
  </si>
  <si>
    <t xml:space="preserve">Academicas </t>
  </si>
  <si>
    <t xml:space="preserve">Idiomas </t>
  </si>
  <si>
    <t xml:space="preserve">TARJETA JOVEN </t>
  </si>
  <si>
    <t xml:space="preserve">San Luis Potosí  </t>
  </si>
  <si>
    <t xml:space="preserve">Matehuala </t>
  </si>
  <si>
    <t xml:space="preserve">Convenios </t>
  </si>
  <si>
    <t xml:space="preserve">EMPLEO PERSONAS COLOCADAS </t>
  </si>
  <si>
    <t xml:space="preserve">Empresas Atendidas </t>
  </si>
  <si>
    <t xml:space="preserve">Plazas Ofertadas </t>
  </si>
  <si>
    <t xml:space="preserve">Personas Atendidas </t>
  </si>
  <si>
    <t xml:space="preserve">JOVENES AL VOLANTE </t>
  </si>
  <si>
    <t xml:space="preserve">CASA DEL EMPRENDEDOR </t>
  </si>
  <si>
    <t xml:space="preserve">Frances </t>
  </si>
  <si>
    <t xml:space="preserve">Talleres </t>
  </si>
  <si>
    <t>CREDITO TASA 0</t>
  </si>
  <si>
    <t xml:space="preserve">PROYECTO VIVE </t>
  </si>
  <si>
    <t>RED ESTATAL DE CPJ</t>
  </si>
  <si>
    <t xml:space="preserve">Cibernet </t>
  </si>
  <si>
    <t xml:space="preserve">Prevencion y Orientación </t>
  </si>
  <si>
    <t xml:space="preserve">Información y Difusión </t>
  </si>
  <si>
    <t xml:space="preserve">Creatividad y Diversión </t>
  </si>
  <si>
    <t>Total de Servicios prestados CPJ</t>
  </si>
  <si>
    <t>Jovenes Beneficiados CPJ</t>
  </si>
  <si>
    <t>SLP</t>
  </si>
  <si>
    <t xml:space="preserve">Villa de Reyes </t>
  </si>
  <si>
    <t xml:space="preserve">Soledad </t>
  </si>
  <si>
    <t>-</t>
  </si>
  <si>
    <t xml:space="preserve">INDICADORES MENSUALES DE LA SUBDIRECCIÓN DE BIENESTAR Y SERVICIOS A LAS PERSONAS JÓVENES </t>
  </si>
  <si>
    <t>AL MES DE JUNIO  2018 EN PREVENIRESTÁCHIDO SE TENIA UN TOTAL DE 144,673 JÓVENES BENEFICIADOS</t>
  </si>
  <si>
    <t>FECHA</t>
  </si>
  <si>
    <t xml:space="preserve">Conferencia </t>
  </si>
  <si>
    <t xml:space="preserve">Escuela </t>
  </si>
  <si>
    <t xml:space="preserve">Localidad </t>
  </si>
  <si>
    <t xml:space="preserve">Mujeres </t>
  </si>
  <si>
    <t>Hombres</t>
  </si>
  <si>
    <t xml:space="preserve">Prevencion de embarazos </t>
  </si>
  <si>
    <t>Gustavo</t>
  </si>
  <si>
    <t xml:space="preserve">San Luis Potosí SLP </t>
  </si>
  <si>
    <t>TOTAL ENERO</t>
  </si>
  <si>
    <t xml:space="preserve">TOTAL FEBRERO </t>
  </si>
  <si>
    <t>TOTAL MARZO</t>
  </si>
  <si>
    <t>TOTAL MAYO</t>
  </si>
  <si>
    <t>TOTAL JUNIO</t>
  </si>
  <si>
    <t xml:space="preserve">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</si>
  <si>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</si>
  <si>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  U  L  I  O    2  0  1  8 </t>
  </si>
  <si>
    <t>144, 713</t>
  </si>
  <si>
    <t>TOTAL JULIO</t>
  </si>
  <si>
    <t xml:space="preserve">Salud </t>
  </si>
  <si>
    <t xml:space="preserve">A  G  O  S  T  O    2  0  1  8 </t>
  </si>
  <si>
    <t xml:space="preserve">PREVENIRESTÁCHIDO A JULIO  2018 </t>
  </si>
  <si>
    <t>AL MES DE JULIO  2018 EN PREVENIRESTÁCHIDO SE TENIA UN TOTAL DE 144,713 JÓVENES BENEFICIADOS</t>
  </si>
  <si>
    <t xml:space="preserve">PREVENIRESTÁCHIDO A AGOSTO  2018 </t>
  </si>
  <si>
    <t xml:space="preserve">S  E  P  T  I  E  M  B  R  E   2  0  1  8 </t>
  </si>
  <si>
    <t xml:space="preserve">PREVENIRESTÁCHIDO A SEPTIEMBRE  2018 </t>
  </si>
  <si>
    <t>AL MES DE AGOSTO  2018 EN PREVENIRESTÁCHIDO SE TENIA UN TOTAL DE 146,296 JÓVENES BENEFICIADOS</t>
  </si>
  <si>
    <t xml:space="preserve">Coordinador o Responsable </t>
  </si>
  <si>
    <t xml:space="preserve">Vinculacion Escuela Trabajo Joven Coordinación Rioverde </t>
  </si>
  <si>
    <t xml:space="preserve">Total </t>
  </si>
  <si>
    <t xml:space="preserve">Vinculacion Escuela Trabajo Joven Coordinación Ciudad Valles </t>
  </si>
  <si>
    <t>No.</t>
  </si>
  <si>
    <t xml:space="preserve">Indicador </t>
  </si>
  <si>
    <t xml:space="preserve">Meta </t>
  </si>
  <si>
    <t>%</t>
  </si>
  <si>
    <t xml:space="preserve">Becas </t>
  </si>
  <si>
    <t xml:space="preserve">Empleo </t>
  </si>
  <si>
    <t xml:space="preserve">Vacantes </t>
  </si>
  <si>
    <t xml:space="preserve">Capacitaciones </t>
  </si>
  <si>
    <t>Casa Empre</t>
  </si>
  <si>
    <t xml:space="preserve">Vive </t>
  </si>
  <si>
    <t xml:space="preserve">Manejo </t>
  </si>
  <si>
    <t>Proyectos Vin</t>
  </si>
  <si>
    <t xml:space="preserve">Tarjeta Prospe </t>
  </si>
  <si>
    <t>Servicios CPJ</t>
  </si>
  <si>
    <t>Usuarios CPJ</t>
  </si>
  <si>
    <t>Prevenir Esta C</t>
  </si>
  <si>
    <t>Vinculacion Escuela Trabajo Joven Coordinación San Luis Potosí</t>
  </si>
  <si>
    <t xml:space="preserve">Vinculacion Escuela Trabajo Joven Coordinación Matehuala </t>
  </si>
  <si>
    <t>TOTAL SEPTIEMBRE</t>
  </si>
  <si>
    <t>TOTAL AGOSTO</t>
  </si>
  <si>
    <t xml:space="preserve">O  C  T  U  B  R  E   2  0  1  8 </t>
  </si>
  <si>
    <t>AL MES DE SEPTIEMBRE  2018 EN PREVENIRESTÁCHIDO SE TENIA UN TOTAL DE 152,795 JÓVENES BENEFICIADOS</t>
  </si>
  <si>
    <t>TOTAL OCTUBRE</t>
  </si>
  <si>
    <t xml:space="preserve">PREVENIRESTÁCHIDO A OCTUBRE  2018 </t>
  </si>
  <si>
    <t>12 a 15</t>
  </si>
  <si>
    <t xml:space="preserve">N  O  V  I  E  M  B  R  E   2  0  1  8 </t>
  </si>
  <si>
    <t>AL MES DE OCTUBRE  2018 EN PREVENIRESTÁCHIDO SE TENIA UN TOTAL DE 169, 476 JÓVENES BENEFICIADOS</t>
  </si>
  <si>
    <t xml:space="preserve">PREVENIRESTÁCHIDO A NOVIEMBRE  2018 </t>
  </si>
  <si>
    <t>TOTAL NOVIEMBRE</t>
  </si>
  <si>
    <t xml:space="preserve">Perla Judith Padrón Frías </t>
  </si>
  <si>
    <t xml:space="preserve">Elaboro: </t>
  </si>
  <si>
    <t xml:space="preserve">Vo. Bo. </t>
  </si>
  <si>
    <t xml:space="preserve">Asesor Administrativo del Instituto Potosino de la Juventud </t>
  </si>
  <si>
    <t xml:space="preserve">Ricardo Ortega González </t>
  </si>
  <si>
    <t xml:space="preserve">Responsable de la Integración de la Información de los programas  del Insituto Potosino de la Juventud </t>
  </si>
  <si>
    <t xml:space="preserve">Director General del Instituto Potosino de la Juventud </t>
  </si>
  <si>
    <t>TOTAL DICIEMBRE</t>
  </si>
  <si>
    <t xml:space="preserve">D  I  C  I  E  M  B  R  E   2  0  1  8 </t>
  </si>
  <si>
    <t xml:space="preserve">Octubre </t>
  </si>
  <si>
    <t xml:space="preserve">Noviembre </t>
  </si>
  <si>
    <t xml:space="preserve">Diciembre </t>
  </si>
  <si>
    <t xml:space="preserve">TOTAL DEL AÑO 2018 </t>
  </si>
  <si>
    <t xml:space="preserve">PREVENIRESTÁCHIDO A DICIEMBRE 2018 </t>
  </si>
  <si>
    <t>AL MES DE NOVIEMBRE  2018 EN PREVENIRESTÁCHIDO SE TENIA UN TOTAL DE 179,213 JÓVENES BENEFICIADOS</t>
  </si>
  <si>
    <t xml:space="preserve">E  N  E  R  O     2  0  1  9 </t>
  </si>
  <si>
    <t xml:space="preserve">Esc. Preparatoria por cooperación "Ponciano Arriaga"/ Esc. Sec Nicolás Zapata </t>
  </si>
  <si>
    <t xml:space="preserve">Huichihuayán </t>
  </si>
  <si>
    <t>Esc. Sec. Gral. Vicente Guerrero/ Cecyte 5</t>
  </si>
  <si>
    <t xml:space="preserve">Huehuetlán </t>
  </si>
  <si>
    <t xml:space="preserve">Esc. Sec. Francisco Zarco </t>
  </si>
  <si>
    <t>Esc Sec. Tec. No. 86</t>
  </si>
  <si>
    <t xml:space="preserve">Esc. Preparatoria por Cooperación No. 22 Ricardo Flores Magón  </t>
  </si>
  <si>
    <t xml:space="preserve">Villa de Pozos, S.L.P </t>
  </si>
  <si>
    <t>CAPACITACIONES</t>
  </si>
  <si>
    <t xml:space="preserve">CD. VALLES </t>
  </si>
  <si>
    <t>AL MES DE DICIEMBRE 2018 EN PREVENIRESTÁCHIDO SE TENIA UN TOTAL DE 184,266  JOVENES BENEFICIADOS</t>
  </si>
  <si>
    <t xml:space="preserve">F  E  B  R  E  R  O     2  0  1  9 </t>
  </si>
  <si>
    <t xml:space="preserve">PREVENIRESTÁCHIDO A ENERO 2019 </t>
  </si>
  <si>
    <t>Jóvenes Atendidos</t>
  </si>
  <si>
    <t xml:space="preserve">Cd. Valles </t>
  </si>
  <si>
    <t xml:space="preserve">Jovenes Capacitados </t>
  </si>
  <si>
    <t>PREVENIRESTÁCHIDO A FEBRERO 2019</t>
  </si>
  <si>
    <t>AL MES DE ENERO 2019 EN PREVENIRESTÁCHIDO SE TENIA UN TOTAL DE 185,215  JOVENES BENEFICIADOS</t>
  </si>
  <si>
    <t>CPJ 2.0</t>
  </si>
  <si>
    <t xml:space="preserve">Martha Sahira </t>
  </si>
  <si>
    <t xml:space="preserve">Presidencia Municipal </t>
  </si>
  <si>
    <t xml:space="preserve">Operadora Prominox </t>
  </si>
  <si>
    <t xml:space="preserve">Escuela Sec. Vicente Rivera </t>
  </si>
  <si>
    <t xml:space="preserve">COARA UASLP TEC </t>
  </si>
  <si>
    <t xml:space="preserve">Colegio Montessori </t>
  </si>
  <si>
    <t xml:space="preserve">San Luis Potosí </t>
  </si>
  <si>
    <t xml:space="preserve">Salinas de Hidalgo </t>
  </si>
  <si>
    <t>San Luis Potosí, S.L.P.</t>
  </si>
  <si>
    <t>186, 817</t>
  </si>
  <si>
    <t>Escuela Sec Te. No. 3</t>
  </si>
  <si>
    <t xml:space="preserve">Liliana Natali </t>
  </si>
  <si>
    <t xml:space="preserve">Escuela sec. Tec. No. 3 </t>
  </si>
  <si>
    <t xml:space="preserve">Sec Tec. Lorenzo Asterio Chavira </t>
  </si>
  <si>
    <t xml:space="preserve">Total de Jóvenes Atendidos </t>
  </si>
  <si>
    <t xml:space="preserve">Jóvenes Capacitados </t>
  </si>
  <si>
    <t>PREVENIRESTÁCHIDO A MARZO 2019</t>
  </si>
  <si>
    <t>AL MES DE ENERO 2019 EN PREVENIRESTÁCHIDO SE TENIA UN TOTAL DE 186, 817 JOVENES BENEFICIADOS</t>
  </si>
  <si>
    <t xml:space="preserve">M  A  R  Z  O     2  0  1  9 </t>
  </si>
  <si>
    <t xml:space="preserve">Universidad Autónoma </t>
  </si>
  <si>
    <t xml:space="preserve">Ciudad Valles </t>
  </si>
  <si>
    <t>19 a 23</t>
  </si>
  <si>
    <t>24 a 24</t>
  </si>
  <si>
    <t>Universidad Intercultural</t>
  </si>
  <si>
    <t xml:space="preserve">Matlapa </t>
  </si>
  <si>
    <t xml:space="preserve">Prevencion de embarazos, ITS, Accidentes Automovilisticos </t>
  </si>
  <si>
    <t xml:space="preserve">COBACH #04 </t>
  </si>
  <si>
    <t xml:space="preserve">Xilitla </t>
  </si>
  <si>
    <t xml:space="preserve">Yariet Landeros </t>
  </si>
  <si>
    <t xml:space="preserve">Telesecundaria Lázaro Cárdenas </t>
  </si>
  <si>
    <t xml:space="preserve">Los Lanitos Cd. Fernandez </t>
  </si>
  <si>
    <t>José Carlos Gaspar</t>
  </si>
  <si>
    <t xml:space="preserve">Instituto Tecnologico de Matehuala </t>
  </si>
  <si>
    <t xml:space="preserve">Gustavo Guevara </t>
  </si>
  <si>
    <t>Escuela Sec. Tec. No. 25</t>
  </si>
  <si>
    <t xml:space="preserve">Bocas, San Luis Potosí </t>
  </si>
  <si>
    <t xml:space="preserve">Colegio Exton Militarizado </t>
  </si>
  <si>
    <t>San Luis Potosí</t>
  </si>
  <si>
    <t xml:space="preserve">Escuela Secundaria 18 de Marzo </t>
  </si>
  <si>
    <t xml:space="preserve">Colegio Juan de Oñate </t>
  </si>
  <si>
    <t xml:space="preserve">Instituto Juan Ruiz de Alarcón </t>
  </si>
  <si>
    <t xml:space="preserve">Escuela Secundaria Técnica No. 44 </t>
  </si>
  <si>
    <t xml:space="preserve">Escuela Primaria Heroínas Mexicanas </t>
  </si>
  <si>
    <t xml:space="preserve">Escuela Preparatoria J. Natavidad Sánchez </t>
  </si>
  <si>
    <t xml:space="preserve">Instituto Latinoamericano de San Luis </t>
  </si>
  <si>
    <t xml:space="preserve">Escuela Secundaria Tecnica No. 86 </t>
  </si>
  <si>
    <t xml:space="preserve">Instituto Miguel de Cervantes Saavedra </t>
  </si>
  <si>
    <t xml:space="preserve">Escuela Secundaria Tecnica No. 35 </t>
  </si>
  <si>
    <t xml:space="preserve">Ser Joven 2019 Universidad Tangamanga </t>
  </si>
  <si>
    <t xml:space="preserve">Preparatoria Solidaridad </t>
  </si>
  <si>
    <t>CECYTE No. XIII</t>
  </si>
  <si>
    <t xml:space="preserve">Soledad de Graciano Sánchez </t>
  </si>
  <si>
    <t xml:space="preserve">Escalerillas, San Luis Potosí </t>
  </si>
  <si>
    <t>07y 08/03/2019</t>
  </si>
  <si>
    <t xml:space="preserve">Villa de arista, San Luis Potosí </t>
  </si>
  <si>
    <t xml:space="preserve"> Presidencia Municipal </t>
  </si>
  <si>
    <t xml:space="preserve">Centro Poder Joven 2.0 </t>
  </si>
  <si>
    <t xml:space="preserve">Tecnologico de Monterrey </t>
  </si>
  <si>
    <t>CBTA 187</t>
  </si>
  <si>
    <t xml:space="preserve">San Ciro de Acosta, San Luis Potosí </t>
  </si>
  <si>
    <t xml:space="preserve">Escuela Secundaria General Benito Juárez </t>
  </si>
  <si>
    <t xml:space="preserve">Rioverde San Luis Potosí </t>
  </si>
  <si>
    <t>Telesecundaria Juventud Patriotismo</t>
  </si>
  <si>
    <t>Cd. Maíz, San Luis Potosí</t>
  </si>
  <si>
    <t xml:space="preserve">Enero </t>
  </si>
  <si>
    <t xml:space="preserve">Febrero </t>
  </si>
  <si>
    <t xml:space="preserve">Marzo </t>
  </si>
  <si>
    <t xml:space="preserve">Ser Joven 2019 </t>
  </si>
  <si>
    <t xml:space="preserve">PREVENIRESTÁCHIDO A  ABRIL 2019 </t>
  </si>
  <si>
    <t>AL MES DE MARZO  2019 EN PREVENIRESTÁCHIDO SE TENIA UN TOTAL DE 191,444  JÓVENES BENEFICIADOS</t>
  </si>
  <si>
    <t xml:space="preserve">Luis Fernando Alonso Molina </t>
  </si>
  <si>
    <t xml:space="preserve">A  B  R  I  L      2  0  1  9 </t>
  </si>
  <si>
    <t xml:space="preserve">JÓVENES CAPACITADOS </t>
  </si>
  <si>
    <t>CECyTE 01</t>
  </si>
  <si>
    <t>Sec Tec. No. 35</t>
  </si>
  <si>
    <t>COBACH 19</t>
  </si>
  <si>
    <t>Sec Tec. No. 69</t>
  </si>
  <si>
    <t>Sec Tec. No. 84</t>
  </si>
  <si>
    <t>Sec Tec. No. 66</t>
  </si>
  <si>
    <t>COBACH 36</t>
  </si>
  <si>
    <t xml:space="preserve">Sec. Miguel Hidalgo </t>
  </si>
  <si>
    <t xml:space="preserve">Sec. Rafael Pérez </t>
  </si>
  <si>
    <t xml:space="preserve">CBTis 151 </t>
  </si>
  <si>
    <t xml:space="preserve">Telesecundaria Amado Nervo </t>
  </si>
  <si>
    <t xml:space="preserve">CONALEP </t>
  </si>
  <si>
    <t xml:space="preserve">Colegio Real del Fraile </t>
  </si>
  <si>
    <t>Estacion Catorce</t>
  </si>
  <si>
    <t xml:space="preserve">Charcas </t>
  </si>
  <si>
    <t>Cedral</t>
  </si>
  <si>
    <t xml:space="preserve">Telesecundaria Julian Carrillo </t>
  </si>
  <si>
    <t>CBTa 121</t>
  </si>
  <si>
    <t xml:space="preserve">Telesecundaria Lazaro Cárdenas </t>
  </si>
  <si>
    <t>CEBAC</t>
  </si>
  <si>
    <t xml:space="preserve">Universidad Autonoma </t>
  </si>
  <si>
    <t>COBACH 16</t>
  </si>
  <si>
    <t>Tamuin</t>
  </si>
  <si>
    <t xml:space="preserve">Cuatlamayan, Tancahuitz </t>
  </si>
  <si>
    <t xml:space="preserve">Christian Malagón </t>
  </si>
  <si>
    <t xml:space="preserve">Sec Tec. No. 31 </t>
  </si>
  <si>
    <t xml:space="preserve">Estadio Alfonso Lastas Ramírez </t>
  </si>
  <si>
    <t xml:space="preserve">Explanada </t>
  </si>
  <si>
    <t xml:space="preserve">Comunidad La Labor del Rio, Santa María del Rio </t>
  </si>
  <si>
    <t xml:space="preserve">TOTAL ABRIL  </t>
  </si>
  <si>
    <t xml:space="preserve">M  A  Y   O      2  0  1  9 </t>
  </si>
  <si>
    <t>PREVENIRESTÁCHIDO A MAYO 2019</t>
  </si>
  <si>
    <t>AL MES DE ABRIL  2019 EN PREVENIRESTÁCHIDO SE TENIA UN TOTAL DE 197,302  JÓVENES BENEFICIADOS</t>
  </si>
  <si>
    <t xml:space="preserve">Capacitaciones en Hab y Des </t>
  </si>
  <si>
    <t xml:space="preserve">INACTIVO </t>
  </si>
  <si>
    <t>14 de Mayo</t>
  </si>
  <si>
    <t>20 de Mayo</t>
  </si>
  <si>
    <t xml:space="preserve"> 21 de Mayo</t>
  </si>
  <si>
    <t>21 de Mayo</t>
  </si>
  <si>
    <t>22 de Mayo</t>
  </si>
  <si>
    <t>24 de Mayo</t>
  </si>
  <si>
    <t>27 de Mayo</t>
  </si>
  <si>
    <t>29 de Mayo</t>
  </si>
  <si>
    <t>31 de Mayo</t>
  </si>
  <si>
    <t xml:space="preserve">Secundaria Técnica No. 35 </t>
  </si>
  <si>
    <t xml:space="preserve">Secundaria Técnica No. 08 | Colegio de Bachilleres No. 36 </t>
  </si>
  <si>
    <t>Centro de Fomento para la Inclusión</t>
  </si>
  <si>
    <t>Escuela Telesecundaria “Damián Carmona”</t>
  </si>
  <si>
    <t xml:space="preserve">Universidad Tecnológica de San Luis Potosí </t>
  </si>
  <si>
    <t>Colegio Nacional de Educación Profesional Técnica del Estado de San Luis Potosí (Plantel Matehuala)</t>
  </si>
  <si>
    <t>Escuela de Artes y Oficios “Profa. Ma. Concepción Aguilar”</t>
  </si>
  <si>
    <t>Escuela Secundaria Técnica No. 42</t>
  </si>
  <si>
    <t>Centro de Capacitación para el Trabajo Industrial No. 59</t>
  </si>
  <si>
    <t>Escuela Preparatoria “Prof. José Natividad Sánchez”</t>
  </si>
  <si>
    <t>Colegio Valladolid</t>
  </si>
  <si>
    <t>Centro de Bachillerato Tecnológico Agropecuario No. 143</t>
  </si>
  <si>
    <t>Secundaria Técnica No. 03</t>
  </si>
  <si>
    <t>Preparatoria “José María Vilaseca”</t>
  </si>
  <si>
    <t>Escuela Secundaria “Joaquín Antonio Peñalosa”</t>
  </si>
  <si>
    <t>Escuela Secundaria Técnica No. 35</t>
  </si>
  <si>
    <t>Escuela Telesecundaria “Julián Carrillo”</t>
  </si>
  <si>
    <t>Centro de Bachillerato Tecnológico y de Servicios No. 121</t>
  </si>
  <si>
    <t>Centro de Estudios Tecnológicos Industrial y de Servicios No. 126</t>
  </si>
  <si>
    <t>Soledad de Graciano Sánchez</t>
  </si>
  <si>
    <t xml:space="preserve">Santa María del Rio </t>
  </si>
  <si>
    <t>Santa María del Rio</t>
  </si>
  <si>
    <t>Real de Catorce</t>
  </si>
  <si>
    <t>Villa Hidalgo</t>
  </si>
  <si>
    <t>Matehuala</t>
  </si>
  <si>
    <t>Villa de Reyes</t>
  </si>
  <si>
    <t>Charcas</t>
  </si>
  <si>
    <t>Col.Real del fraile</t>
  </si>
  <si>
    <t>Sec. Mariano Vazques</t>
  </si>
  <si>
    <t>Telesecundaria Amado Nervo</t>
  </si>
  <si>
    <t>Mina de la paz</t>
  </si>
  <si>
    <t>CBTA</t>
  </si>
  <si>
    <t>CBTIS</t>
  </si>
  <si>
    <t>Tecnologico de matehuala</t>
  </si>
  <si>
    <t>Preparatoria Teodoro Torres F.</t>
  </si>
  <si>
    <t>Conalep</t>
  </si>
  <si>
    <t>NEMISA</t>
  </si>
  <si>
    <t>ESCAB</t>
  </si>
  <si>
    <t>EDUCEM</t>
  </si>
  <si>
    <t>Fracc. Benito Juarez</t>
  </si>
  <si>
    <t>Flavio C. Sifuentes</t>
  </si>
  <si>
    <t>Sec. Gral #78</t>
  </si>
  <si>
    <t>"Mundo del pollo"</t>
  </si>
  <si>
    <t>Villa de guadalupe</t>
  </si>
  <si>
    <t>La Paz</t>
  </si>
  <si>
    <t>Venado</t>
  </si>
  <si>
    <t xml:space="preserve">Auditorio de la Casa de la Cultura </t>
  </si>
  <si>
    <t>Telesecundaria “Julián Carrillo”</t>
  </si>
  <si>
    <t>Plazuela, Rioverde, SLP.</t>
  </si>
  <si>
    <t>Tanque de San Juan Rioverde, SLP</t>
  </si>
  <si>
    <t>San José del Terremoto Rioverde, SLP</t>
  </si>
  <si>
    <t>San Bartolo, Rioverde, SLP</t>
  </si>
  <si>
    <t>Ciudad del Maíz, SLP</t>
  </si>
  <si>
    <t>El Refugio, Ciudad Fernandez, SLP</t>
  </si>
  <si>
    <t xml:space="preserve">Secundaría Técnica No. 33 </t>
  </si>
  <si>
    <t xml:space="preserve">Telesecundaria General Francisco Villa </t>
  </si>
  <si>
    <t>Telesecundaria “Guadalupe Victoria"</t>
  </si>
  <si>
    <t>13 de Mayo</t>
  </si>
  <si>
    <t>16 de Mayo</t>
  </si>
  <si>
    <t>17 de Mayo</t>
  </si>
  <si>
    <t xml:space="preserve">23 de Mayo </t>
  </si>
  <si>
    <t xml:space="preserve">Catorce </t>
  </si>
  <si>
    <t xml:space="preserve">Salinas </t>
  </si>
  <si>
    <t>Soledad de Graciano</t>
  </si>
  <si>
    <t xml:space="preserve">Ser Joven Freestyle </t>
  </si>
  <si>
    <t>Cobach 14</t>
  </si>
  <si>
    <t>Sec Tec. 63</t>
  </si>
  <si>
    <t xml:space="preserve">Escuela José Mariano Jimenez </t>
  </si>
  <si>
    <t xml:space="preserve">Escuela Lorenzo Velázquez Anaya </t>
  </si>
  <si>
    <t>Sec Tec 47</t>
  </si>
  <si>
    <t xml:space="preserve">Tancanhuitz, S.L.P </t>
  </si>
  <si>
    <t xml:space="preserve">Ciudad Valles, S.L.P </t>
  </si>
  <si>
    <t xml:space="preserve">Tamuín S.L.P </t>
  </si>
  <si>
    <t>Cobach 22</t>
  </si>
  <si>
    <t xml:space="preserve">SECRETARIA DE FINANZAS </t>
  </si>
  <si>
    <t xml:space="preserve">J  U  N  I  O    2  0  1  9 </t>
  </si>
  <si>
    <t>PREVENIRESTÁCHIDO A JUNIO 2019</t>
  </si>
  <si>
    <t>AL MES DE ABRIL  2019 EN PREVENIRESTÁCHIDO SE TENIA UN TOTAL DE 205,310  JÓVENES BENEFICIADOS</t>
  </si>
  <si>
    <t xml:space="preserve">4 de Junio   </t>
  </si>
  <si>
    <t>5 de Junio</t>
  </si>
  <si>
    <t xml:space="preserve">10 de Junio </t>
  </si>
  <si>
    <t>13 de Junio</t>
  </si>
  <si>
    <t>14 Y 27 de Junio</t>
  </si>
  <si>
    <t>18 de Junio</t>
  </si>
  <si>
    <t>18 de junio</t>
  </si>
  <si>
    <t>19 de Junio</t>
  </si>
  <si>
    <t>21 de Junio</t>
  </si>
  <si>
    <t>24 Y 26 Junio</t>
  </si>
  <si>
    <t>25 de Junio</t>
  </si>
  <si>
    <t>27 de Junio</t>
  </si>
  <si>
    <t>Loc. Santa Rosa Ciudad Valles.</t>
  </si>
  <si>
    <t>Ciudad valles S.L.P</t>
  </si>
  <si>
    <t xml:space="preserve"> Cd. Valles zona centro</t>
  </si>
  <si>
    <t>La Garza, Tancanhuitz S.L.P.</t>
  </si>
  <si>
    <t>Rascón cuidad valles. S.L.P</t>
  </si>
  <si>
    <t>Cd Valles. S.L.P</t>
  </si>
  <si>
    <t>Ejido Los Sabinos, Cd Valles.</t>
  </si>
  <si>
    <t>Ejido Los Sabinos, Cd Valles</t>
  </si>
  <si>
    <t>Chalchocoyo, Matlapa.</t>
  </si>
  <si>
    <t>Cd Valles, S.L.P</t>
  </si>
  <si>
    <t>Cd Valles,S.L.P</t>
  </si>
  <si>
    <t>Las Armas, Tancanhuitz.</t>
  </si>
  <si>
    <t>Ejido Montecillos Ciudad Valles.</t>
  </si>
  <si>
    <t>Ejido Cuayopiaxtla, Tancanhuitz, S.L.P.</t>
  </si>
  <si>
    <t>Ciudad Valles, S.L.P.</t>
  </si>
  <si>
    <t>Prim. Lorenzo Anaya</t>
  </si>
  <si>
    <t>Secundaria No.6</t>
  </si>
  <si>
    <t xml:space="preserve">EDUCEM </t>
  </si>
  <si>
    <t>Telesecundaria. Héroes de Nacozari.</t>
  </si>
  <si>
    <t>Sec. Tec. No. 13</t>
  </si>
  <si>
    <t xml:space="preserve"> Secundaria General Tierra y libertad</t>
  </si>
  <si>
    <t>Primaria. Ricardo Flores Magón</t>
  </si>
  <si>
    <t>Telesecundaria Graciano Sánchez</t>
  </si>
  <si>
    <t>Telesecundaria Fco.Gonzalez Bocanegra</t>
  </si>
  <si>
    <t>Secundaria General Rafael Curiel Gallegos</t>
  </si>
  <si>
    <t>Telesecundaria Benito Juárez.</t>
  </si>
  <si>
    <t>Secundaria Prof. DUNSTANO Gómez Castillo # 2</t>
  </si>
  <si>
    <t>Esc.Sec.Tec.# 63</t>
  </si>
  <si>
    <t>Telesecundaria. Emiliano Zapata</t>
  </si>
  <si>
    <t>Telesecundaria Gómez Farías.</t>
  </si>
  <si>
    <t>Telesecundaria Carlos Jonguitud Barrios</t>
  </si>
  <si>
    <t>Esc. Sec. Tec. No. 16</t>
  </si>
  <si>
    <t>3 de Junio</t>
  </si>
  <si>
    <t>4 de Junio</t>
  </si>
  <si>
    <t xml:space="preserve">5 de Junio </t>
  </si>
  <si>
    <t xml:space="preserve">6 de Junio </t>
  </si>
  <si>
    <t>6 de Junio</t>
  </si>
  <si>
    <t>10 de Junio</t>
  </si>
  <si>
    <t>12 de Junio</t>
  </si>
  <si>
    <t xml:space="preserve">18 de Junio </t>
  </si>
  <si>
    <t xml:space="preserve">19 de Junio </t>
  </si>
  <si>
    <t>20 de Junio</t>
  </si>
  <si>
    <t xml:space="preserve">20 de Junio </t>
  </si>
  <si>
    <t>Escuela Secundaria General “Leona Vicario”</t>
  </si>
  <si>
    <t>Escuela Secundaria General“ Ignacio Morones Prieto”</t>
  </si>
  <si>
    <t>Escuela Secundaria General “Ignacio Morones Prieto”</t>
  </si>
  <si>
    <t>Escuela Secundaria General“Leona Vicario”</t>
  </si>
  <si>
    <t>Escuela Secundaria General“Ignacio Morones Prieto”</t>
  </si>
  <si>
    <t>Escuela Secundaria Técnica No. 74</t>
  </si>
  <si>
    <t>Escuela Secundaria Técnica No. 33</t>
  </si>
  <si>
    <t>Escuela Secundaria Técnica No. 38</t>
  </si>
  <si>
    <t>Telesecundaria “Gabriel Martínez”</t>
  </si>
  <si>
    <t>Telesecundaria “Plan de Ayala”</t>
  </si>
  <si>
    <t>Rioverde, SLP.</t>
  </si>
  <si>
    <t>Rioverde, SLP</t>
  </si>
  <si>
    <t>El Refugio,  SLP</t>
  </si>
  <si>
    <t xml:space="preserve">Ejido Puente del Carmen, Rioverde, </t>
  </si>
  <si>
    <t>Rioverrde, SLP</t>
  </si>
  <si>
    <t>Plazuela, Rioverde SLP</t>
  </si>
  <si>
    <t>Ciudad Fernandez, SLP</t>
  </si>
  <si>
    <t>Matehuala, S.L.P</t>
  </si>
  <si>
    <t>Villa de la Paz, S.L.P</t>
  </si>
  <si>
    <t>La cabra, S.L.P</t>
  </si>
  <si>
    <t>Santa Cruz, S.L.P</t>
  </si>
  <si>
    <t>San Jose del plan, S.L.P</t>
  </si>
  <si>
    <t>S. Antoni de las barrancas, S.L.P</t>
  </si>
  <si>
    <t>El carmen, S.L.P</t>
  </si>
  <si>
    <t>Piedra Blanca, S.L.P</t>
  </si>
  <si>
    <t>El Mezkite, S.L.P</t>
  </si>
  <si>
    <t>San jose de los guajes, S.L.P</t>
  </si>
  <si>
    <t>San miguel, S.L.P</t>
  </si>
  <si>
    <t>La Pastoriza, S.L.P</t>
  </si>
  <si>
    <t>P. Santa Clara, S.L.P</t>
  </si>
  <si>
    <t>La bonita, S.L.P</t>
  </si>
  <si>
    <t>La concepción, S.L.P</t>
  </si>
  <si>
    <t>Santa Lucia, S.L.P</t>
  </si>
  <si>
    <t>Preparatoria de Matehuala</t>
  </si>
  <si>
    <t>Sec. Tec. #40</t>
  </si>
  <si>
    <t>Sec. Martires del trabajo.</t>
  </si>
  <si>
    <t>Telesec. Vicente Guerrero</t>
  </si>
  <si>
    <t>Telesec. Julian Carrillo</t>
  </si>
  <si>
    <t>Sec. Angel Veral</t>
  </si>
  <si>
    <t>Sec. Ponciano Arriaga</t>
  </si>
  <si>
    <t>Telesec. Lazaro Cardenas</t>
  </si>
  <si>
    <t>Telesec. Fco Bocanegra</t>
  </si>
  <si>
    <t>Telesec. Damian Carmona</t>
  </si>
  <si>
    <t>Telesec. Blas Escontria</t>
  </si>
  <si>
    <t>Telesec. Manuel Jose Othon</t>
  </si>
  <si>
    <t>Telesec. Mariano Arista</t>
  </si>
  <si>
    <t>Telesec. Mariano Azuela</t>
  </si>
  <si>
    <t>19 de junio</t>
  </si>
  <si>
    <t>03 de junio</t>
  </si>
  <si>
    <t>20 de junio</t>
  </si>
  <si>
    <t>21 de junio</t>
  </si>
  <si>
    <t>25 de junio</t>
  </si>
  <si>
    <t>26 de junio</t>
  </si>
  <si>
    <t>27 de junio</t>
  </si>
  <si>
    <t>Delegación La Pila</t>
  </si>
  <si>
    <t>Secundaria Técnica No. 35</t>
  </si>
  <si>
    <t>Secundaria “Prof. Graciano Sánchez”</t>
  </si>
  <si>
    <t>Secundaria “Lic. Homero Acosta”</t>
  </si>
  <si>
    <t>Secundaria Técnica No. 83</t>
  </si>
  <si>
    <t>Secundaria “Juan Manuel Martínez”</t>
  </si>
  <si>
    <t>Secundaria Técnica No. 66</t>
  </si>
  <si>
    <t>Primaria “Niños Héroes”</t>
  </si>
  <si>
    <t>Secundaria “Justo A. Zamudio Vargas”</t>
  </si>
  <si>
    <t>Telesecundaria “Francisco I. Madero”</t>
  </si>
  <si>
    <t>Telesecundaria “Plan de San Luis”</t>
  </si>
  <si>
    <t>Telesecundaria “Obrero Mundial”</t>
  </si>
  <si>
    <t>Primaria “Vicente Guerrero”</t>
  </si>
  <si>
    <t>Unidad Deportiva de Real de Catorce</t>
  </si>
  <si>
    <t>Primaria “Otilia Montaño”</t>
  </si>
  <si>
    <t>Secundaria “Francisco González Bocanegra”</t>
  </si>
  <si>
    <t>Primaria “Mariano Jiménez”</t>
  </si>
  <si>
    <t>Primaria “Mariano Arista”</t>
  </si>
  <si>
    <t xml:space="preserve">Valles </t>
  </si>
  <si>
    <t>Rioverde</t>
  </si>
  <si>
    <t>08 y 09 Junio</t>
  </si>
  <si>
    <t>23 de Junio</t>
  </si>
  <si>
    <t>Plaza de los Fundadores</t>
  </si>
  <si>
    <t xml:space="preserve">Tanque el Jagüey </t>
  </si>
  <si>
    <t xml:space="preserve">Ahualulco </t>
  </si>
  <si>
    <t xml:space="preserve">Plaza del Carmen </t>
  </si>
  <si>
    <t xml:space="preserve">Real de Catorce </t>
  </si>
  <si>
    <t xml:space="preserve">Masivo Street Soccer </t>
  </si>
  <si>
    <t>1 INSTITUCION</t>
  </si>
  <si>
    <t xml:space="preserve">Masivo Ser Joven </t>
  </si>
  <si>
    <t xml:space="preserve">Masivo jardín principal </t>
  </si>
  <si>
    <t>Abril</t>
  </si>
  <si>
    <t>Mayo</t>
  </si>
  <si>
    <t xml:space="preserve">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</si>
</sst>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2"/>
      <color theme="1"/>
      <name val="Arial Narrow"/>
      <family val="2"/>
    </font>
    <font>
      <b/>
      <i/>
      <sz val="11"/>
      <color theme="1"/>
      <name val="Arial Narrow"/>
      <family val="2"/>
    </font>
    <font>
      <b/>
      <i/>
      <u/>
      <sz val="11"/>
      <color theme="1"/>
      <name val="Arial Narrow"/>
      <family val="2"/>
    </font>
    <font>
      <sz val="10"/>
      <color theme="1"/>
      <name val="Century Gothic"/>
      <family val="2"/>
    </font>
    <font>
      <sz val="11"/>
      <color theme="1"/>
      <name val="Century Gothic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80">
    <xf numFmtId="0" fontId="0" fillId="0" borderId="0" xfId="0"/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3" fontId="5" fillId="0" borderId="1" xfId="1" applyNumberFormat="1" applyFont="1" applyBorder="1" applyAlignment="1">
      <alignment horizontal="center"/>
    </xf>
    <xf numFmtId="3" fontId="3" fillId="3" borderId="1" xfId="0" applyNumberFormat="1" applyFont="1" applyFill="1" applyBorder="1" applyAlignment="1">
      <alignment horizontal="center"/>
    </xf>
    <xf numFmtId="0" fontId="5" fillId="3" borderId="1" xfId="0" applyFont="1" applyFill="1" applyBorder="1" applyAlignment="1"/>
    <xf numFmtId="0" fontId="0" fillId="3" borderId="1" xfId="0" applyFill="1" applyBorder="1" applyAlignment="1"/>
    <xf numFmtId="0" fontId="2" fillId="3" borderId="1" xfId="0" applyFont="1" applyFill="1" applyBorder="1" applyAlignment="1"/>
    <xf numFmtId="3" fontId="6" fillId="3" borderId="1" xfId="0" applyNumberFormat="1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/>
    </xf>
    <xf numFmtId="0" fontId="5" fillId="0" borderId="1" xfId="0" applyFont="1" applyBorder="1" applyAlignment="1"/>
    <xf numFmtId="0" fontId="0" fillId="0" borderId="0" xfId="0" applyFill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/>
    <xf numFmtId="0" fontId="0" fillId="0" borderId="0" xfId="0" applyBorder="1"/>
    <xf numFmtId="14" fontId="0" fillId="0" borderId="11" xfId="0" applyNumberFormat="1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Font="1" applyBorder="1"/>
    <xf numFmtId="14" fontId="0" fillId="0" borderId="14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12" xfId="0" applyFill="1" applyBorder="1"/>
    <xf numFmtId="0" fontId="0" fillId="6" borderId="0" xfId="0" applyFill="1"/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top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top"/>
    </xf>
    <xf numFmtId="14" fontId="0" fillId="0" borderId="11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top" wrapText="1"/>
    </xf>
    <xf numFmtId="0" fontId="0" fillId="0" borderId="12" xfId="0" applyBorder="1" applyAlignment="1">
      <alignment horizontal="center" vertical="top"/>
    </xf>
    <xf numFmtId="0" fontId="2" fillId="0" borderId="15" xfId="0" applyFont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NumberFormat="1"/>
    <xf numFmtId="0" fontId="0" fillId="0" borderId="0" xfId="0" applyNumberFormat="1" applyFill="1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0" xfId="0" applyFill="1" applyBorder="1" applyAlignment="1">
      <alignment vertical="center"/>
    </xf>
    <xf numFmtId="14" fontId="0" fillId="0" borderId="14" xfId="0" applyNumberFormat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15" xfId="0" applyBorder="1" applyAlignment="1">
      <alignment horizontal="center" vertical="center" wrapText="1"/>
    </xf>
    <xf numFmtId="0" fontId="2" fillId="0" borderId="18" xfId="0" applyFont="1" applyBorder="1" applyAlignment="1">
      <alignment horizontal="center"/>
    </xf>
    <xf numFmtId="17" fontId="0" fillId="0" borderId="0" xfId="0" applyNumberFormat="1"/>
    <xf numFmtId="0" fontId="2" fillId="0" borderId="0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0" fillId="0" borderId="12" xfId="0" applyFill="1" applyBorder="1" applyAlignment="1">
      <alignment vertical="center"/>
    </xf>
    <xf numFmtId="0" fontId="0" fillId="0" borderId="0" xfId="0" applyBorder="1" applyAlignment="1">
      <alignment horizontal="left"/>
    </xf>
    <xf numFmtId="0" fontId="2" fillId="0" borderId="20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14" fontId="0" fillId="0" borderId="14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0" fillId="4" borderId="0" xfId="0" applyFill="1"/>
    <xf numFmtId="0" fontId="5" fillId="0" borderId="0" xfId="0" applyFont="1" applyAlignment="1">
      <alignment horizontal="left"/>
    </xf>
    <xf numFmtId="0" fontId="4" fillId="0" borderId="22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14" fontId="5" fillId="0" borderId="11" xfId="0" applyNumberFormat="1" applyFont="1" applyBorder="1" applyAlignment="1">
      <alignment horizontal="center"/>
    </xf>
    <xf numFmtId="14" fontId="5" fillId="0" borderId="12" xfId="0" applyNumberFormat="1" applyFont="1" applyBorder="1" applyAlignment="1">
      <alignment horizontal="center"/>
    </xf>
    <xf numFmtId="0" fontId="5" fillId="0" borderId="12" xfId="0" applyFont="1" applyBorder="1"/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14" fontId="5" fillId="0" borderId="14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0" borderId="15" xfId="0" applyFont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22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7" fillId="0" borderId="0" xfId="0" applyFont="1" applyAlignment="1">
      <alignment horizontal="left"/>
    </xf>
    <xf numFmtId="0" fontId="8" fillId="3" borderId="1" xfId="0" applyFont="1" applyFill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17" fontId="0" fillId="6" borderId="0" xfId="0" applyNumberFormat="1" applyFill="1"/>
    <xf numFmtId="0" fontId="0" fillId="0" borderId="0" xfId="0" applyFont="1" applyFill="1" applyBorder="1"/>
    <xf numFmtId="14" fontId="0" fillId="0" borderId="0" xfId="0" applyNumberFormat="1" applyAlignment="1">
      <alignment horizontal="center"/>
    </xf>
    <xf numFmtId="1" fontId="0" fillId="0" borderId="0" xfId="0" applyNumberFormat="1"/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2" fillId="5" borderId="23" xfId="0" applyFont="1" applyFill="1" applyBorder="1" applyAlignment="1">
      <alignment horizontal="center"/>
    </xf>
    <xf numFmtId="0" fontId="2" fillId="5" borderId="18" xfId="0" applyFont="1" applyFill="1" applyBorder="1" applyAlignment="1">
      <alignment horizontal="center"/>
    </xf>
    <xf numFmtId="0" fontId="0" fillId="0" borderId="0" xfId="0" applyFont="1" applyBorder="1" applyAlignment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horizontal="left"/>
    </xf>
    <xf numFmtId="0" fontId="0" fillId="0" borderId="0" xfId="0" applyFont="1" applyBorder="1" applyAlignment="1">
      <alignment horizontal="left"/>
    </xf>
    <xf numFmtId="0" fontId="2" fillId="5" borderId="17" xfId="0" applyFont="1" applyFill="1" applyBorder="1" applyAlignment="1">
      <alignment horizontal="center"/>
    </xf>
    <xf numFmtId="0" fontId="2" fillId="0" borderId="0" xfId="0" applyFont="1" applyBorder="1" applyAlignment="1">
      <alignment horizontal="center"/>
    </xf>
    <xf numFmtId="14" fontId="10" fillId="0" borderId="14" xfId="0" applyNumberFormat="1" applyFont="1" applyBorder="1" applyAlignment="1">
      <alignment horizontal="center" wrapText="1"/>
    </xf>
    <xf numFmtId="14" fontId="10" fillId="0" borderId="0" xfId="0" applyNumberFormat="1" applyFont="1" applyBorder="1" applyAlignment="1">
      <alignment horizontal="center" wrapText="1"/>
    </xf>
    <xf numFmtId="14" fontId="10" fillId="0" borderId="0" xfId="0" applyNumberFormat="1" applyFont="1" applyBorder="1" applyAlignment="1">
      <alignment horizontal="center"/>
    </xf>
    <xf numFmtId="14" fontId="10" fillId="0" borderId="14" xfId="0" applyNumberFormat="1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24" xfId="0" applyFont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2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2" fillId="7" borderId="10" xfId="0" applyFont="1" applyFill="1" applyBorder="1" applyAlignment="1">
      <alignment horizontal="center" vertical="center" wrapText="1"/>
    </xf>
    <xf numFmtId="0" fontId="2" fillId="0" borderId="19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2" fillId="5" borderId="16" xfId="0" applyFont="1" applyFill="1" applyBorder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2" fillId="5" borderId="18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85726</xdr:rowOff>
    </xdr:from>
    <xdr:to>
      <xdr:col>2</xdr:col>
      <xdr:colOff>114301</xdr:colOff>
      <xdr:row>0</xdr:row>
      <xdr:rowOff>752476</xdr:rowOff>
    </xdr:to>
    <xdr:grpSp>
      <xdr:nvGrpSpPr>
        <xdr:cNvPr id="1027" name="Group 3"/>
        <xdr:cNvGrpSpPr>
          <a:grpSpLocks/>
        </xdr:cNvGrpSpPr>
      </xdr:nvGrpSpPr>
      <xdr:grpSpPr bwMode="auto">
        <a:xfrm>
          <a:off x="1" y="85726"/>
          <a:ext cx="2819400" cy="666750"/>
          <a:chOff x="1151" y="608"/>
          <a:chExt cx="5212" cy="1295"/>
        </a:xfrm>
      </xdr:grpSpPr>
      <xdr:pic>
        <xdr:nvPicPr>
          <xdr:cNvPr id="4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4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6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0</xdr:col>
      <xdr:colOff>1</xdr:colOff>
      <xdr:row>0</xdr:row>
      <xdr:rowOff>85726</xdr:rowOff>
    </xdr:from>
    <xdr:to>
      <xdr:col>2</xdr:col>
      <xdr:colOff>114301</xdr:colOff>
      <xdr:row>0</xdr:row>
      <xdr:rowOff>752476</xdr:rowOff>
    </xdr:to>
    <xdr:grpSp>
      <xdr:nvGrpSpPr>
        <xdr:cNvPr id="7" name="Group 3"/>
        <xdr:cNvGrpSpPr>
          <a:grpSpLocks/>
        </xdr:cNvGrpSpPr>
      </xdr:nvGrpSpPr>
      <xdr:grpSpPr bwMode="auto">
        <a:xfrm>
          <a:off x="1" y="85726"/>
          <a:ext cx="2819400" cy="666750"/>
          <a:chOff x="1151" y="608"/>
          <a:chExt cx="5212" cy="1295"/>
        </a:xfrm>
      </xdr:grpSpPr>
      <xdr:pic>
        <xdr:nvPicPr>
          <xdr:cNvPr id="8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9" name="Imagen 8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10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85726</xdr:rowOff>
    </xdr:from>
    <xdr:to>
      <xdr:col>2</xdr:col>
      <xdr:colOff>114301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" y="85726"/>
          <a:ext cx="2819400" cy="77152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85726</xdr:rowOff>
    </xdr:from>
    <xdr:to>
      <xdr:col>2</xdr:col>
      <xdr:colOff>114301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" y="85726"/>
          <a:ext cx="2819400" cy="77152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781050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0</xdr:row>
      <xdr:rowOff>781051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77152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0</xdr:row>
      <xdr:rowOff>781051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77152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6" name="Group 3"/>
        <xdr:cNvGrpSpPr>
          <a:grpSpLocks/>
        </xdr:cNvGrpSpPr>
      </xdr:nvGrpSpPr>
      <xdr:grpSpPr bwMode="auto">
        <a:xfrm>
          <a:off x="19051" y="9526"/>
          <a:ext cx="2819400" cy="781050"/>
          <a:chOff x="1151" y="608"/>
          <a:chExt cx="5212" cy="1295"/>
        </a:xfrm>
      </xdr:grpSpPr>
      <xdr:pic>
        <xdr:nvPicPr>
          <xdr:cNvPr id="7" name="Imagen 6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8" name="Imagen 7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9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60007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60007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60007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60007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60007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50"/>
  <sheetViews>
    <sheetView workbookViewId="0">
      <selection activeCell="H6" sqref="H6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67.5" customHeight="1" x14ac:dyDescent="0.25">
      <c r="C1" s="141" t="s">
        <v>45</v>
      </c>
      <c r="D1" s="141"/>
      <c r="E1" s="141"/>
      <c r="F1" s="141"/>
      <c r="G1" s="141"/>
      <c r="H1" s="141"/>
    </row>
    <row r="2" spans="1:8" ht="24" customHeight="1" x14ac:dyDescent="0.25">
      <c r="A2" s="147" t="s">
        <v>9</v>
      </c>
      <c r="B2" s="148"/>
      <c r="C2" s="148"/>
      <c r="D2" s="148"/>
      <c r="E2" s="148"/>
      <c r="F2" s="148"/>
      <c r="G2" s="148"/>
      <c r="H2" s="149"/>
    </row>
    <row r="3" spans="1:8" ht="15.75" customHeight="1" x14ac:dyDescent="0.25">
      <c r="A3" s="142" t="s">
        <v>122</v>
      </c>
      <c r="B3" s="144" t="s">
        <v>4</v>
      </c>
      <c r="C3" s="145"/>
      <c r="D3" s="145"/>
      <c r="E3" s="146"/>
      <c r="F3" s="144" t="s">
        <v>7</v>
      </c>
      <c r="G3" s="146"/>
      <c r="H3" s="150" t="s">
        <v>8</v>
      </c>
    </row>
    <row r="4" spans="1:8" ht="15.75" x14ac:dyDescent="0.25">
      <c r="A4" s="143"/>
      <c r="B4" s="5" t="s">
        <v>0</v>
      </c>
      <c r="C4" s="5" t="s">
        <v>1</v>
      </c>
      <c r="D4" s="5" t="s">
        <v>2</v>
      </c>
      <c r="E4" s="5" t="s">
        <v>3</v>
      </c>
      <c r="F4" s="5" t="s">
        <v>5</v>
      </c>
      <c r="G4" s="5" t="s">
        <v>6</v>
      </c>
      <c r="H4" s="151"/>
    </row>
    <row r="5" spans="1:8" ht="16.5" x14ac:dyDescent="0.3">
      <c r="A5" s="4" t="s">
        <v>10</v>
      </c>
      <c r="B5" s="6">
        <v>758</v>
      </c>
      <c r="C5" s="6">
        <v>166</v>
      </c>
      <c r="D5" s="6">
        <v>24</v>
      </c>
      <c r="E5" s="6">
        <v>1</v>
      </c>
      <c r="F5" s="6">
        <v>481</v>
      </c>
      <c r="G5" s="6">
        <v>468</v>
      </c>
      <c r="H5" s="4">
        <f>SUM(B5:E5)</f>
        <v>949</v>
      </c>
    </row>
    <row r="6" spans="1:8" ht="16.5" x14ac:dyDescent="0.3">
      <c r="A6" s="4" t="s">
        <v>11</v>
      </c>
      <c r="B6" s="6">
        <f>SUM(B7:B9)</f>
        <v>22</v>
      </c>
      <c r="C6" s="6">
        <f t="shared" ref="C6:G6" si="0">SUM(C7:C9)</f>
        <v>31</v>
      </c>
      <c r="D6" s="6">
        <f t="shared" si="0"/>
        <v>32</v>
      </c>
      <c r="E6" s="6">
        <f t="shared" si="0"/>
        <v>20</v>
      </c>
      <c r="F6" s="6">
        <f t="shared" si="0"/>
        <v>62</v>
      </c>
      <c r="G6" s="6">
        <f t="shared" si="0"/>
        <v>43</v>
      </c>
      <c r="H6" s="4">
        <f>SUM(B6:E6)</f>
        <v>105</v>
      </c>
    </row>
    <row r="7" spans="1:8" ht="16.5" x14ac:dyDescent="0.3">
      <c r="A7" s="2" t="s">
        <v>12</v>
      </c>
      <c r="B7" s="3">
        <v>12</v>
      </c>
      <c r="C7" s="3">
        <v>16</v>
      </c>
      <c r="D7" s="3">
        <v>12</v>
      </c>
      <c r="E7" s="3">
        <v>7</v>
      </c>
      <c r="F7" s="3">
        <v>27</v>
      </c>
      <c r="G7" s="3">
        <v>20</v>
      </c>
      <c r="H7" s="3">
        <f t="shared" ref="H7:H9" si="1">SUM(B7:E7)</f>
        <v>47</v>
      </c>
    </row>
    <row r="8" spans="1:8" ht="16.5" x14ac:dyDescent="0.3">
      <c r="A8" s="2" t="s">
        <v>13</v>
      </c>
      <c r="B8" s="3">
        <v>3</v>
      </c>
      <c r="C8" s="3">
        <v>6</v>
      </c>
      <c r="D8" s="3">
        <v>15</v>
      </c>
      <c r="E8" s="3">
        <v>8</v>
      </c>
      <c r="F8" s="3">
        <v>21</v>
      </c>
      <c r="G8" s="3">
        <v>11</v>
      </c>
      <c r="H8" s="3">
        <f t="shared" si="1"/>
        <v>32</v>
      </c>
    </row>
    <row r="9" spans="1:8" ht="16.5" x14ac:dyDescent="0.3">
      <c r="A9" s="2" t="s">
        <v>14</v>
      </c>
      <c r="B9" s="3">
        <v>7</v>
      </c>
      <c r="C9" s="3">
        <v>9</v>
      </c>
      <c r="D9" s="3">
        <v>5</v>
      </c>
      <c r="E9" s="3">
        <v>5</v>
      </c>
      <c r="F9" s="3">
        <v>14</v>
      </c>
      <c r="G9" s="3">
        <v>12</v>
      </c>
      <c r="H9" s="3">
        <f t="shared" si="1"/>
        <v>26</v>
      </c>
    </row>
    <row r="10" spans="1:8" ht="16.5" x14ac:dyDescent="0.3">
      <c r="A10" s="4" t="s">
        <v>15</v>
      </c>
      <c r="B10" s="6">
        <v>0</v>
      </c>
      <c r="C10" s="6">
        <v>25</v>
      </c>
      <c r="D10" s="6">
        <v>40</v>
      </c>
      <c r="E10" s="6">
        <v>24</v>
      </c>
      <c r="F10" s="6">
        <v>63</v>
      </c>
      <c r="G10" s="6">
        <v>26</v>
      </c>
      <c r="H10" s="4">
        <f>SUM(B10:E10)</f>
        <v>89</v>
      </c>
    </row>
    <row r="11" spans="1:8" ht="16.5" x14ac:dyDescent="0.3">
      <c r="A11" s="2" t="s">
        <v>17</v>
      </c>
      <c r="B11" s="13"/>
      <c r="C11" s="14"/>
      <c r="D11" s="14"/>
      <c r="E11" s="14"/>
      <c r="F11" s="14"/>
      <c r="G11" s="15"/>
      <c r="H11" s="3">
        <v>56</v>
      </c>
    </row>
    <row r="12" spans="1:8" ht="16.5" x14ac:dyDescent="0.3">
      <c r="A12" s="2" t="s">
        <v>16</v>
      </c>
      <c r="B12" s="13"/>
      <c r="C12" s="14"/>
      <c r="D12" s="14"/>
      <c r="E12" s="14"/>
      <c r="F12" s="14"/>
      <c r="G12" s="15"/>
      <c r="H12" s="3">
        <v>33</v>
      </c>
    </row>
    <row r="13" spans="1:8" ht="16.5" x14ac:dyDescent="0.3">
      <c r="A13" s="2" t="s">
        <v>18</v>
      </c>
      <c r="B13" s="13"/>
      <c r="C13" s="14"/>
      <c r="D13" s="14"/>
      <c r="E13" s="14"/>
      <c r="F13" s="14"/>
      <c r="G13" s="15"/>
      <c r="H13" s="3">
        <v>78</v>
      </c>
    </row>
    <row r="14" spans="1:8" ht="16.5" x14ac:dyDescent="0.3">
      <c r="A14" s="2" t="s">
        <v>19</v>
      </c>
      <c r="B14" s="13"/>
      <c r="C14" s="14"/>
      <c r="D14" s="14"/>
      <c r="E14" s="14"/>
      <c r="F14" s="14"/>
      <c r="G14" s="15"/>
      <c r="H14" s="3">
        <v>11</v>
      </c>
    </row>
    <row r="15" spans="1:8" ht="16.5" x14ac:dyDescent="0.3">
      <c r="A15" s="4" t="s">
        <v>20</v>
      </c>
      <c r="B15" s="6">
        <f t="shared" ref="B15:G15" si="2">SUM(B16:B17)</f>
        <v>10</v>
      </c>
      <c r="C15" s="6">
        <f t="shared" si="2"/>
        <v>47</v>
      </c>
      <c r="D15" s="6">
        <f t="shared" si="2"/>
        <v>56</v>
      </c>
      <c r="E15" s="6">
        <f t="shared" si="2"/>
        <v>34</v>
      </c>
      <c r="F15" s="6">
        <f t="shared" si="2"/>
        <v>86</v>
      </c>
      <c r="G15" s="6">
        <f t="shared" si="2"/>
        <v>61</v>
      </c>
      <c r="H15" s="4">
        <f>SUM(B15:E15)</f>
        <v>147</v>
      </c>
    </row>
    <row r="16" spans="1:8" ht="16.5" x14ac:dyDescent="0.3">
      <c r="A16" s="2" t="s">
        <v>21</v>
      </c>
      <c r="B16" s="3">
        <v>8</v>
      </c>
      <c r="C16" s="3">
        <v>41</v>
      </c>
      <c r="D16" s="3">
        <v>46</v>
      </c>
      <c r="E16" s="3">
        <v>32</v>
      </c>
      <c r="F16" s="3">
        <v>75</v>
      </c>
      <c r="G16" s="3">
        <v>52</v>
      </c>
      <c r="H16" s="3">
        <f>SUM(B16:E16)</f>
        <v>127</v>
      </c>
    </row>
    <row r="17" spans="1:8" ht="16.5" x14ac:dyDescent="0.3">
      <c r="A17" s="2" t="s">
        <v>22</v>
      </c>
      <c r="B17" s="3">
        <v>2</v>
      </c>
      <c r="C17" s="3">
        <v>6</v>
      </c>
      <c r="D17" s="3">
        <v>10</v>
      </c>
      <c r="E17" s="3">
        <v>2</v>
      </c>
      <c r="F17" s="3">
        <v>11</v>
      </c>
      <c r="G17" s="3">
        <v>9</v>
      </c>
      <c r="H17" s="3">
        <f>SUM(B17:E17)</f>
        <v>20</v>
      </c>
    </row>
    <row r="18" spans="1:8" ht="16.5" x14ac:dyDescent="0.3">
      <c r="A18" s="2" t="s">
        <v>23</v>
      </c>
      <c r="B18" s="3"/>
      <c r="C18" s="152"/>
      <c r="D18" s="153"/>
      <c r="E18" s="153"/>
      <c r="F18" s="153"/>
      <c r="G18" s="154"/>
      <c r="H18" s="3">
        <f>SUM(B18:E18)</f>
        <v>0</v>
      </c>
    </row>
    <row r="19" spans="1:8" ht="16.5" x14ac:dyDescent="0.3">
      <c r="A19" s="4" t="s">
        <v>24</v>
      </c>
      <c r="B19" s="6" t="s">
        <v>44</v>
      </c>
      <c r="C19" s="6">
        <v>11</v>
      </c>
      <c r="D19" s="6">
        <v>61</v>
      </c>
      <c r="E19" s="6">
        <v>213</v>
      </c>
      <c r="F19" s="6">
        <v>114</v>
      </c>
      <c r="G19" s="6">
        <v>171</v>
      </c>
      <c r="H19" s="4">
        <f>SUM(B19:E19)</f>
        <v>285</v>
      </c>
    </row>
    <row r="20" spans="1:8" ht="16.5" x14ac:dyDescent="0.3">
      <c r="A20" s="2" t="s">
        <v>25</v>
      </c>
      <c r="B20" s="13"/>
      <c r="C20" s="14"/>
      <c r="D20" s="14"/>
      <c r="E20" s="14"/>
      <c r="F20" s="14"/>
      <c r="G20" s="15"/>
      <c r="H20" s="3">
        <v>53</v>
      </c>
    </row>
    <row r="21" spans="1:8" ht="16.5" x14ac:dyDescent="0.3">
      <c r="A21" s="2" t="s">
        <v>26</v>
      </c>
      <c r="B21" s="13"/>
      <c r="C21" s="14"/>
      <c r="D21" s="14"/>
      <c r="E21" s="14"/>
      <c r="F21" s="14"/>
      <c r="G21" s="15"/>
      <c r="H21" s="3">
        <v>811</v>
      </c>
    </row>
    <row r="22" spans="1:8" ht="16.5" x14ac:dyDescent="0.3">
      <c r="A22" s="2" t="s">
        <v>27</v>
      </c>
      <c r="B22" s="13"/>
      <c r="C22" s="14"/>
      <c r="D22" s="14"/>
      <c r="E22" s="14"/>
      <c r="F22" s="14"/>
      <c r="G22" s="15"/>
      <c r="H22" s="3">
        <v>589</v>
      </c>
    </row>
    <row r="23" spans="1:8" s="86" customFormat="1" ht="16.5" x14ac:dyDescent="0.3">
      <c r="A23" s="84" t="s">
        <v>131</v>
      </c>
      <c r="B23" s="85">
        <f>SUM(B29,B25,B24)</f>
        <v>1</v>
      </c>
      <c r="C23" s="85">
        <f t="shared" ref="C23:G23" si="3">SUM(C29,C25,C24)</f>
        <v>12</v>
      </c>
      <c r="D23" s="85">
        <f t="shared" si="3"/>
        <v>62</v>
      </c>
      <c r="E23" s="85">
        <f t="shared" si="3"/>
        <v>46</v>
      </c>
      <c r="F23" s="85">
        <f t="shared" si="3"/>
        <v>92</v>
      </c>
      <c r="G23" s="85">
        <f t="shared" si="3"/>
        <v>29</v>
      </c>
      <c r="H23" s="85">
        <f t="shared" ref="H23:H28" si="4">SUM(B23:E23)</f>
        <v>121</v>
      </c>
    </row>
    <row r="24" spans="1:8" ht="16.5" x14ac:dyDescent="0.3">
      <c r="A24" s="4" t="s">
        <v>28</v>
      </c>
      <c r="B24" s="6">
        <v>1</v>
      </c>
      <c r="C24" s="6">
        <v>12</v>
      </c>
      <c r="D24" s="6">
        <v>14</v>
      </c>
      <c r="E24" s="6">
        <v>9</v>
      </c>
      <c r="F24" s="6">
        <v>26</v>
      </c>
      <c r="G24" s="6">
        <v>10</v>
      </c>
      <c r="H24" s="4">
        <f t="shared" si="4"/>
        <v>36</v>
      </c>
    </row>
    <row r="25" spans="1:8" ht="16.5" x14ac:dyDescent="0.3">
      <c r="A25" s="4" t="s">
        <v>29</v>
      </c>
      <c r="B25" s="6">
        <f>SUM(B26:B27)</f>
        <v>0</v>
      </c>
      <c r="C25" s="6">
        <f t="shared" ref="C25:G25" si="5">SUM(C26:C27)</f>
        <v>0</v>
      </c>
      <c r="D25" s="6">
        <f t="shared" si="5"/>
        <v>10</v>
      </c>
      <c r="E25" s="6">
        <f t="shared" si="5"/>
        <v>28</v>
      </c>
      <c r="F25" s="6">
        <f t="shared" si="5"/>
        <v>19</v>
      </c>
      <c r="G25" s="6">
        <f t="shared" si="5"/>
        <v>19</v>
      </c>
      <c r="H25" s="4">
        <f t="shared" si="4"/>
        <v>38</v>
      </c>
    </row>
    <row r="26" spans="1:8" ht="16.5" x14ac:dyDescent="0.3">
      <c r="A26" s="2" t="s">
        <v>30</v>
      </c>
      <c r="B26" s="3"/>
      <c r="C26" s="3"/>
      <c r="D26" s="3"/>
      <c r="E26" s="3"/>
      <c r="F26" s="3"/>
      <c r="G26" s="3"/>
      <c r="H26" s="3">
        <f t="shared" si="4"/>
        <v>0</v>
      </c>
    </row>
    <row r="27" spans="1:8" ht="16.5" x14ac:dyDescent="0.3">
      <c r="A27" s="2" t="s">
        <v>31</v>
      </c>
      <c r="B27" s="3">
        <v>0</v>
      </c>
      <c r="C27" s="3">
        <v>0</v>
      </c>
      <c r="D27" s="3">
        <v>10</v>
      </c>
      <c r="E27" s="3">
        <v>28</v>
      </c>
      <c r="F27" s="3">
        <v>19</v>
      </c>
      <c r="G27" s="3">
        <v>19</v>
      </c>
      <c r="H27" s="3">
        <f t="shared" si="4"/>
        <v>38</v>
      </c>
    </row>
    <row r="28" spans="1:8" ht="16.5" x14ac:dyDescent="0.3">
      <c r="A28" s="4" t="s">
        <v>32</v>
      </c>
      <c r="B28" s="6"/>
      <c r="C28" s="6"/>
      <c r="D28" s="6"/>
      <c r="E28" s="6"/>
      <c r="F28" s="6"/>
      <c r="G28" s="6"/>
      <c r="H28" s="4">
        <f t="shared" si="4"/>
        <v>0</v>
      </c>
    </row>
    <row r="29" spans="1:8" ht="16.5" x14ac:dyDescent="0.3">
      <c r="A29" s="4" t="s">
        <v>33</v>
      </c>
      <c r="B29" s="6">
        <v>0</v>
      </c>
      <c r="C29" s="6">
        <v>0</v>
      </c>
      <c r="D29" s="6">
        <v>38</v>
      </c>
      <c r="E29" s="6">
        <v>9</v>
      </c>
      <c r="F29" s="6">
        <v>47</v>
      </c>
      <c r="G29" s="6">
        <v>0</v>
      </c>
      <c r="H29" s="4">
        <f>SUM(B29:G29)</f>
        <v>94</v>
      </c>
    </row>
    <row r="30" spans="1:8" ht="16.5" x14ac:dyDescent="0.3">
      <c r="A30" s="4" t="s">
        <v>34</v>
      </c>
      <c r="B30" s="16"/>
      <c r="C30" s="17"/>
      <c r="D30" s="17"/>
      <c r="E30" s="17"/>
      <c r="F30" s="17"/>
      <c r="G30" s="17"/>
      <c r="H30" s="18"/>
    </row>
    <row r="31" spans="1:8" ht="16.5" x14ac:dyDescent="0.3">
      <c r="A31" s="2" t="s">
        <v>35</v>
      </c>
      <c r="B31" s="3"/>
      <c r="C31" s="3"/>
      <c r="D31" s="3"/>
      <c r="E31" s="3"/>
      <c r="F31" s="3"/>
      <c r="G31" s="3"/>
      <c r="H31" s="7">
        <v>5341</v>
      </c>
    </row>
    <row r="32" spans="1:8" ht="16.5" x14ac:dyDescent="0.3">
      <c r="A32" s="2" t="s">
        <v>36</v>
      </c>
      <c r="B32" s="3"/>
      <c r="C32" s="3"/>
      <c r="D32" s="3"/>
      <c r="E32" s="3"/>
      <c r="F32" s="3"/>
      <c r="G32" s="3"/>
      <c r="H32" s="7">
        <v>5771</v>
      </c>
    </row>
    <row r="33" spans="1:8" ht="16.5" x14ac:dyDescent="0.3">
      <c r="A33" s="2" t="s">
        <v>37</v>
      </c>
      <c r="B33" s="3"/>
      <c r="C33" s="3"/>
      <c r="D33" s="3"/>
      <c r="E33" s="3"/>
      <c r="F33" s="3"/>
      <c r="G33" s="3"/>
      <c r="H33" s="7">
        <v>7121</v>
      </c>
    </row>
    <row r="34" spans="1:8" ht="16.5" x14ac:dyDescent="0.3">
      <c r="A34" s="2" t="s">
        <v>38</v>
      </c>
      <c r="B34" s="3"/>
      <c r="C34" s="3"/>
      <c r="D34" s="3"/>
      <c r="E34" s="3"/>
      <c r="F34" s="3"/>
      <c r="G34" s="3"/>
      <c r="H34" s="7">
        <v>4659</v>
      </c>
    </row>
    <row r="35" spans="1:8" ht="6" customHeight="1" x14ac:dyDescent="0.3">
      <c r="A35" s="3"/>
      <c r="B35" s="3"/>
      <c r="C35" s="3"/>
      <c r="D35" s="3"/>
      <c r="E35" s="3"/>
      <c r="F35" s="3"/>
      <c r="G35" s="3"/>
      <c r="H35" s="3"/>
    </row>
    <row r="36" spans="1:8" ht="16.5" x14ac:dyDescent="0.3">
      <c r="A36" s="4" t="s">
        <v>39</v>
      </c>
      <c r="B36" s="6"/>
      <c r="C36" s="6"/>
      <c r="D36" s="6"/>
      <c r="E36" s="6"/>
      <c r="F36" s="6"/>
      <c r="G36" s="6"/>
      <c r="H36" s="8">
        <f>SUM(H31:H35)</f>
        <v>22892</v>
      </c>
    </row>
    <row r="37" spans="1:8" ht="16.5" x14ac:dyDescent="0.3">
      <c r="A37" s="4" t="s">
        <v>40</v>
      </c>
      <c r="B37" s="4">
        <f>SUM(B38:B42)</f>
        <v>3966</v>
      </c>
      <c r="C37" s="4">
        <f t="shared" ref="C37:E37" si="6">SUM(C38:C42)</f>
        <v>3254</v>
      </c>
      <c r="D37" s="4">
        <f t="shared" si="6"/>
        <v>2051</v>
      </c>
      <c r="E37" s="4">
        <f t="shared" si="6"/>
        <v>483</v>
      </c>
      <c r="F37" s="4">
        <f>SUM(F38:F42)</f>
        <v>4942</v>
      </c>
      <c r="G37" s="4">
        <f>SUM(G38:G42)</f>
        <v>4812</v>
      </c>
      <c r="H37" s="8">
        <f>SUM(H38:H42)</f>
        <v>9754</v>
      </c>
    </row>
    <row r="38" spans="1:8" ht="16.5" x14ac:dyDescent="0.3">
      <c r="A38" s="2" t="s">
        <v>41</v>
      </c>
      <c r="B38" s="3">
        <v>2937</v>
      </c>
      <c r="C38" s="3">
        <v>1280</v>
      </c>
      <c r="D38" s="3">
        <v>260</v>
      </c>
      <c r="E38" s="3">
        <v>0</v>
      </c>
      <c r="F38" s="3">
        <v>2240</v>
      </c>
      <c r="G38" s="3">
        <v>2237</v>
      </c>
      <c r="H38" s="3">
        <f>SUM(B38:E38)</f>
        <v>4477</v>
      </c>
    </row>
    <row r="39" spans="1:8" ht="16.5" x14ac:dyDescent="0.3">
      <c r="A39" s="2" t="s">
        <v>42</v>
      </c>
      <c r="B39" s="3">
        <v>100</v>
      </c>
      <c r="C39" s="3">
        <v>137</v>
      </c>
      <c r="D39" s="3">
        <v>148</v>
      </c>
      <c r="E39" s="3">
        <v>91</v>
      </c>
      <c r="F39" s="3">
        <v>245</v>
      </c>
      <c r="G39" s="3">
        <v>231</v>
      </c>
      <c r="H39" s="3">
        <f t="shared" ref="H39" si="7">SUM(B39:E39)</f>
        <v>476</v>
      </c>
    </row>
    <row r="40" spans="1:8" ht="16.5" x14ac:dyDescent="0.3">
      <c r="A40" s="2" t="s">
        <v>22</v>
      </c>
      <c r="B40" s="3">
        <v>790</v>
      </c>
      <c r="C40" s="3">
        <v>1032</v>
      </c>
      <c r="D40" s="3">
        <v>1225</v>
      </c>
      <c r="E40" s="3">
        <v>236</v>
      </c>
      <c r="F40" s="3">
        <v>1640</v>
      </c>
      <c r="G40" s="3">
        <v>1643</v>
      </c>
      <c r="H40" s="3">
        <f>SUM(B40:E40)</f>
        <v>3283</v>
      </c>
    </row>
    <row r="41" spans="1:8" ht="16.5" x14ac:dyDescent="0.3">
      <c r="A41" s="2" t="s">
        <v>43</v>
      </c>
      <c r="B41" s="3">
        <v>0</v>
      </c>
      <c r="C41" s="3">
        <v>465</v>
      </c>
      <c r="D41" s="3">
        <v>44</v>
      </c>
      <c r="E41" s="3">
        <v>12</v>
      </c>
      <c r="F41" s="3">
        <v>251</v>
      </c>
      <c r="G41" s="3">
        <v>270</v>
      </c>
      <c r="H41" s="3">
        <f>SUM(B41:E41)</f>
        <v>521</v>
      </c>
    </row>
    <row r="42" spans="1:8" ht="16.5" x14ac:dyDescent="0.3">
      <c r="A42" s="87" t="s">
        <v>132</v>
      </c>
      <c r="B42" s="3">
        <v>139</v>
      </c>
      <c r="C42" s="3">
        <v>340</v>
      </c>
      <c r="D42" s="3">
        <v>374</v>
      </c>
      <c r="E42" s="3">
        <v>144</v>
      </c>
      <c r="F42" s="3">
        <v>566</v>
      </c>
      <c r="G42" s="3">
        <v>431</v>
      </c>
      <c r="H42" s="3">
        <f>SUM(B42:E42)</f>
        <v>997</v>
      </c>
    </row>
    <row r="43" spans="1:8" ht="16.5" x14ac:dyDescent="0.3">
      <c r="A43" s="9" t="s">
        <v>133</v>
      </c>
      <c r="B43" s="10"/>
      <c r="C43" s="11"/>
      <c r="D43" s="10"/>
      <c r="E43" s="10"/>
      <c r="F43" s="10"/>
      <c r="G43" s="10"/>
      <c r="H43" s="10"/>
    </row>
    <row r="44" spans="1:8" ht="18" x14ac:dyDescent="0.25">
      <c r="A44" s="138" t="s">
        <v>135</v>
      </c>
      <c r="B44" s="139"/>
      <c r="C44" s="139"/>
      <c r="D44" s="139"/>
      <c r="E44" s="139"/>
      <c r="F44" s="139"/>
      <c r="G44" s="140"/>
      <c r="H44" s="12">
        <v>185215</v>
      </c>
    </row>
    <row r="46" spans="1:8" x14ac:dyDescent="0.25">
      <c r="A46" s="135" t="s">
        <v>108</v>
      </c>
      <c r="B46" s="135"/>
      <c r="C46" s="135"/>
      <c r="E46" s="135" t="s">
        <v>109</v>
      </c>
      <c r="F46" s="135"/>
      <c r="G46" s="135"/>
      <c r="H46" s="135"/>
    </row>
    <row r="47" spans="1:8" ht="20.25" customHeight="1" x14ac:dyDescent="0.25">
      <c r="A47" s="69"/>
      <c r="F47" s="69"/>
      <c r="G47" s="69"/>
    </row>
    <row r="48" spans="1:8" x14ac:dyDescent="0.25">
      <c r="A48" s="135" t="s">
        <v>107</v>
      </c>
      <c r="B48" s="135"/>
      <c r="C48" s="135"/>
      <c r="E48" s="135" t="s">
        <v>212</v>
      </c>
      <c r="F48" s="135"/>
      <c r="G48" s="135"/>
      <c r="H48" s="135"/>
    </row>
    <row r="49" spans="1:8" ht="15" customHeight="1" x14ac:dyDescent="0.25">
      <c r="A49" s="136" t="s">
        <v>112</v>
      </c>
      <c r="B49" s="136"/>
      <c r="C49" s="136"/>
      <c r="E49" s="136" t="s">
        <v>113</v>
      </c>
      <c r="F49" s="136"/>
      <c r="G49" s="136"/>
      <c r="H49" s="136"/>
    </row>
    <row r="50" spans="1:8" x14ac:dyDescent="0.25">
      <c r="A50" s="137"/>
      <c r="B50" s="137"/>
      <c r="C50" s="137"/>
      <c r="E50" s="137"/>
      <c r="F50" s="137"/>
      <c r="G50" s="137"/>
      <c r="H50" s="137"/>
    </row>
  </sheetData>
  <mergeCells count="14">
    <mergeCell ref="A44:G44"/>
    <mergeCell ref="C1:H1"/>
    <mergeCell ref="A3:A4"/>
    <mergeCell ref="B3:E3"/>
    <mergeCell ref="F3:G3"/>
    <mergeCell ref="A2:H2"/>
    <mergeCell ref="H3:H4"/>
    <mergeCell ref="C18:G18"/>
    <mergeCell ref="A46:C46"/>
    <mergeCell ref="E46:H46"/>
    <mergeCell ref="A48:C48"/>
    <mergeCell ref="E48:H48"/>
    <mergeCell ref="A49:C50"/>
    <mergeCell ref="E49:H50"/>
  </mergeCells>
  <pageMargins left="0.7" right="0.7" top="0.75" bottom="0.75" header="0.3" footer="0.3"/>
  <pageSetup scale="81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50"/>
  <sheetViews>
    <sheetView workbookViewId="0">
      <selection activeCell="E48" sqref="E48:H48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67.5" customHeight="1" x14ac:dyDescent="0.25">
      <c r="C1" s="141" t="s">
        <v>45</v>
      </c>
      <c r="D1" s="141"/>
      <c r="E1" s="141"/>
      <c r="F1" s="141"/>
      <c r="G1" s="141"/>
      <c r="H1" s="141"/>
    </row>
    <row r="2" spans="1:8" ht="24" customHeight="1" x14ac:dyDescent="0.25">
      <c r="A2" s="159" t="s">
        <v>9</v>
      </c>
      <c r="B2" s="159"/>
      <c r="C2" s="159"/>
      <c r="D2" s="159"/>
      <c r="E2" s="159"/>
      <c r="F2" s="159"/>
      <c r="G2" s="159"/>
      <c r="H2" s="159"/>
    </row>
    <row r="3" spans="1:8" ht="15.75" x14ac:dyDescent="0.25">
      <c r="A3" s="142" t="s">
        <v>134</v>
      </c>
      <c r="B3" s="160" t="s">
        <v>4</v>
      </c>
      <c r="C3" s="160"/>
      <c r="D3" s="160"/>
      <c r="E3" s="160"/>
      <c r="F3" s="160" t="s">
        <v>7</v>
      </c>
      <c r="G3" s="160"/>
      <c r="H3" s="161" t="s">
        <v>8</v>
      </c>
    </row>
    <row r="4" spans="1:8" ht="15.75" x14ac:dyDescent="0.25">
      <c r="A4" s="143"/>
      <c r="B4" s="5" t="s">
        <v>0</v>
      </c>
      <c r="C4" s="5" t="s">
        <v>1</v>
      </c>
      <c r="D4" s="5" t="s">
        <v>2</v>
      </c>
      <c r="E4" s="5" t="s">
        <v>3</v>
      </c>
      <c r="F4" s="5" t="s">
        <v>5</v>
      </c>
      <c r="G4" s="5" t="s">
        <v>6</v>
      </c>
      <c r="H4" s="161"/>
    </row>
    <row r="5" spans="1:8" ht="16.5" x14ac:dyDescent="0.3">
      <c r="A5" s="4" t="s">
        <v>10</v>
      </c>
      <c r="B5" s="4">
        <v>1312</v>
      </c>
      <c r="C5" s="4">
        <v>144</v>
      </c>
      <c r="D5" s="4">
        <v>93</v>
      </c>
      <c r="E5" s="4">
        <v>53</v>
      </c>
      <c r="F5" s="4">
        <v>783</v>
      </c>
      <c r="G5" s="4">
        <v>819</v>
      </c>
      <c r="H5" s="4">
        <v>1602</v>
      </c>
    </row>
    <row r="6" spans="1:8" ht="16.5" x14ac:dyDescent="0.3">
      <c r="A6" s="4" t="s">
        <v>11</v>
      </c>
      <c r="B6" s="4">
        <f>SUM(B7:B9)</f>
        <v>17</v>
      </c>
      <c r="C6" s="4">
        <f t="shared" ref="C6:G6" si="0">SUM(C7:C9)</f>
        <v>26</v>
      </c>
      <c r="D6" s="4">
        <f t="shared" si="0"/>
        <v>52</v>
      </c>
      <c r="E6" s="4">
        <f t="shared" si="0"/>
        <v>46</v>
      </c>
      <c r="F6" s="4">
        <f t="shared" si="0"/>
        <v>80</v>
      </c>
      <c r="G6" s="4">
        <f t="shared" si="0"/>
        <v>61</v>
      </c>
      <c r="H6" s="4">
        <f t="shared" ref="H6:H8" si="1">SUM(B6:E6)</f>
        <v>141</v>
      </c>
    </row>
    <row r="7" spans="1:8" ht="16.5" x14ac:dyDescent="0.3">
      <c r="A7" s="2" t="s">
        <v>12</v>
      </c>
      <c r="B7" s="3">
        <v>12</v>
      </c>
      <c r="C7" s="3">
        <v>6</v>
      </c>
      <c r="D7" s="3">
        <v>17</v>
      </c>
      <c r="E7" s="3">
        <v>7</v>
      </c>
      <c r="F7" s="3">
        <v>23</v>
      </c>
      <c r="G7" s="3">
        <v>19</v>
      </c>
      <c r="H7" s="3">
        <f t="shared" si="1"/>
        <v>42</v>
      </c>
    </row>
    <row r="8" spans="1:8" ht="16.5" x14ac:dyDescent="0.3">
      <c r="A8" s="2" t="s">
        <v>13</v>
      </c>
      <c r="B8" s="3">
        <v>3</v>
      </c>
      <c r="C8" s="3">
        <v>12</v>
      </c>
      <c r="D8" s="3">
        <v>6</v>
      </c>
      <c r="E8" s="3">
        <v>17</v>
      </c>
      <c r="F8" s="3">
        <v>20</v>
      </c>
      <c r="G8" s="3">
        <v>18</v>
      </c>
      <c r="H8" s="3">
        <f t="shared" si="1"/>
        <v>38</v>
      </c>
    </row>
    <row r="9" spans="1:8" ht="16.5" x14ac:dyDescent="0.3">
      <c r="A9" s="2" t="s">
        <v>14</v>
      </c>
      <c r="B9" s="3">
        <v>2</v>
      </c>
      <c r="C9" s="3">
        <v>8</v>
      </c>
      <c r="D9" s="3">
        <v>29</v>
      </c>
      <c r="E9" s="3">
        <v>22</v>
      </c>
      <c r="F9" s="3">
        <v>37</v>
      </c>
      <c r="G9" s="3">
        <v>24</v>
      </c>
      <c r="H9" s="3">
        <f>SUM(B9:E9)</f>
        <v>61</v>
      </c>
    </row>
    <row r="10" spans="1:8" ht="16.5" x14ac:dyDescent="0.3">
      <c r="A10" s="4" t="s">
        <v>15</v>
      </c>
      <c r="B10" s="4">
        <v>0</v>
      </c>
      <c r="C10" s="4">
        <v>32</v>
      </c>
      <c r="D10" s="4">
        <v>49</v>
      </c>
      <c r="E10" s="4">
        <v>31</v>
      </c>
      <c r="F10" s="4">
        <v>75</v>
      </c>
      <c r="G10" s="4">
        <v>37</v>
      </c>
      <c r="H10" s="4">
        <f>SUM(B10:E10)</f>
        <v>112</v>
      </c>
    </row>
    <row r="11" spans="1:8" ht="16.5" x14ac:dyDescent="0.3">
      <c r="A11" s="2" t="s">
        <v>17</v>
      </c>
      <c r="B11" s="152"/>
      <c r="C11" s="153"/>
      <c r="D11" s="153"/>
      <c r="E11" s="153"/>
      <c r="F11" s="153"/>
      <c r="G11" s="154"/>
      <c r="H11" s="3">
        <v>96</v>
      </c>
    </row>
    <row r="12" spans="1:8" ht="16.5" x14ac:dyDescent="0.3">
      <c r="A12" s="2" t="s">
        <v>16</v>
      </c>
      <c r="B12" s="152"/>
      <c r="C12" s="153"/>
      <c r="D12" s="153"/>
      <c r="E12" s="153"/>
      <c r="F12" s="153"/>
      <c r="G12" s="154"/>
      <c r="H12" s="3">
        <v>16</v>
      </c>
    </row>
    <row r="13" spans="1:8" ht="16.5" x14ac:dyDescent="0.3">
      <c r="A13" s="2" t="s">
        <v>18</v>
      </c>
      <c r="B13" s="152"/>
      <c r="C13" s="153"/>
      <c r="D13" s="153"/>
      <c r="E13" s="153"/>
      <c r="F13" s="153"/>
      <c r="G13" s="154"/>
      <c r="H13" s="3">
        <v>89</v>
      </c>
    </row>
    <row r="14" spans="1:8" ht="16.5" x14ac:dyDescent="0.3">
      <c r="A14" s="2" t="s">
        <v>19</v>
      </c>
      <c r="B14" s="152"/>
      <c r="C14" s="153"/>
      <c r="D14" s="153"/>
      <c r="E14" s="153"/>
      <c r="F14" s="153"/>
      <c r="G14" s="154"/>
      <c r="H14" s="3">
        <v>23</v>
      </c>
    </row>
    <row r="15" spans="1:8" ht="16.5" x14ac:dyDescent="0.3">
      <c r="A15" s="4" t="s">
        <v>20</v>
      </c>
      <c r="B15" s="4">
        <f>SUM(B16:B17)</f>
        <v>2</v>
      </c>
      <c r="C15" s="4">
        <f t="shared" ref="C15:G15" si="2">SUM(C16:C17)</f>
        <v>15</v>
      </c>
      <c r="D15" s="4">
        <f t="shared" si="2"/>
        <v>32</v>
      </c>
      <c r="E15" s="4">
        <f t="shared" si="2"/>
        <v>26</v>
      </c>
      <c r="F15" s="4">
        <f t="shared" si="2"/>
        <v>40</v>
      </c>
      <c r="G15" s="4">
        <f t="shared" si="2"/>
        <v>35</v>
      </c>
      <c r="H15" s="4">
        <f>SUM(B15:E15)</f>
        <v>75</v>
      </c>
    </row>
    <row r="16" spans="1:8" ht="16.5" x14ac:dyDescent="0.3">
      <c r="A16" s="2" t="s">
        <v>21</v>
      </c>
      <c r="B16" s="3">
        <v>2</v>
      </c>
      <c r="C16" s="3">
        <v>14</v>
      </c>
      <c r="D16" s="3">
        <v>23</v>
      </c>
      <c r="E16" s="3">
        <v>24</v>
      </c>
      <c r="F16" s="3">
        <v>32</v>
      </c>
      <c r="G16" s="3">
        <v>31</v>
      </c>
      <c r="H16" s="3">
        <f>SUM(B16:E16)</f>
        <v>63</v>
      </c>
    </row>
    <row r="17" spans="1:8" ht="16.5" x14ac:dyDescent="0.3">
      <c r="A17" s="2" t="s">
        <v>22</v>
      </c>
      <c r="B17" s="3">
        <v>0</v>
      </c>
      <c r="C17" s="3">
        <v>1</v>
      </c>
      <c r="D17" s="3">
        <v>9</v>
      </c>
      <c r="E17" s="3">
        <v>2</v>
      </c>
      <c r="F17" s="3">
        <v>8</v>
      </c>
      <c r="G17" s="3">
        <v>4</v>
      </c>
      <c r="H17" s="3">
        <f>SUM(F17:G17)</f>
        <v>12</v>
      </c>
    </row>
    <row r="18" spans="1:8" ht="16.5" x14ac:dyDescent="0.3">
      <c r="A18" s="2" t="s">
        <v>23</v>
      </c>
      <c r="B18" s="3"/>
      <c r="C18" s="152"/>
      <c r="D18" s="153"/>
      <c r="E18" s="153"/>
      <c r="F18" s="153"/>
      <c r="G18" s="154"/>
      <c r="H18" s="3"/>
    </row>
    <row r="19" spans="1:8" ht="16.5" x14ac:dyDescent="0.3">
      <c r="A19" s="4" t="s">
        <v>24</v>
      </c>
      <c r="B19" s="4" t="s">
        <v>44</v>
      </c>
      <c r="C19" s="4">
        <v>0</v>
      </c>
      <c r="D19" s="4">
        <v>61</v>
      </c>
      <c r="E19" s="4">
        <v>224</v>
      </c>
      <c r="F19" s="4">
        <v>110</v>
      </c>
      <c r="G19" s="4">
        <v>175</v>
      </c>
      <c r="H19" s="4">
        <f>SUM(B19:E19)</f>
        <v>285</v>
      </c>
    </row>
    <row r="20" spans="1:8" ht="16.5" x14ac:dyDescent="0.3">
      <c r="A20" s="2" t="s">
        <v>25</v>
      </c>
      <c r="B20" s="152"/>
      <c r="C20" s="153"/>
      <c r="D20" s="153"/>
      <c r="E20" s="153"/>
      <c r="F20" s="153"/>
      <c r="G20" s="154"/>
      <c r="H20" s="3">
        <v>51</v>
      </c>
    </row>
    <row r="21" spans="1:8" ht="16.5" x14ac:dyDescent="0.3">
      <c r="A21" s="2" t="s">
        <v>26</v>
      </c>
      <c r="B21" s="152"/>
      <c r="C21" s="153"/>
      <c r="D21" s="153"/>
      <c r="E21" s="153"/>
      <c r="F21" s="153"/>
      <c r="G21" s="154"/>
      <c r="H21" s="3">
        <v>1034</v>
      </c>
    </row>
    <row r="22" spans="1:8" ht="16.5" x14ac:dyDescent="0.3">
      <c r="A22" s="2" t="s">
        <v>27</v>
      </c>
      <c r="B22" s="152"/>
      <c r="C22" s="153"/>
      <c r="D22" s="153"/>
      <c r="E22" s="153"/>
      <c r="F22" s="153"/>
      <c r="G22" s="154"/>
      <c r="H22" s="3">
        <v>591</v>
      </c>
    </row>
    <row r="23" spans="1:8" ht="16.5" x14ac:dyDescent="0.3">
      <c r="A23" s="4" t="s">
        <v>28</v>
      </c>
      <c r="B23" s="4">
        <v>2</v>
      </c>
      <c r="C23" s="4">
        <v>17</v>
      </c>
      <c r="D23" s="4">
        <v>6</v>
      </c>
      <c r="E23" s="4">
        <v>24</v>
      </c>
      <c r="F23" s="4">
        <v>36</v>
      </c>
      <c r="G23" s="4">
        <v>13</v>
      </c>
      <c r="H23" s="4">
        <f>SUM(B23:E23)</f>
        <v>49</v>
      </c>
    </row>
    <row r="24" spans="1:8" ht="16.5" x14ac:dyDescent="0.3">
      <c r="A24" s="4" t="s">
        <v>29</v>
      </c>
      <c r="B24" s="4">
        <f>SUM(B25:B26)</f>
        <v>5</v>
      </c>
      <c r="C24" s="4">
        <f t="shared" ref="C24:G24" si="3">SUM(C25:C26)</f>
        <v>20</v>
      </c>
      <c r="D24" s="4">
        <f t="shared" si="3"/>
        <v>89</v>
      </c>
      <c r="E24" s="4">
        <f t="shared" si="3"/>
        <v>32</v>
      </c>
      <c r="F24" s="4">
        <f t="shared" si="3"/>
        <v>92</v>
      </c>
      <c r="G24" s="4">
        <f t="shared" si="3"/>
        <v>54</v>
      </c>
      <c r="H24" s="4">
        <f t="shared" ref="H24:H27" si="4">SUM(B24:E24)</f>
        <v>146</v>
      </c>
    </row>
    <row r="25" spans="1:8" ht="16.5" x14ac:dyDescent="0.3">
      <c r="A25" s="2" t="s">
        <v>30</v>
      </c>
      <c r="B25" s="3">
        <v>0</v>
      </c>
      <c r="C25" s="3">
        <v>0</v>
      </c>
      <c r="D25" s="3">
        <v>0</v>
      </c>
      <c r="E25" s="3">
        <v>0</v>
      </c>
      <c r="F25" s="3">
        <v>0</v>
      </c>
      <c r="G25" s="3">
        <v>0</v>
      </c>
      <c r="H25" s="3">
        <f>SUM(B25:G25)</f>
        <v>0</v>
      </c>
    </row>
    <row r="26" spans="1:8" ht="16.5" x14ac:dyDescent="0.3">
      <c r="A26" s="2" t="s">
        <v>31</v>
      </c>
      <c r="B26" s="3">
        <v>5</v>
      </c>
      <c r="C26" s="3">
        <v>20</v>
      </c>
      <c r="D26" s="3">
        <v>89</v>
      </c>
      <c r="E26" s="3">
        <v>32</v>
      </c>
      <c r="F26" s="3">
        <v>92</v>
      </c>
      <c r="G26" s="3">
        <v>54</v>
      </c>
      <c r="H26" s="3">
        <f>SUM(B26:E26)</f>
        <v>146</v>
      </c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 t="shared" si="4"/>
        <v>0</v>
      </c>
    </row>
    <row r="28" spans="1:8" ht="16.5" x14ac:dyDescent="0.3">
      <c r="A28" s="4" t="s">
        <v>33</v>
      </c>
      <c r="B28" s="4">
        <v>0</v>
      </c>
      <c r="C28" s="4">
        <v>0</v>
      </c>
      <c r="D28" s="4">
        <v>43</v>
      </c>
      <c r="E28" s="4">
        <v>77</v>
      </c>
      <c r="F28" s="4">
        <v>117</v>
      </c>
      <c r="G28" s="4">
        <v>3</v>
      </c>
      <c r="H28" s="4">
        <f>SUM(B28:E28)</f>
        <v>120</v>
      </c>
    </row>
    <row r="29" spans="1:8" ht="15" customHeight="1" x14ac:dyDescent="0.3">
      <c r="A29" s="104" t="s">
        <v>138</v>
      </c>
      <c r="B29" s="104">
        <f>SUM(B23+B24+B28)</f>
        <v>7</v>
      </c>
      <c r="C29" s="104">
        <f t="shared" ref="C29:H29" si="5">SUM(C23+C24+C28)</f>
        <v>37</v>
      </c>
      <c r="D29" s="104">
        <f t="shared" si="5"/>
        <v>138</v>
      </c>
      <c r="E29" s="104">
        <f t="shared" si="5"/>
        <v>133</v>
      </c>
      <c r="F29" s="104">
        <f t="shared" si="5"/>
        <v>245</v>
      </c>
      <c r="G29" s="104">
        <f t="shared" si="5"/>
        <v>70</v>
      </c>
      <c r="H29" s="104">
        <f t="shared" si="5"/>
        <v>315</v>
      </c>
    </row>
    <row r="30" spans="1:8" ht="12.75" customHeight="1" x14ac:dyDescent="0.3">
      <c r="A30" s="4" t="s">
        <v>34</v>
      </c>
      <c r="B30" s="155"/>
      <c r="C30" s="156"/>
      <c r="D30" s="156"/>
      <c r="E30" s="156"/>
      <c r="F30" s="156"/>
      <c r="G30" s="156"/>
      <c r="H30" s="157"/>
    </row>
    <row r="31" spans="1:8" ht="16.5" x14ac:dyDescent="0.3">
      <c r="A31" s="2" t="s">
        <v>35</v>
      </c>
      <c r="B31" s="3"/>
      <c r="C31" s="3"/>
      <c r="D31" s="3"/>
      <c r="E31" s="3"/>
      <c r="F31" s="3"/>
      <c r="G31" s="3"/>
      <c r="H31" s="7">
        <v>4432</v>
      </c>
    </row>
    <row r="32" spans="1:8" ht="16.5" x14ac:dyDescent="0.3">
      <c r="A32" s="2" t="s">
        <v>36</v>
      </c>
      <c r="B32" s="3"/>
      <c r="C32" s="3"/>
      <c r="D32" s="3"/>
      <c r="E32" s="3"/>
      <c r="F32" s="3"/>
      <c r="G32" s="3"/>
      <c r="H32" s="7">
        <v>2019</v>
      </c>
    </row>
    <row r="33" spans="1:8" ht="16.5" x14ac:dyDescent="0.3">
      <c r="A33" s="2" t="s">
        <v>37</v>
      </c>
      <c r="B33" s="3"/>
      <c r="C33" s="3"/>
      <c r="D33" s="3"/>
      <c r="E33" s="3"/>
      <c r="F33" s="3"/>
      <c r="G33" s="3"/>
      <c r="H33" s="7">
        <v>1771</v>
      </c>
    </row>
    <row r="34" spans="1:8" ht="16.5" x14ac:dyDescent="0.3">
      <c r="A34" s="2" t="s">
        <v>38</v>
      </c>
      <c r="B34" s="3"/>
      <c r="C34" s="3"/>
      <c r="D34" s="3"/>
      <c r="E34" s="3"/>
      <c r="F34" s="3"/>
      <c r="G34" s="3"/>
      <c r="H34" s="7">
        <v>1598</v>
      </c>
    </row>
    <row r="35" spans="1:8" ht="16.5" x14ac:dyDescent="0.3">
      <c r="A35" s="3"/>
      <c r="B35" s="3"/>
      <c r="C35" s="3"/>
      <c r="D35" s="3"/>
      <c r="E35" s="3"/>
      <c r="F35" s="3"/>
      <c r="G35" s="3"/>
      <c r="H35" s="3"/>
    </row>
    <row r="36" spans="1:8" ht="16.5" x14ac:dyDescent="0.3">
      <c r="A36" s="4" t="s">
        <v>39</v>
      </c>
      <c r="B36" s="6"/>
      <c r="C36" s="6"/>
      <c r="D36" s="6"/>
      <c r="E36" s="6"/>
      <c r="F36" s="6"/>
      <c r="G36" s="6"/>
      <c r="H36" s="8">
        <f>SUM(H31:H35)</f>
        <v>9820</v>
      </c>
    </row>
    <row r="37" spans="1:8" ht="16.5" x14ac:dyDescent="0.3">
      <c r="A37" s="4" t="s">
        <v>40</v>
      </c>
      <c r="B37" s="4">
        <f>SUM(B38:B42)</f>
        <v>1574</v>
      </c>
      <c r="C37" s="4">
        <f t="shared" ref="C37:G37" si="6">SUM(C38:C42)</f>
        <v>1913</v>
      </c>
      <c r="D37" s="4">
        <f t="shared" si="6"/>
        <v>2047</v>
      </c>
      <c r="E37" s="4">
        <f t="shared" si="6"/>
        <v>285</v>
      </c>
      <c r="F37" s="4">
        <f t="shared" si="6"/>
        <v>2981</v>
      </c>
      <c r="G37" s="4">
        <f t="shared" si="6"/>
        <v>2838</v>
      </c>
      <c r="H37" s="8">
        <f>SUM(H38:H42)</f>
        <v>5819</v>
      </c>
    </row>
    <row r="38" spans="1:8" ht="16.5" x14ac:dyDescent="0.3">
      <c r="A38" s="2" t="s">
        <v>41</v>
      </c>
      <c r="B38" s="3">
        <v>927</v>
      </c>
      <c r="C38" s="3">
        <v>637</v>
      </c>
      <c r="D38" s="3">
        <v>976</v>
      </c>
      <c r="E38" s="3">
        <v>275</v>
      </c>
      <c r="F38" s="3">
        <v>1432</v>
      </c>
      <c r="G38" s="3">
        <v>1383</v>
      </c>
      <c r="H38" s="3">
        <f>SUM(B38:E38)</f>
        <v>2815</v>
      </c>
    </row>
    <row r="39" spans="1:8" ht="16.5" x14ac:dyDescent="0.3">
      <c r="A39" s="2" t="s">
        <v>42</v>
      </c>
      <c r="B39" s="3">
        <v>45</v>
      </c>
      <c r="C39" s="3">
        <v>78</v>
      </c>
      <c r="D39" s="3">
        <v>7</v>
      </c>
      <c r="E39" s="3">
        <v>0</v>
      </c>
      <c r="F39" s="3">
        <v>62</v>
      </c>
      <c r="G39" s="3">
        <v>68</v>
      </c>
      <c r="H39" s="3">
        <f>SUM(B39:E39)</f>
        <v>130</v>
      </c>
    </row>
    <row r="40" spans="1:8" ht="16.5" x14ac:dyDescent="0.3">
      <c r="A40" s="2" t="s">
        <v>22</v>
      </c>
      <c r="B40" s="3">
        <v>141</v>
      </c>
      <c r="C40" s="3">
        <v>664</v>
      </c>
      <c r="D40" s="3">
        <v>901</v>
      </c>
      <c r="E40" s="3">
        <v>9</v>
      </c>
      <c r="F40" s="3">
        <v>892</v>
      </c>
      <c r="G40" s="3">
        <v>823</v>
      </c>
      <c r="H40" s="3">
        <f>SUM(B40:E40)</f>
        <v>1715</v>
      </c>
    </row>
    <row r="41" spans="1:8" ht="16.5" x14ac:dyDescent="0.3">
      <c r="A41" s="2" t="s">
        <v>43</v>
      </c>
      <c r="B41" s="3">
        <v>0</v>
      </c>
      <c r="C41" s="3">
        <v>245</v>
      </c>
      <c r="D41" s="3">
        <v>10</v>
      </c>
      <c r="E41" s="3">
        <v>1</v>
      </c>
      <c r="F41" s="3">
        <v>144</v>
      </c>
      <c r="G41" s="3">
        <v>112</v>
      </c>
      <c r="H41" s="3">
        <f>SUM(B41:E41)</f>
        <v>256</v>
      </c>
    </row>
    <row r="42" spans="1:8" ht="16.5" x14ac:dyDescent="0.3">
      <c r="A42" s="103" t="s">
        <v>137</v>
      </c>
      <c r="B42" s="3">
        <v>461</v>
      </c>
      <c r="C42" s="3">
        <v>289</v>
      </c>
      <c r="D42" s="3">
        <v>153</v>
      </c>
      <c r="E42" s="3">
        <v>0</v>
      </c>
      <c r="F42" s="3">
        <v>451</v>
      </c>
      <c r="G42" s="3">
        <v>452</v>
      </c>
      <c r="H42" s="3">
        <f>SUM(B42:E42)</f>
        <v>903</v>
      </c>
    </row>
    <row r="43" spans="1:8" ht="16.5" x14ac:dyDescent="0.3">
      <c r="A43" s="9" t="s">
        <v>140</v>
      </c>
      <c r="B43" s="10"/>
      <c r="C43" s="11"/>
      <c r="D43" s="10"/>
      <c r="E43" s="10"/>
      <c r="F43" s="10"/>
      <c r="G43" s="10"/>
      <c r="H43" s="10"/>
    </row>
    <row r="44" spans="1:8" ht="18" x14ac:dyDescent="0.25">
      <c r="A44" s="158" t="s">
        <v>139</v>
      </c>
      <c r="B44" s="158"/>
      <c r="C44" s="158"/>
      <c r="D44" s="158"/>
      <c r="E44" s="158"/>
      <c r="F44" s="158"/>
      <c r="G44" s="158"/>
      <c r="H44" s="12" t="s">
        <v>151</v>
      </c>
    </row>
    <row r="46" spans="1:8" x14ac:dyDescent="0.25">
      <c r="A46" s="135" t="s">
        <v>108</v>
      </c>
      <c r="B46" s="135"/>
      <c r="C46" s="135"/>
      <c r="E46" s="135" t="s">
        <v>109</v>
      </c>
      <c r="F46" s="135"/>
      <c r="G46" s="135"/>
      <c r="H46" s="135"/>
    </row>
    <row r="47" spans="1:8" ht="21" customHeight="1" x14ac:dyDescent="0.25">
      <c r="A47" s="69"/>
      <c r="F47" s="69"/>
      <c r="G47" s="69"/>
    </row>
    <row r="48" spans="1:8" x14ac:dyDescent="0.25">
      <c r="A48" s="135" t="s">
        <v>107</v>
      </c>
      <c r="B48" s="135"/>
      <c r="C48" s="135"/>
      <c r="E48" s="135" t="s">
        <v>212</v>
      </c>
      <c r="F48" s="135"/>
      <c r="G48" s="135"/>
      <c r="H48" s="135"/>
    </row>
    <row r="49" spans="1:8" ht="15" customHeight="1" x14ac:dyDescent="0.25">
      <c r="A49" s="136" t="s">
        <v>112</v>
      </c>
      <c r="B49" s="136"/>
      <c r="C49" s="136"/>
      <c r="E49" s="136" t="s">
        <v>113</v>
      </c>
      <c r="F49" s="136"/>
      <c r="G49" s="136"/>
      <c r="H49" s="136"/>
    </row>
    <row r="50" spans="1:8" x14ac:dyDescent="0.25">
      <c r="A50" s="137"/>
      <c r="B50" s="137"/>
      <c r="C50" s="137"/>
      <c r="E50" s="137"/>
      <c r="F50" s="137"/>
      <c r="G50" s="137"/>
      <c r="H50" s="137"/>
    </row>
  </sheetData>
  <mergeCells count="22">
    <mergeCell ref="C1:H1"/>
    <mergeCell ref="A2:H2"/>
    <mergeCell ref="A3:A4"/>
    <mergeCell ref="B3:E3"/>
    <mergeCell ref="F3:G3"/>
    <mergeCell ref="H3:H4"/>
    <mergeCell ref="B21:G21"/>
    <mergeCell ref="B22:G22"/>
    <mergeCell ref="B30:H30"/>
    <mergeCell ref="A44:G44"/>
    <mergeCell ref="B11:G11"/>
    <mergeCell ref="B12:G12"/>
    <mergeCell ref="B13:G13"/>
    <mergeCell ref="B14:G14"/>
    <mergeCell ref="C18:G18"/>
    <mergeCell ref="B20:G20"/>
    <mergeCell ref="A46:C46"/>
    <mergeCell ref="E46:H46"/>
    <mergeCell ref="A48:C48"/>
    <mergeCell ref="E48:H48"/>
    <mergeCell ref="A49:C50"/>
    <mergeCell ref="E49:H50"/>
  </mergeCells>
  <pageMargins left="0.7" right="0.7" top="0.75" bottom="0.75" header="0.3" footer="0.3"/>
  <pageSetup scale="81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50"/>
  <sheetViews>
    <sheetView topLeftCell="A19" workbookViewId="0">
      <selection activeCell="H5" sqref="H5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67.5" customHeight="1" x14ac:dyDescent="0.25">
      <c r="C1" s="141" t="s">
        <v>45</v>
      </c>
      <c r="D1" s="141"/>
      <c r="E1" s="141"/>
      <c r="F1" s="141"/>
      <c r="G1" s="141"/>
      <c r="H1" s="141"/>
    </row>
    <row r="2" spans="1:8" ht="24" customHeight="1" x14ac:dyDescent="0.25">
      <c r="A2" s="159" t="s">
        <v>9</v>
      </c>
      <c r="B2" s="159"/>
      <c r="C2" s="159"/>
      <c r="D2" s="159"/>
      <c r="E2" s="159"/>
      <c r="F2" s="159"/>
      <c r="G2" s="159"/>
      <c r="H2" s="159"/>
    </row>
    <row r="3" spans="1:8" ht="15.75" x14ac:dyDescent="0.25">
      <c r="A3" s="142" t="s">
        <v>160</v>
      </c>
      <c r="B3" s="160" t="s">
        <v>4</v>
      </c>
      <c r="C3" s="160"/>
      <c r="D3" s="160"/>
      <c r="E3" s="160"/>
      <c r="F3" s="160" t="s">
        <v>7</v>
      </c>
      <c r="G3" s="160"/>
      <c r="H3" s="161" t="s">
        <v>156</v>
      </c>
    </row>
    <row r="4" spans="1:8" ht="15.75" x14ac:dyDescent="0.25">
      <c r="A4" s="143"/>
      <c r="B4" s="5" t="s">
        <v>0</v>
      </c>
      <c r="C4" s="5" t="s">
        <v>1</v>
      </c>
      <c r="D4" s="5" t="s">
        <v>2</v>
      </c>
      <c r="E4" s="5" t="s">
        <v>3</v>
      </c>
      <c r="F4" s="5" t="s">
        <v>5</v>
      </c>
      <c r="G4" s="5" t="s">
        <v>6</v>
      </c>
      <c r="H4" s="161"/>
    </row>
    <row r="5" spans="1:8" ht="16.5" x14ac:dyDescent="0.3">
      <c r="A5" s="4" t="s">
        <v>10</v>
      </c>
      <c r="B5" s="4">
        <v>2627</v>
      </c>
      <c r="C5" s="4">
        <v>1540</v>
      </c>
      <c r="D5" s="4">
        <v>434</v>
      </c>
      <c r="E5" s="4">
        <v>26</v>
      </c>
      <c r="F5" s="4">
        <v>2525</v>
      </c>
      <c r="G5" s="4">
        <v>2102</v>
      </c>
      <c r="H5" s="8">
        <f>SUM(B5:E5)</f>
        <v>4627</v>
      </c>
    </row>
    <row r="6" spans="1:8" ht="16.5" x14ac:dyDescent="0.3">
      <c r="A6" s="4" t="s">
        <v>11</v>
      </c>
      <c r="B6" s="4">
        <f>SUM(B7:B9)</f>
        <v>17</v>
      </c>
      <c r="C6" s="4">
        <f t="shared" ref="C6:G6" si="0">SUM(C7:C9)</f>
        <v>25</v>
      </c>
      <c r="D6" s="4">
        <f t="shared" si="0"/>
        <v>37</v>
      </c>
      <c r="E6" s="4">
        <f t="shared" si="0"/>
        <v>21</v>
      </c>
      <c r="F6" s="4">
        <f t="shared" si="0"/>
        <v>56</v>
      </c>
      <c r="G6" s="4">
        <f t="shared" si="0"/>
        <v>44</v>
      </c>
      <c r="H6" s="4">
        <f>SUM(B6:E6)</f>
        <v>100</v>
      </c>
    </row>
    <row r="7" spans="1:8" ht="16.5" x14ac:dyDescent="0.3">
      <c r="A7" s="2" t="s">
        <v>12</v>
      </c>
      <c r="B7" s="3">
        <v>9</v>
      </c>
      <c r="C7" s="3">
        <v>13</v>
      </c>
      <c r="D7" s="3">
        <v>12</v>
      </c>
      <c r="E7" s="3">
        <v>4</v>
      </c>
      <c r="F7" s="3">
        <v>21</v>
      </c>
      <c r="G7" s="3">
        <v>17</v>
      </c>
      <c r="H7" s="3">
        <f t="shared" ref="H7:H8" si="1">SUM(B7:E7)</f>
        <v>38</v>
      </c>
    </row>
    <row r="8" spans="1:8" ht="16.5" x14ac:dyDescent="0.3">
      <c r="A8" s="2" t="s">
        <v>13</v>
      </c>
      <c r="B8" s="3">
        <v>1</v>
      </c>
      <c r="C8" s="3">
        <v>3</v>
      </c>
      <c r="D8" s="3">
        <v>20</v>
      </c>
      <c r="E8" s="3">
        <v>12</v>
      </c>
      <c r="F8" s="3">
        <v>21</v>
      </c>
      <c r="G8" s="3">
        <v>15</v>
      </c>
      <c r="H8" s="3">
        <f t="shared" si="1"/>
        <v>36</v>
      </c>
    </row>
    <row r="9" spans="1:8" ht="16.5" x14ac:dyDescent="0.3">
      <c r="A9" s="2" t="s">
        <v>14</v>
      </c>
      <c r="B9" s="3">
        <v>7</v>
      </c>
      <c r="C9" s="3">
        <v>9</v>
      </c>
      <c r="D9" s="3">
        <v>5</v>
      </c>
      <c r="E9" s="3">
        <v>5</v>
      </c>
      <c r="F9" s="3">
        <v>14</v>
      </c>
      <c r="G9" s="3">
        <v>12</v>
      </c>
      <c r="H9" s="3">
        <f>SUM(B9:E9)</f>
        <v>26</v>
      </c>
    </row>
    <row r="10" spans="1:8" ht="16.5" x14ac:dyDescent="0.3">
      <c r="A10" s="4" t="s">
        <v>15</v>
      </c>
      <c r="B10" s="4">
        <v>2</v>
      </c>
      <c r="C10" s="4">
        <v>39</v>
      </c>
      <c r="D10" s="4">
        <v>60</v>
      </c>
      <c r="E10" s="4">
        <v>37</v>
      </c>
      <c r="F10" s="4">
        <v>86</v>
      </c>
      <c r="G10" s="4">
        <v>52</v>
      </c>
      <c r="H10" s="4">
        <f>SUM(B10:E10)</f>
        <v>138</v>
      </c>
    </row>
    <row r="11" spans="1:8" ht="16.5" x14ac:dyDescent="0.3">
      <c r="A11" s="2" t="s">
        <v>17</v>
      </c>
      <c r="B11" s="152"/>
      <c r="C11" s="153"/>
      <c r="D11" s="153"/>
      <c r="E11" s="153"/>
      <c r="F11" s="153"/>
      <c r="G11" s="154"/>
      <c r="H11" s="3">
        <v>120</v>
      </c>
    </row>
    <row r="12" spans="1:8" ht="16.5" x14ac:dyDescent="0.3">
      <c r="A12" s="2" t="s">
        <v>16</v>
      </c>
      <c r="B12" s="152"/>
      <c r="C12" s="153"/>
      <c r="D12" s="153"/>
      <c r="E12" s="153"/>
      <c r="F12" s="153"/>
      <c r="G12" s="154"/>
      <c r="H12" s="3">
        <v>18</v>
      </c>
    </row>
    <row r="13" spans="1:8" ht="16.5" x14ac:dyDescent="0.3">
      <c r="A13" s="2" t="s">
        <v>18</v>
      </c>
      <c r="B13" s="152"/>
      <c r="C13" s="153"/>
      <c r="D13" s="153"/>
      <c r="E13" s="153"/>
      <c r="F13" s="153"/>
      <c r="G13" s="154"/>
      <c r="H13" s="3">
        <v>114</v>
      </c>
    </row>
    <row r="14" spans="1:8" ht="16.5" x14ac:dyDescent="0.3">
      <c r="A14" s="2" t="s">
        <v>19</v>
      </c>
      <c r="B14" s="152"/>
      <c r="C14" s="153"/>
      <c r="D14" s="153"/>
      <c r="E14" s="153"/>
      <c r="F14" s="153"/>
      <c r="G14" s="154"/>
      <c r="H14" s="3">
        <v>24</v>
      </c>
    </row>
    <row r="15" spans="1:8" ht="16.5" x14ac:dyDescent="0.3">
      <c r="A15" s="4" t="s">
        <v>20</v>
      </c>
      <c r="B15" s="4">
        <f>SUM(B16:B17)</f>
        <v>224</v>
      </c>
      <c r="C15" s="4">
        <f t="shared" ref="C15:G15" si="2">SUM(C16:C17)</f>
        <v>100</v>
      </c>
      <c r="D15" s="4">
        <f t="shared" si="2"/>
        <v>176</v>
      </c>
      <c r="E15" s="4">
        <f t="shared" si="2"/>
        <v>66</v>
      </c>
      <c r="F15" s="4">
        <f t="shared" si="2"/>
        <v>324</v>
      </c>
      <c r="G15" s="4">
        <f t="shared" si="2"/>
        <v>242</v>
      </c>
      <c r="H15" s="4">
        <f>SUM(B15:E15)</f>
        <v>566</v>
      </c>
    </row>
    <row r="16" spans="1:8" ht="16.5" x14ac:dyDescent="0.3">
      <c r="A16" s="2" t="s">
        <v>21</v>
      </c>
      <c r="B16" s="3">
        <v>102</v>
      </c>
      <c r="C16" s="3">
        <v>88</v>
      </c>
      <c r="D16" s="3">
        <v>139</v>
      </c>
      <c r="E16" s="3">
        <v>64</v>
      </c>
      <c r="F16" s="3">
        <v>229</v>
      </c>
      <c r="G16" s="3">
        <v>164</v>
      </c>
      <c r="H16" s="3">
        <f>SUM(B16:E16)</f>
        <v>393</v>
      </c>
    </row>
    <row r="17" spans="1:8" ht="16.5" x14ac:dyDescent="0.3">
      <c r="A17" s="2" t="s">
        <v>22</v>
      </c>
      <c r="B17" s="3">
        <v>122</v>
      </c>
      <c r="C17" s="3">
        <v>12</v>
      </c>
      <c r="D17" s="3">
        <v>37</v>
      </c>
      <c r="E17" s="3">
        <v>2</v>
      </c>
      <c r="F17" s="3">
        <v>95</v>
      </c>
      <c r="G17" s="3">
        <v>78</v>
      </c>
      <c r="H17" s="3">
        <f>SUM(B17:E17)</f>
        <v>173</v>
      </c>
    </row>
    <row r="18" spans="1:8" ht="16.5" x14ac:dyDescent="0.3">
      <c r="A18" s="2" t="s">
        <v>23</v>
      </c>
      <c r="B18" s="3"/>
      <c r="C18" s="152"/>
      <c r="D18" s="153"/>
      <c r="E18" s="153"/>
      <c r="F18" s="153"/>
      <c r="G18" s="154"/>
      <c r="H18" s="3">
        <v>2</v>
      </c>
    </row>
    <row r="19" spans="1:8" ht="16.5" x14ac:dyDescent="0.3">
      <c r="A19" s="4" t="s">
        <v>24</v>
      </c>
      <c r="B19" s="4">
        <v>0</v>
      </c>
      <c r="C19" s="4">
        <v>1</v>
      </c>
      <c r="D19" s="4">
        <v>62</v>
      </c>
      <c r="E19" s="4">
        <v>223</v>
      </c>
      <c r="F19" s="4">
        <v>105</v>
      </c>
      <c r="G19" s="4">
        <v>181</v>
      </c>
      <c r="H19" s="4">
        <f>SUM(B19:E19)</f>
        <v>286</v>
      </c>
    </row>
    <row r="20" spans="1:8" ht="16.5" x14ac:dyDescent="0.3">
      <c r="A20" s="2" t="s">
        <v>25</v>
      </c>
      <c r="B20" s="152"/>
      <c r="C20" s="153"/>
      <c r="D20" s="153"/>
      <c r="E20" s="153"/>
      <c r="F20" s="153"/>
      <c r="G20" s="154"/>
      <c r="H20" s="3">
        <v>47</v>
      </c>
    </row>
    <row r="21" spans="1:8" ht="16.5" x14ac:dyDescent="0.3">
      <c r="A21" s="2" t="s">
        <v>26</v>
      </c>
      <c r="B21" s="152"/>
      <c r="C21" s="153"/>
      <c r="D21" s="153"/>
      <c r="E21" s="153"/>
      <c r="F21" s="153"/>
      <c r="G21" s="154"/>
      <c r="H21" s="3">
        <v>885</v>
      </c>
    </row>
    <row r="22" spans="1:8" ht="16.5" x14ac:dyDescent="0.3">
      <c r="A22" s="2" t="s">
        <v>27</v>
      </c>
      <c r="B22" s="152"/>
      <c r="C22" s="153"/>
      <c r="D22" s="153"/>
      <c r="E22" s="153"/>
      <c r="F22" s="153"/>
      <c r="G22" s="154"/>
      <c r="H22" s="3">
        <v>592</v>
      </c>
    </row>
    <row r="23" spans="1:8" ht="16.5" x14ac:dyDescent="0.3">
      <c r="A23" s="4" t="s">
        <v>28</v>
      </c>
      <c r="B23" s="4">
        <v>0</v>
      </c>
      <c r="C23" s="4">
        <v>9</v>
      </c>
      <c r="D23" s="4">
        <v>15</v>
      </c>
      <c r="E23" s="4">
        <v>34</v>
      </c>
      <c r="F23" s="4">
        <v>39</v>
      </c>
      <c r="G23" s="4">
        <v>19</v>
      </c>
      <c r="H23" s="4">
        <f>SUM(B23:E23)</f>
        <v>58</v>
      </c>
    </row>
    <row r="24" spans="1:8" ht="16.5" x14ac:dyDescent="0.3">
      <c r="A24" s="4" t="s">
        <v>29</v>
      </c>
      <c r="B24" s="4">
        <f>SUM(B25:B26)</f>
        <v>0</v>
      </c>
      <c r="C24" s="4">
        <f t="shared" ref="C24:H24" si="3">SUM(C25:C26)</f>
        <v>126</v>
      </c>
      <c r="D24" s="4">
        <f t="shared" si="3"/>
        <v>15</v>
      </c>
      <c r="E24" s="4">
        <f t="shared" si="3"/>
        <v>30</v>
      </c>
      <c r="F24" s="4">
        <f t="shared" si="3"/>
        <v>98</v>
      </c>
      <c r="G24" s="4">
        <f t="shared" si="3"/>
        <v>73</v>
      </c>
      <c r="H24" s="4">
        <f t="shared" si="3"/>
        <v>171</v>
      </c>
    </row>
    <row r="25" spans="1:8" ht="16.5" x14ac:dyDescent="0.3">
      <c r="A25" s="2" t="s">
        <v>30</v>
      </c>
      <c r="B25" s="3">
        <v>0</v>
      </c>
      <c r="C25" s="3">
        <v>0</v>
      </c>
      <c r="D25" s="3">
        <v>0</v>
      </c>
      <c r="E25" s="3">
        <v>0</v>
      </c>
      <c r="F25" s="3">
        <v>0</v>
      </c>
      <c r="G25" s="3">
        <v>0</v>
      </c>
      <c r="H25" s="3">
        <f>SUM(B25:G25)</f>
        <v>0</v>
      </c>
    </row>
    <row r="26" spans="1:8" ht="16.5" x14ac:dyDescent="0.3">
      <c r="A26" s="2" t="s">
        <v>31</v>
      </c>
      <c r="B26" s="3">
        <v>0</v>
      </c>
      <c r="C26" s="3">
        <v>126</v>
      </c>
      <c r="D26" s="3">
        <v>15</v>
      </c>
      <c r="E26" s="3">
        <v>30</v>
      </c>
      <c r="F26" s="3">
        <v>98</v>
      </c>
      <c r="G26" s="3">
        <v>73</v>
      </c>
      <c r="H26" s="3">
        <f>SUM(B26:E26)</f>
        <v>171</v>
      </c>
    </row>
    <row r="27" spans="1:8" ht="16.5" x14ac:dyDescent="0.3">
      <c r="A27" s="4" t="s">
        <v>32</v>
      </c>
      <c r="B27" s="4">
        <v>0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f>SUM(B27:G27)</f>
        <v>0</v>
      </c>
    </row>
    <row r="28" spans="1:8" ht="16.5" x14ac:dyDescent="0.3">
      <c r="A28" s="4" t="s">
        <v>33</v>
      </c>
      <c r="B28" s="4">
        <v>0</v>
      </c>
      <c r="C28" s="4">
        <v>16</v>
      </c>
      <c r="D28" s="4">
        <v>106</v>
      </c>
      <c r="E28" s="4">
        <v>12</v>
      </c>
      <c r="F28" s="4">
        <v>116</v>
      </c>
      <c r="G28" s="4">
        <v>18</v>
      </c>
      <c r="H28" s="4">
        <f>SUM(B28:E28)</f>
        <v>134</v>
      </c>
    </row>
    <row r="29" spans="1:8" ht="15.75" customHeight="1" x14ac:dyDescent="0.3">
      <c r="A29" s="104" t="s">
        <v>157</v>
      </c>
      <c r="B29" s="4">
        <f>SUM(B23+B28+B24)</f>
        <v>0</v>
      </c>
      <c r="C29" s="4">
        <f t="shared" ref="C29:H29" si="4">SUM(C23+C28+C24)</f>
        <v>151</v>
      </c>
      <c r="D29" s="4">
        <f t="shared" si="4"/>
        <v>136</v>
      </c>
      <c r="E29" s="4">
        <f t="shared" si="4"/>
        <v>76</v>
      </c>
      <c r="F29" s="4">
        <f t="shared" si="4"/>
        <v>253</v>
      </c>
      <c r="G29" s="4">
        <f t="shared" si="4"/>
        <v>110</v>
      </c>
      <c r="H29" s="4">
        <f t="shared" si="4"/>
        <v>363</v>
      </c>
    </row>
    <row r="30" spans="1:8" ht="16.5" x14ac:dyDescent="0.3">
      <c r="A30" s="4" t="s">
        <v>34</v>
      </c>
      <c r="B30" s="155"/>
      <c r="C30" s="156"/>
      <c r="D30" s="156"/>
      <c r="E30" s="156"/>
      <c r="F30" s="156"/>
      <c r="G30" s="156"/>
      <c r="H30" s="157"/>
    </row>
    <row r="31" spans="1:8" ht="16.5" x14ac:dyDescent="0.3">
      <c r="A31" s="2" t="s">
        <v>35</v>
      </c>
      <c r="B31" s="3"/>
      <c r="C31" s="3"/>
      <c r="D31" s="3"/>
      <c r="E31" s="3"/>
      <c r="F31" s="3"/>
      <c r="G31" s="3"/>
      <c r="H31" s="7">
        <v>6353</v>
      </c>
    </row>
    <row r="32" spans="1:8" ht="16.5" x14ac:dyDescent="0.3">
      <c r="A32" s="2" t="s">
        <v>36</v>
      </c>
      <c r="B32" s="3"/>
      <c r="C32" s="3"/>
      <c r="D32" s="3"/>
      <c r="E32" s="3"/>
      <c r="F32" s="3"/>
      <c r="G32" s="3"/>
      <c r="H32" s="7">
        <v>2440</v>
      </c>
    </row>
    <row r="33" spans="1:8" ht="16.5" x14ac:dyDescent="0.3">
      <c r="A33" s="2" t="s">
        <v>37</v>
      </c>
      <c r="B33" s="3"/>
      <c r="C33" s="3"/>
      <c r="D33" s="3"/>
      <c r="E33" s="3"/>
      <c r="F33" s="3"/>
      <c r="G33" s="3"/>
      <c r="H33" s="7">
        <v>2384</v>
      </c>
    </row>
    <row r="34" spans="1:8" ht="16.5" x14ac:dyDescent="0.3">
      <c r="A34" s="2" t="s">
        <v>38</v>
      </c>
      <c r="B34" s="3"/>
      <c r="C34" s="3"/>
      <c r="D34" s="3"/>
      <c r="E34" s="3"/>
      <c r="F34" s="3"/>
      <c r="G34" s="3"/>
      <c r="H34" s="7">
        <v>1903</v>
      </c>
    </row>
    <row r="35" spans="1:8" ht="7.5" customHeight="1" x14ac:dyDescent="0.3">
      <c r="A35" s="3"/>
      <c r="B35" s="3"/>
      <c r="C35" s="3"/>
      <c r="D35" s="3"/>
      <c r="E35" s="3"/>
      <c r="F35" s="3"/>
      <c r="G35" s="3"/>
      <c r="H35" s="3"/>
    </row>
    <row r="36" spans="1:8" ht="16.5" x14ac:dyDescent="0.3">
      <c r="A36" s="4" t="s">
        <v>39</v>
      </c>
      <c r="B36" s="6"/>
      <c r="C36" s="6"/>
      <c r="D36" s="6"/>
      <c r="E36" s="6"/>
      <c r="F36" s="6"/>
      <c r="G36" s="6"/>
      <c r="H36" s="8">
        <f>SUM(H31:H35)</f>
        <v>13080</v>
      </c>
    </row>
    <row r="37" spans="1:8" ht="16.5" x14ac:dyDescent="0.3">
      <c r="A37" s="4" t="s">
        <v>40</v>
      </c>
      <c r="B37" s="4">
        <f>SUM(B38:B42)</f>
        <v>3722</v>
      </c>
      <c r="C37" s="4">
        <f t="shared" ref="C37:H37" si="5">SUM(C38:C42)</f>
        <v>3951</v>
      </c>
      <c r="D37" s="4">
        <f t="shared" si="5"/>
        <v>550</v>
      </c>
      <c r="E37" s="4">
        <f t="shared" si="5"/>
        <v>297</v>
      </c>
      <c r="F37" s="4">
        <f t="shared" si="5"/>
        <v>4270</v>
      </c>
      <c r="G37" s="4">
        <f t="shared" si="5"/>
        <v>4250</v>
      </c>
      <c r="H37" s="4">
        <f t="shared" si="5"/>
        <v>8520</v>
      </c>
    </row>
    <row r="38" spans="1:8" ht="16.5" x14ac:dyDescent="0.3">
      <c r="A38" s="2" t="s">
        <v>41</v>
      </c>
      <c r="B38" s="3">
        <v>572</v>
      </c>
      <c r="C38" s="3">
        <v>904</v>
      </c>
      <c r="D38" s="3">
        <v>39</v>
      </c>
      <c r="E38" s="3">
        <v>0</v>
      </c>
      <c r="F38" s="3">
        <v>773</v>
      </c>
      <c r="G38" s="3">
        <v>742</v>
      </c>
      <c r="H38" s="3">
        <f>SUM(B38:E38)</f>
        <v>1515</v>
      </c>
    </row>
    <row r="39" spans="1:8" ht="16.5" x14ac:dyDescent="0.3">
      <c r="A39" s="2" t="s">
        <v>42</v>
      </c>
      <c r="B39" s="3">
        <v>79</v>
      </c>
      <c r="C39" s="3">
        <v>112</v>
      </c>
      <c r="D39" s="3">
        <v>0</v>
      </c>
      <c r="E39" s="3">
        <v>0</v>
      </c>
      <c r="F39" s="3">
        <v>91</v>
      </c>
      <c r="G39" s="3">
        <v>100</v>
      </c>
      <c r="H39" s="3">
        <f t="shared" ref="H39:H42" si="6">SUM(B39:E39)</f>
        <v>191</v>
      </c>
    </row>
    <row r="40" spans="1:8" ht="16.5" x14ac:dyDescent="0.3">
      <c r="A40" s="2" t="s">
        <v>22</v>
      </c>
      <c r="B40" s="3">
        <v>1387</v>
      </c>
      <c r="C40" s="3">
        <v>1324</v>
      </c>
      <c r="D40" s="3">
        <v>46</v>
      </c>
      <c r="E40" s="3">
        <v>0</v>
      </c>
      <c r="F40" s="3">
        <v>1393</v>
      </c>
      <c r="G40" s="3">
        <v>1364</v>
      </c>
      <c r="H40" s="3">
        <f t="shared" si="6"/>
        <v>2757</v>
      </c>
    </row>
    <row r="41" spans="1:8" ht="16.5" x14ac:dyDescent="0.3">
      <c r="A41" s="2" t="s">
        <v>43</v>
      </c>
      <c r="B41" s="3">
        <v>22</v>
      </c>
      <c r="C41" s="3">
        <v>20</v>
      </c>
      <c r="D41" s="3">
        <v>14</v>
      </c>
      <c r="E41" s="3">
        <v>1</v>
      </c>
      <c r="F41" s="3">
        <v>29</v>
      </c>
      <c r="G41" s="3">
        <v>28</v>
      </c>
      <c r="H41" s="3">
        <f t="shared" si="6"/>
        <v>57</v>
      </c>
    </row>
    <row r="42" spans="1:8" ht="16.5" x14ac:dyDescent="0.3">
      <c r="A42" s="87" t="s">
        <v>137</v>
      </c>
      <c r="B42" s="3">
        <v>1662</v>
      </c>
      <c r="C42" s="3">
        <v>1591</v>
      </c>
      <c r="D42" s="3">
        <v>451</v>
      </c>
      <c r="E42" s="3">
        <v>296</v>
      </c>
      <c r="F42" s="3">
        <v>1984</v>
      </c>
      <c r="G42" s="3">
        <v>2016</v>
      </c>
      <c r="H42" s="3">
        <f t="shared" si="6"/>
        <v>4000</v>
      </c>
    </row>
    <row r="43" spans="1:8" ht="16.5" x14ac:dyDescent="0.3">
      <c r="A43" s="9" t="s">
        <v>159</v>
      </c>
      <c r="B43" s="10"/>
      <c r="C43" s="11"/>
      <c r="D43" s="10"/>
      <c r="E43" s="10"/>
      <c r="F43" s="10"/>
      <c r="G43" s="10"/>
      <c r="H43" s="10"/>
    </row>
    <row r="44" spans="1:8" ht="18" x14ac:dyDescent="0.25">
      <c r="A44" s="158" t="s">
        <v>158</v>
      </c>
      <c r="B44" s="158"/>
      <c r="C44" s="158"/>
      <c r="D44" s="158"/>
      <c r="E44" s="158"/>
      <c r="F44" s="158"/>
      <c r="G44" s="158"/>
      <c r="H44" s="12">
        <v>191444</v>
      </c>
    </row>
    <row r="46" spans="1:8" x14ac:dyDescent="0.25">
      <c r="A46" s="135" t="s">
        <v>108</v>
      </c>
      <c r="B46" s="135"/>
      <c r="C46" s="135"/>
      <c r="E46" s="135" t="s">
        <v>109</v>
      </c>
      <c r="F46" s="135"/>
      <c r="G46" s="135"/>
      <c r="H46" s="135"/>
    </row>
    <row r="47" spans="1:8" ht="23.25" customHeight="1" x14ac:dyDescent="0.25">
      <c r="A47" s="69"/>
      <c r="F47" s="69"/>
      <c r="G47" s="69"/>
    </row>
    <row r="48" spans="1:8" x14ac:dyDescent="0.25">
      <c r="A48" s="135" t="s">
        <v>107</v>
      </c>
      <c r="B48" s="135"/>
      <c r="C48" s="135"/>
      <c r="E48" s="135" t="s">
        <v>212</v>
      </c>
      <c r="F48" s="135"/>
      <c r="G48" s="135"/>
      <c r="H48" s="135"/>
    </row>
    <row r="49" spans="1:8" ht="15" customHeight="1" x14ac:dyDescent="0.25">
      <c r="A49" s="136" t="s">
        <v>112</v>
      </c>
      <c r="B49" s="136"/>
      <c r="C49" s="136"/>
      <c r="E49" s="136" t="s">
        <v>113</v>
      </c>
      <c r="F49" s="136"/>
      <c r="G49" s="136"/>
      <c r="H49" s="136"/>
    </row>
    <row r="50" spans="1:8" x14ac:dyDescent="0.25">
      <c r="A50" s="137"/>
      <c r="B50" s="137"/>
      <c r="C50" s="137"/>
      <c r="E50" s="137"/>
      <c r="F50" s="137"/>
      <c r="G50" s="137"/>
      <c r="H50" s="137"/>
    </row>
  </sheetData>
  <mergeCells count="22">
    <mergeCell ref="C1:H1"/>
    <mergeCell ref="A2:H2"/>
    <mergeCell ref="A3:A4"/>
    <mergeCell ref="B3:E3"/>
    <mergeCell ref="F3:G3"/>
    <mergeCell ref="H3:H4"/>
    <mergeCell ref="B21:G21"/>
    <mergeCell ref="B22:G22"/>
    <mergeCell ref="B30:H30"/>
    <mergeCell ref="A44:G44"/>
    <mergeCell ref="B11:G11"/>
    <mergeCell ref="B12:G12"/>
    <mergeCell ref="B13:G13"/>
    <mergeCell ref="B14:G14"/>
    <mergeCell ref="C18:G18"/>
    <mergeCell ref="B20:G20"/>
    <mergeCell ref="A46:C46"/>
    <mergeCell ref="E46:H46"/>
    <mergeCell ref="A48:C48"/>
    <mergeCell ref="E48:H48"/>
    <mergeCell ref="A49:C50"/>
    <mergeCell ref="E49:H50"/>
  </mergeCells>
  <pageMargins left="0.7" right="0.7" top="0.75" bottom="0.75" header="0.3" footer="0.3"/>
  <pageSetup scale="81" orientation="portrait" horizontalDpi="360" verticalDpi="36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9"/>
  <sheetViews>
    <sheetView topLeftCell="A25" workbookViewId="0">
      <selection activeCell="A42" sqref="A42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62.25" customHeight="1" x14ac:dyDescent="0.25">
      <c r="C1" s="141" t="s">
        <v>45</v>
      </c>
      <c r="D1" s="141"/>
      <c r="E1" s="141"/>
      <c r="F1" s="141"/>
      <c r="G1" s="141"/>
      <c r="H1" s="141"/>
    </row>
    <row r="2" spans="1:8" ht="18.75" customHeight="1" x14ac:dyDescent="0.25">
      <c r="A2" s="159" t="s">
        <v>9</v>
      </c>
      <c r="B2" s="159"/>
      <c r="C2" s="159"/>
      <c r="D2" s="159"/>
      <c r="E2" s="159"/>
      <c r="F2" s="159"/>
      <c r="G2" s="159"/>
      <c r="H2" s="159"/>
    </row>
    <row r="3" spans="1:8" ht="15.75" x14ac:dyDescent="0.25">
      <c r="A3" s="142" t="s">
        <v>213</v>
      </c>
      <c r="B3" s="160" t="s">
        <v>4</v>
      </c>
      <c r="C3" s="160"/>
      <c r="D3" s="160"/>
      <c r="E3" s="160"/>
      <c r="F3" s="160" t="s">
        <v>7</v>
      </c>
      <c r="G3" s="160"/>
      <c r="H3" s="161" t="s">
        <v>8</v>
      </c>
    </row>
    <row r="4" spans="1:8" ht="15" customHeight="1" x14ac:dyDescent="0.25">
      <c r="A4" s="143"/>
      <c r="B4" s="5" t="s">
        <v>0</v>
      </c>
      <c r="C4" s="5" t="s">
        <v>1</v>
      </c>
      <c r="D4" s="5" t="s">
        <v>2</v>
      </c>
      <c r="E4" s="5" t="s">
        <v>3</v>
      </c>
      <c r="F4" s="5" t="s">
        <v>5</v>
      </c>
      <c r="G4" s="5" t="s">
        <v>6</v>
      </c>
      <c r="H4" s="161"/>
    </row>
    <row r="5" spans="1:8" ht="16.5" x14ac:dyDescent="0.3">
      <c r="A5" s="4" t="s">
        <v>10</v>
      </c>
      <c r="B5" s="4">
        <v>4316</v>
      </c>
      <c r="C5" s="4">
        <v>1478</v>
      </c>
      <c r="D5" s="4">
        <v>57</v>
      </c>
      <c r="E5" s="4">
        <v>7</v>
      </c>
      <c r="F5" s="4">
        <v>3158</v>
      </c>
      <c r="G5" s="4">
        <v>2700</v>
      </c>
      <c r="H5" s="8">
        <f>SUM(B5:E5)</f>
        <v>5858</v>
      </c>
    </row>
    <row r="6" spans="1:8" ht="16.5" x14ac:dyDescent="0.3">
      <c r="A6" s="4" t="s">
        <v>11</v>
      </c>
      <c r="B6" s="4">
        <f>SUM(B7:B9)</f>
        <v>55</v>
      </c>
      <c r="C6" s="4">
        <f t="shared" ref="C6:G6" si="0">SUM(C7:C9)</f>
        <v>2</v>
      </c>
      <c r="D6" s="4">
        <f t="shared" si="0"/>
        <v>0</v>
      </c>
      <c r="E6" s="4">
        <f t="shared" si="0"/>
        <v>0</v>
      </c>
      <c r="F6" s="4">
        <f t="shared" si="0"/>
        <v>33</v>
      </c>
      <c r="G6" s="4">
        <f t="shared" si="0"/>
        <v>24</v>
      </c>
      <c r="H6" s="4">
        <f>SUM(B6:E6)</f>
        <v>57</v>
      </c>
    </row>
    <row r="7" spans="1:8" ht="16.5" x14ac:dyDescent="0.3">
      <c r="A7" s="2" t="s">
        <v>12</v>
      </c>
      <c r="B7" s="3">
        <v>55</v>
      </c>
      <c r="C7" s="3">
        <v>2</v>
      </c>
      <c r="D7" s="3">
        <v>0</v>
      </c>
      <c r="E7" s="3">
        <v>0</v>
      </c>
      <c r="F7" s="3">
        <v>33</v>
      </c>
      <c r="G7" s="3">
        <v>24</v>
      </c>
      <c r="H7" s="3">
        <f>SUM(B7:E7)</f>
        <v>57</v>
      </c>
    </row>
    <row r="8" spans="1:8" ht="16.5" x14ac:dyDescent="0.3">
      <c r="A8" s="2" t="s">
        <v>13</v>
      </c>
      <c r="B8" s="3">
        <v>0</v>
      </c>
      <c r="C8" s="3">
        <v>0</v>
      </c>
      <c r="D8" s="3">
        <v>0</v>
      </c>
      <c r="E8" s="3">
        <v>0</v>
      </c>
      <c r="F8" s="3">
        <v>0</v>
      </c>
      <c r="G8" s="3">
        <v>0</v>
      </c>
      <c r="H8" s="3">
        <f>SUM(B8:G8)</f>
        <v>0</v>
      </c>
    </row>
    <row r="9" spans="1:8" ht="16.5" x14ac:dyDescent="0.3">
      <c r="A9" s="2" t="s">
        <v>14</v>
      </c>
      <c r="B9" s="3">
        <v>0</v>
      </c>
      <c r="C9" s="3">
        <v>0</v>
      </c>
      <c r="D9" s="3">
        <v>0</v>
      </c>
      <c r="E9" s="3">
        <v>0</v>
      </c>
      <c r="F9" s="3">
        <v>0</v>
      </c>
      <c r="G9" s="3">
        <v>0</v>
      </c>
      <c r="H9" s="3">
        <f>SUM(B9:G9)</f>
        <v>0</v>
      </c>
    </row>
    <row r="10" spans="1:8" ht="16.5" x14ac:dyDescent="0.3">
      <c r="A10" s="4" t="s">
        <v>15</v>
      </c>
      <c r="B10" s="4">
        <v>5</v>
      </c>
      <c r="C10" s="4">
        <v>59</v>
      </c>
      <c r="D10" s="4">
        <v>76</v>
      </c>
      <c r="E10" s="4">
        <v>50</v>
      </c>
      <c r="F10" s="4">
        <v>113</v>
      </c>
      <c r="G10" s="4">
        <v>77</v>
      </c>
      <c r="H10" s="4">
        <f>SUM(B10:E10)</f>
        <v>190</v>
      </c>
    </row>
    <row r="11" spans="1:8" ht="16.5" x14ac:dyDescent="0.3">
      <c r="A11" s="2" t="s">
        <v>17</v>
      </c>
      <c r="B11" s="152"/>
      <c r="C11" s="153"/>
      <c r="D11" s="153"/>
      <c r="E11" s="153"/>
      <c r="F11" s="153"/>
      <c r="G11" s="154"/>
      <c r="H11" s="3">
        <v>156</v>
      </c>
    </row>
    <row r="12" spans="1:8" ht="16.5" x14ac:dyDescent="0.3">
      <c r="A12" s="2" t="s">
        <v>16</v>
      </c>
      <c r="B12" s="152"/>
      <c r="C12" s="153"/>
      <c r="D12" s="153"/>
      <c r="E12" s="153"/>
      <c r="F12" s="153"/>
      <c r="G12" s="154"/>
      <c r="H12" s="3">
        <v>34</v>
      </c>
    </row>
    <row r="13" spans="1:8" ht="16.5" x14ac:dyDescent="0.3">
      <c r="A13" s="2" t="s">
        <v>18</v>
      </c>
      <c r="B13" s="152"/>
      <c r="C13" s="153"/>
      <c r="D13" s="153"/>
      <c r="E13" s="153"/>
      <c r="F13" s="153"/>
      <c r="G13" s="154"/>
      <c r="H13" s="3">
        <v>150</v>
      </c>
    </row>
    <row r="14" spans="1:8" ht="16.5" x14ac:dyDescent="0.3">
      <c r="A14" s="2" t="s">
        <v>19</v>
      </c>
      <c r="B14" s="152"/>
      <c r="C14" s="153"/>
      <c r="D14" s="153"/>
      <c r="E14" s="153"/>
      <c r="F14" s="153"/>
      <c r="G14" s="154"/>
      <c r="H14" s="3">
        <v>40</v>
      </c>
    </row>
    <row r="15" spans="1:8" ht="16.5" x14ac:dyDescent="0.3">
      <c r="A15" s="4" t="s">
        <v>20</v>
      </c>
      <c r="B15" s="4">
        <f>SUM(B16:B17)</f>
        <v>4</v>
      </c>
      <c r="C15" s="4">
        <f t="shared" ref="C15:G15" si="1">SUM(C16:C17)</f>
        <v>11</v>
      </c>
      <c r="D15" s="4">
        <f t="shared" si="1"/>
        <v>7</v>
      </c>
      <c r="E15" s="4">
        <f t="shared" si="1"/>
        <v>17</v>
      </c>
      <c r="F15" s="4">
        <f t="shared" si="1"/>
        <v>23</v>
      </c>
      <c r="G15" s="4">
        <f t="shared" si="1"/>
        <v>16</v>
      </c>
      <c r="H15" s="4">
        <f>SUM(B15:E15)</f>
        <v>39</v>
      </c>
    </row>
    <row r="16" spans="1:8" ht="16.5" x14ac:dyDescent="0.3">
      <c r="A16" s="2" t="s">
        <v>21</v>
      </c>
      <c r="B16" s="3">
        <v>1</v>
      </c>
      <c r="C16" s="3">
        <v>3</v>
      </c>
      <c r="D16" s="3">
        <v>2</v>
      </c>
      <c r="E16" s="3">
        <v>9</v>
      </c>
      <c r="F16" s="3">
        <v>9</v>
      </c>
      <c r="G16" s="3">
        <v>6</v>
      </c>
      <c r="H16" s="3">
        <f>SUM(B16:F16)</f>
        <v>24</v>
      </c>
    </row>
    <row r="17" spans="1:8" ht="16.5" x14ac:dyDescent="0.3">
      <c r="A17" s="2" t="s">
        <v>22</v>
      </c>
      <c r="B17" s="3">
        <v>3</v>
      </c>
      <c r="C17" s="3">
        <v>8</v>
      </c>
      <c r="D17" s="3">
        <v>5</v>
      </c>
      <c r="E17" s="3">
        <v>8</v>
      </c>
      <c r="F17" s="3">
        <v>14</v>
      </c>
      <c r="G17" s="3">
        <v>10</v>
      </c>
      <c r="H17" s="3">
        <f>SUM(B17:E17)</f>
        <v>24</v>
      </c>
    </row>
    <row r="18" spans="1:8" ht="16.5" x14ac:dyDescent="0.3">
      <c r="A18" s="2" t="s">
        <v>23</v>
      </c>
      <c r="B18" s="3"/>
      <c r="C18" s="152"/>
      <c r="D18" s="153"/>
      <c r="E18" s="153"/>
      <c r="F18" s="153"/>
      <c r="G18" s="154"/>
      <c r="H18" s="3">
        <v>0</v>
      </c>
    </row>
    <row r="19" spans="1:8" ht="16.5" x14ac:dyDescent="0.3">
      <c r="A19" s="4" t="s">
        <v>24</v>
      </c>
      <c r="B19" s="4" t="s">
        <v>44</v>
      </c>
      <c r="C19" s="4">
        <v>13</v>
      </c>
      <c r="D19" s="4">
        <v>63</v>
      </c>
      <c r="E19" s="4">
        <v>221</v>
      </c>
      <c r="F19" s="4">
        <v>132</v>
      </c>
      <c r="G19" s="4">
        <v>165</v>
      </c>
      <c r="H19" s="4">
        <f>SUM(B19:E19)</f>
        <v>297</v>
      </c>
    </row>
    <row r="20" spans="1:8" ht="16.5" x14ac:dyDescent="0.3">
      <c r="A20" s="2" t="s">
        <v>25</v>
      </c>
      <c r="B20" s="152"/>
      <c r="C20" s="153"/>
      <c r="D20" s="153"/>
      <c r="E20" s="153"/>
      <c r="F20" s="153"/>
      <c r="G20" s="154"/>
      <c r="H20" s="3">
        <v>37</v>
      </c>
    </row>
    <row r="21" spans="1:8" ht="16.5" x14ac:dyDescent="0.3">
      <c r="A21" s="2" t="s">
        <v>26</v>
      </c>
      <c r="B21" s="152"/>
      <c r="C21" s="153"/>
      <c r="D21" s="153"/>
      <c r="E21" s="153"/>
      <c r="F21" s="153"/>
      <c r="G21" s="154"/>
      <c r="H21" s="3">
        <v>840</v>
      </c>
    </row>
    <row r="22" spans="1:8" ht="16.5" x14ac:dyDescent="0.3">
      <c r="A22" s="2" t="s">
        <v>27</v>
      </c>
      <c r="B22" s="152"/>
      <c r="C22" s="153"/>
      <c r="D22" s="153"/>
      <c r="E22" s="153"/>
      <c r="F22" s="153"/>
      <c r="G22" s="154"/>
      <c r="H22" s="3">
        <v>589</v>
      </c>
    </row>
    <row r="23" spans="1:8" ht="16.5" x14ac:dyDescent="0.3">
      <c r="A23" s="4" t="s">
        <v>28</v>
      </c>
      <c r="B23" s="4">
        <v>3</v>
      </c>
      <c r="C23" s="4">
        <v>16</v>
      </c>
      <c r="D23" s="4">
        <v>21</v>
      </c>
      <c r="E23" s="4">
        <v>20</v>
      </c>
      <c r="F23" s="4">
        <v>35</v>
      </c>
      <c r="G23" s="4">
        <v>25</v>
      </c>
      <c r="H23" s="4">
        <f>SUM(B23:E23)</f>
        <v>60</v>
      </c>
    </row>
    <row r="24" spans="1:8" ht="16.5" x14ac:dyDescent="0.3">
      <c r="A24" s="4" t="s">
        <v>29</v>
      </c>
      <c r="B24" s="4">
        <f>SUM(B25:B26)</f>
        <v>0</v>
      </c>
      <c r="C24" s="4">
        <f t="shared" ref="C24:H24" si="2">SUM(C25:C26)</f>
        <v>1</v>
      </c>
      <c r="D24" s="4">
        <f t="shared" si="2"/>
        <v>1</v>
      </c>
      <c r="E24" s="4">
        <f t="shared" si="2"/>
        <v>14</v>
      </c>
      <c r="F24" s="4">
        <f t="shared" si="2"/>
        <v>9</v>
      </c>
      <c r="G24" s="4">
        <f t="shared" si="2"/>
        <v>7</v>
      </c>
      <c r="H24" s="4">
        <f t="shared" si="2"/>
        <v>16</v>
      </c>
    </row>
    <row r="25" spans="1:8" ht="16.5" x14ac:dyDescent="0.3">
      <c r="A25" s="2" t="s">
        <v>30</v>
      </c>
      <c r="B25" s="3">
        <v>0</v>
      </c>
      <c r="C25" s="3">
        <v>0</v>
      </c>
      <c r="D25" s="3">
        <v>0</v>
      </c>
      <c r="E25" s="3">
        <v>0</v>
      </c>
      <c r="F25" s="3">
        <v>0</v>
      </c>
      <c r="G25" s="3">
        <v>0</v>
      </c>
      <c r="H25" s="3">
        <v>0</v>
      </c>
    </row>
    <row r="26" spans="1:8" ht="16.5" x14ac:dyDescent="0.3">
      <c r="A26" s="2" t="s">
        <v>31</v>
      </c>
      <c r="B26" s="3">
        <v>0</v>
      </c>
      <c r="C26" s="3">
        <v>1</v>
      </c>
      <c r="D26" s="3">
        <v>1</v>
      </c>
      <c r="E26" s="3">
        <v>14</v>
      </c>
      <c r="F26" s="3">
        <v>9</v>
      </c>
      <c r="G26" s="3">
        <v>7</v>
      </c>
      <c r="H26" s="3">
        <f>SUM(B26:E26)</f>
        <v>16</v>
      </c>
    </row>
    <row r="27" spans="1:8" ht="16.5" x14ac:dyDescent="0.3">
      <c r="A27" s="4" t="s">
        <v>32</v>
      </c>
      <c r="B27" s="4">
        <v>0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f>SUM(B27:G27)</f>
        <v>0</v>
      </c>
    </row>
    <row r="28" spans="1:8" ht="16.5" x14ac:dyDescent="0.3">
      <c r="A28" s="4" t="s">
        <v>33</v>
      </c>
      <c r="B28" s="4" t="s">
        <v>44</v>
      </c>
      <c r="C28" s="4">
        <v>2</v>
      </c>
      <c r="D28" s="4">
        <v>4</v>
      </c>
      <c r="E28" s="4">
        <v>42</v>
      </c>
      <c r="F28" s="4">
        <v>44</v>
      </c>
      <c r="G28" s="4">
        <v>4</v>
      </c>
      <c r="H28" s="4">
        <f>SUM(B28:E28)</f>
        <v>48</v>
      </c>
    </row>
    <row r="29" spans="1:8" ht="16.5" x14ac:dyDescent="0.3">
      <c r="A29" s="114" t="s">
        <v>214</v>
      </c>
      <c r="B29" s="4">
        <f>SUM(B23:B24,B28)</f>
        <v>3</v>
      </c>
      <c r="C29" s="4">
        <f t="shared" ref="C29:G29" si="3">SUM(C23:C24,C28)</f>
        <v>19</v>
      </c>
      <c r="D29" s="4">
        <f t="shared" si="3"/>
        <v>26</v>
      </c>
      <c r="E29" s="4">
        <f t="shared" si="3"/>
        <v>76</v>
      </c>
      <c r="F29" s="4">
        <f t="shared" si="3"/>
        <v>88</v>
      </c>
      <c r="G29" s="4">
        <f t="shared" si="3"/>
        <v>36</v>
      </c>
      <c r="H29" s="4">
        <f>SUM(B29:E29)</f>
        <v>124</v>
      </c>
    </row>
    <row r="30" spans="1:8" ht="16.5" x14ac:dyDescent="0.3">
      <c r="A30" s="4" t="s">
        <v>34</v>
      </c>
      <c r="B30" s="155"/>
      <c r="C30" s="156"/>
      <c r="D30" s="156"/>
      <c r="E30" s="156"/>
      <c r="F30" s="156"/>
      <c r="G30" s="156"/>
      <c r="H30" s="157"/>
    </row>
    <row r="31" spans="1:8" ht="16.5" x14ac:dyDescent="0.3">
      <c r="A31" s="2" t="s">
        <v>35</v>
      </c>
      <c r="B31" s="3"/>
      <c r="C31" s="3"/>
      <c r="D31" s="3"/>
      <c r="E31" s="3"/>
      <c r="F31" s="3"/>
      <c r="G31" s="3"/>
      <c r="H31" s="7">
        <v>2718</v>
      </c>
    </row>
    <row r="32" spans="1:8" ht="16.5" x14ac:dyDescent="0.3">
      <c r="A32" s="2" t="s">
        <v>36</v>
      </c>
      <c r="B32" s="3"/>
      <c r="C32" s="3"/>
      <c r="D32" s="3"/>
      <c r="E32" s="3"/>
      <c r="F32" s="3"/>
      <c r="G32" s="3"/>
      <c r="H32" s="7">
        <v>3157</v>
      </c>
    </row>
    <row r="33" spans="1:8" ht="16.5" x14ac:dyDescent="0.3">
      <c r="A33" s="2" t="s">
        <v>37</v>
      </c>
      <c r="B33" s="3"/>
      <c r="C33" s="3"/>
      <c r="D33" s="3"/>
      <c r="E33" s="3"/>
      <c r="F33" s="3"/>
      <c r="G33" s="3"/>
      <c r="H33" s="7">
        <v>2636</v>
      </c>
    </row>
    <row r="34" spans="1:8" ht="16.5" x14ac:dyDescent="0.3">
      <c r="A34" s="2" t="s">
        <v>38</v>
      </c>
      <c r="B34" s="3"/>
      <c r="C34" s="3"/>
      <c r="D34" s="3"/>
      <c r="E34" s="3"/>
      <c r="F34" s="3"/>
      <c r="G34" s="3"/>
      <c r="H34" s="7">
        <v>2006</v>
      </c>
    </row>
    <row r="35" spans="1:8" ht="16.5" x14ac:dyDescent="0.3">
      <c r="A35" s="152"/>
      <c r="B35" s="153"/>
      <c r="C35" s="153"/>
      <c r="D35" s="153"/>
      <c r="E35" s="153"/>
      <c r="F35" s="153"/>
      <c r="G35" s="153"/>
      <c r="H35" s="154"/>
    </row>
    <row r="36" spans="1:8" ht="16.5" x14ac:dyDescent="0.3">
      <c r="A36" s="4" t="s">
        <v>39</v>
      </c>
      <c r="B36" s="155"/>
      <c r="C36" s="156"/>
      <c r="D36" s="156"/>
      <c r="E36" s="156"/>
      <c r="F36" s="156"/>
      <c r="G36" s="157"/>
      <c r="H36" s="8">
        <f>SUM(H31:H34)</f>
        <v>10517</v>
      </c>
    </row>
    <row r="37" spans="1:8" ht="16.5" x14ac:dyDescent="0.3">
      <c r="A37" s="4" t="s">
        <v>40</v>
      </c>
      <c r="B37" s="4">
        <f>SUM(B38:B41)</f>
        <v>3264</v>
      </c>
      <c r="C37" s="4">
        <f t="shared" ref="C37:G37" si="4">SUM(C38:C41)</f>
        <v>2622</v>
      </c>
      <c r="D37" s="4">
        <f t="shared" si="4"/>
        <v>1375</v>
      </c>
      <c r="E37" s="4">
        <f t="shared" si="4"/>
        <v>482</v>
      </c>
      <c r="F37" s="4">
        <f t="shared" si="4"/>
        <v>3874</v>
      </c>
      <c r="G37" s="4">
        <f t="shared" si="4"/>
        <v>3869</v>
      </c>
      <c r="H37" s="8">
        <f>SUM(H38:H41)</f>
        <v>7743</v>
      </c>
    </row>
    <row r="38" spans="1:8" ht="16.5" x14ac:dyDescent="0.3">
      <c r="A38" s="2" t="s">
        <v>41</v>
      </c>
      <c r="B38" s="3">
        <v>1645</v>
      </c>
      <c r="C38" s="3">
        <v>316</v>
      </c>
      <c r="D38" s="3">
        <v>555</v>
      </c>
      <c r="E38" s="3">
        <v>57</v>
      </c>
      <c r="F38" s="3">
        <v>1261</v>
      </c>
      <c r="G38" s="3">
        <v>1312</v>
      </c>
      <c r="H38" s="3">
        <f>SUM(B38:E38)</f>
        <v>2573</v>
      </c>
    </row>
    <row r="39" spans="1:8" ht="16.5" x14ac:dyDescent="0.3">
      <c r="A39" s="2" t="s">
        <v>42</v>
      </c>
      <c r="B39" s="3">
        <v>155</v>
      </c>
      <c r="C39" s="3">
        <v>56</v>
      </c>
      <c r="D39" s="3">
        <v>0</v>
      </c>
      <c r="E39" s="3">
        <v>0</v>
      </c>
      <c r="F39" s="3">
        <v>112</v>
      </c>
      <c r="G39" s="3">
        <v>99</v>
      </c>
      <c r="H39" s="3">
        <f>SUM(B39:E39)</f>
        <v>211</v>
      </c>
    </row>
    <row r="40" spans="1:8" ht="16.5" x14ac:dyDescent="0.3">
      <c r="A40" s="2" t="s">
        <v>22</v>
      </c>
      <c r="B40" s="3">
        <v>483</v>
      </c>
      <c r="C40" s="3">
        <v>155</v>
      </c>
      <c r="D40" s="3">
        <v>194</v>
      </c>
      <c r="E40" s="3">
        <v>107</v>
      </c>
      <c r="F40" s="3">
        <v>471</v>
      </c>
      <c r="G40" s="3">
        <v>468</v>
      </c>
      <c r="H40" s="3">
        <f>SUM(B40:E40)</f>
        <v>939</v>
      </c>
    </row>
    <row r="41" spans="1:8" ht="16.5" x14ac:dyDescent="0.3">
      <c r="A41" s="2" t="s">
        <v>162</v>
      </c>
      <c r="B41" s="3">
        <v>981</v>
      </c>
      <c r="C41" s="3">
        <v>2095</v>
      </c>
      <c r="D41" s="3">
        <v>626</v>
      </c>
      <c r="E41" s="3">
        <v>318</v>
      </c>
      <c r="F41" s="3">
        <v>2030</v>
      </c>
      <c r="G41" s="3">
        <v>1990</v>
      </c>
      <c r="H41" s="3">
        <f>SUM(B41:E41)</f>
        <v>4020</v>
      </c>
    </row>
    <row r="42" spans="1:8" ht="16.5" x14ac:dyDescent="0.3">
      <c r="A42" s="9" t="s">
        <v>211</v>
      </c>
      <c r="B42" s="10"/>
      <c r="C42" s="11"/>
      <c r="D42" s="10"/>
      <c r="E42" s="10"/>
      <c r="F42" s="10"/>
      <c r="G42" s="10"/>
      <c r="H42" s="10"/>
    </row>
    <row r="43" spans="1:8" ht="18" x14ac:dyDescent="0.25">
      <c r="A43" s="158" t="s">
        <v>210</v>
      </c>
      <c r="B43" s="158"/>
      <c r="C43" s="158"/>
      <c r="D43" s="158"/>
      <c r="E43" s="158"/>
      <c r="F43" s="158"/>
      <c r="G43" s="158"/>
      <c r="H43" s="12">
        <v>197302</v>
      </c>
    </row>
    <row r="45" spans="1:8" x14ac:dyDescent="0.25">
      <c r="A45" s="135" t="s">
        <v>108</v>
      </c>
      <c r="B45" s="135"/>
      <c r="C45" s="135"/>
      <c r="E45" s="135" t="s">
        <v>109</v>
      </c>
      <c r="F45" s="135"/>
      <c r="G45" s="135"/>
      <c r="H45" s="135"/>
    </row>
    <row r="46" spans="1:8" ht="22.5" customHeight="1" x14ac:dyDescent="0.25">
      <c r="A46" s="69"/>
      <c r="F46" s="69"/>
      <c r="G46" s="69"/>
    </row>
    <row r="47" spans="1:8" x14ac:dyDescent="0.25">
      <c r="A47" s="135" t="s">
        <v>107</v>
      </c>
      <c r="B47" s="135"/>
      <c r="C47" s="135"/>
      <c r="E47" s="135" t="s">
        <v>212</v>
      </c>
      <c r="F47" s="135"/>
      <c r="G47" s="135"/>
      <c r="H47" s="135"/>
    </row>
    <row r="48" spans="1:8" ht="15" customHeight="1" x14ac:dyDescent="0.25">
      <c r="A48" s="136" t="s">
        <v>112</v>
      </c>
      <c r="B48" s="136"/>
      <c r="C48" s="136"/>
      <c r="E48" s="136" t="s">
        <v>113</v>
      </c>
      <c r="F48" s="136"/>
      <c r="G48" s="136"/>
      <c r="H48" s="136"/>
    </row>
    <row r="49" spans="1:8" x14ac:dyDescent="0.25">
      <c r="A49" s="137"/>
      <c r="B49" s="137"/>
      <c r="C49" s="137"/>
      <c r="E49" s="137"/>
      <c r="F49" s="137"/>
      <c r="G49" s="137"/>
      <c r="H49" s="137"/>
    </row>
  </sheetData>
  <mergeCells count="24">
    <mergeCell ref="B20:G20"/>
    <mergeCell ref="C1:H1"/>
    <mergeCell ref="A2:H2"/>
    <mergeCell ref="A3:A4"/>
    <mergeCell ref="B3:E3"/>
    <mergeCell ref="F3:G3"/>
    <mergeCell ref="H3:H4"/>
    <mergeCell ref="B11:G11"/>
    <mergeCell ref="B12:G12"/>
    <mergeCell ref="B13:G13"/>
    <mergeCell ref="B14:G14"/>
    <mergeCell ref="C18:G18"/>
    <mergeCell ref="A43:G43"/>
    <mergeCell ref="B21:G21"/>
    <mergeCell ref="B22:G22"/>
    <mergeCell ref="B30:H30"/>
    <mergeCell ref="A35:H35"/>
    <mergeCell ref="B36:G36"/>
    <mergeCell ref="A45:C45"/>
    <mergeCell ref="E45:H45"/>
    <mergeCell ref="A47:C47"/>
    <mergeCell ref="E47:H47"/>
    <mergeCell ref="A48:C49"/>
    <mergeCell ref="E48:H49"/>
  </mergeCells>
  <pageMargins left="0.7" right="0.7" top="0.75" bottom="0.75" header="0.3" footer="0.3"/>
  <pageSetup scale="83" orientation="portrait" horizontalDpi="360" verticalDpi="36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50"/>
  <sheetViews>
    <sheetView topLeftCell="A13" workbookViewId="0">
      <selection activeCell="L25" sqref="L25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62.25" customHeight="1" x14ac:dyDescent="0.25">
      <c r="C1" s="141" t="s">
        <v>45</v>
      </c>
      <c r="D1" s="141"/>
      <c r="E1" s="141"/>
      <c r="F1" s="141"/>
      <c r="G1" s="141"/>
      <c r="H1" s="141"/>
    </row>
    <row r="2" spans="1:8" ht="18.75" customHeight="1" x14ac:dyDescent="0.25">
      <c r="A2" s="159" t="s">
        <v>9</v>
      </c>
      <c r="B2" s="159"/>
      <c r="C2" s="159"/>
      <c r="D2" s="159"/>
      <c r="E2" s="159"/>
      <c r="F2" s="159"/>
      <c r="G2" s="159"/>
      <c r="H2" s="159"/>
    </row>
    <row r="3" spans="1:8" ht="15.75" x14ac:dyDescent="0.25">
      <c r="A3" s="142" t="s">
        <v>245</v>
      </c>
      <c r="B3" s="160" t="s">
        <v>4</v>
      </c>
      <c r="C3" s="160"/>
      <c r="D3" s="160"/>
      <c r="E3" s="160"/>
      <c r="F3" s="160" t="s">
        <v>7</v>
      </c>
      <c r="G3" s="160"/>
      <c r="H3" s="161" t="s">
        <v>8</v>
      </c>
    </row>
    <row r="4" spans="1:8" ht="15" customHeight="1" x14ac:dyDescent="0.25">
      <c r="A4" s="143"/>
      <c r="B4" s="5" t="s">
        <v>0</v>
      </c>
      <c r="C4" s="5" t="s">
        <v>1</v>
      </c>
      <c r="D4" s="5" t="s">
        <v>2</v>
      </c>
      <c r="E4" s="5" t="s">
        <v>3</v>
      </c>
      <c r="F4" s="5" t="s">
        <v>5</v>
      </c>
      <c r="G4" s="5" t="s">
        <v>6</v>
      </c>
      <c r="H4" s="161"/>
    </row>
    <row r="5" spans="1:8" ht="16.5" x14ac:dyDescent="0.3">
      <c r="A5" s="4" t="s">
        <v>10</v>
      </c>
      <c r="B5" s="4">
        <v>4289</v>
      </c>
      <c r="C5" s="4">
        <v>2633</v>
      </c>
      <c r="D5" s="4">
        <v>966</v>
      </c>
      <c r="E5" s="4">
        <v>120</v>
      </c>
      <c r="F5" s="4">
        <v>4145</v>
      </c>
      <c r="G5" s="4">
        <v>3863</v>
      </c>
      <c r="H5" s="8">
        <f>SUM(B5:E5)</f>
        <v>8008</v>
      </c>
    </row>
    <row r="6" spans="1:8" ht="16.5" x14ac:dyDescent="0.3">
      <c r="A6" s="4" t="s">
        <v>11</v>
      </c>
      <c r="B6" s="4">
        <f>SUM(B7:B8)</f>
        <v>11</v>
      </c>
      <c r="C6" s="4">
        <f t="shared" ref="C6:H6" si="0">SUM(C7:C8)</f>
        <v>7</v>
      </c>
      <c r="D6" s="4">
        <f t="shared" si="0"/>
        <v>25</v>
      </c>
      <c r="E6" s="4">
        <f t="shared" si="0"/>
        <v>39</v>
      </c>
      <c r="F6" s="4">
        <f t="shared" si="0"/>
        <v>59</v>
      </c>
      <c r="G6" s="4">
        <f t="shared" si="0"/>
        <v>23</v>
      </c>
      <c r="H6" s="4">
        <f t="shared" si="0"/>
        <v>82</v>
      </c>
    </row>
    <row r="7" spans="1:8" ht="16.5" x14ac:dyDescent="0.3">
      <c r="A7" s="2" t="s">
        <v>12</v>
      </c>
      <c r="B7" s="3">
        <v>9</v>
      </c>
      <c r="C7" s="3">
        <v>6</v>
      </c>
      <c r="D7" s="3">
        <v>14</v>
      </c>
      <c r="E7" s="3">
        <v>20</v>
      </c>
      <c r="F7" s="3">
        <v>36</v>
      </c>
      <c r="G7" s="3">
        <v>13</v>
      </c>
      <c r="H7" s="3">
        <f>SUM(B7:E7)</f>
        <v>49</v>
      </c>
    </row>
    <row r="8" spans="1:8" ht="16.5" x14ac:dyDescent="0.3">
      <c r="A8" s="2" t="s">
        <v>13</v>
      </c>
      <c r="B8" s="3">
        <v>2</v>
      </c>
      <c r="C8" s="3">
        <v>1</v>
      </c>
      <c r="D8" s="3">
        <v>11</v>
      </c>
      <c r="E8" s="3">
        <v>19</v>
      </c>
      <c r="F8" s="3">
        <v>23</v>
      </c>
      <c r="G8" s="3">
        <v>10</v>
      </c>
      <c r="H8" s="3">
        <f>SUM(B8:E8)</f>
        <v>33</v>
      </c>
    </row>
    <row r="9" spans="1:8" ht="16.5" x14ac:dyDescent="0.3">
      <c r="A9" s="2" t="s">
        <v>14</v>
      </c>
      <c r="B9" s="152" t="s">
        <v>249</v>
      </c>
      <c r="C9" s="153"/>
      <c r="D9" s="153"/>
      <c r="E9" s="153"/>
      <c r="F9" s="153"/>
      <c r="G9" s="154"/>
      <c r="H9" s="3">
        <v>0</v>
      </c>
    </row>
    <row r="10" spans="1:8" ht="16.5" x14ac:dyDescent="0.3">
      <c r="A10" s="4" t="s">
        <v>15</v>
      </c>
      <c r="B10" s="4">
        <v>6</v>
      </c>
      <c r="C10" s="4">
        <v>102</v>
      </c>
      <c r="D10" s="4">
        <v>111</v>
      </c>
      <c r="E10" s="4">
        <v>60</v>
      </c>
      <c r="F10" s="4">
        <v>153</v>
      </c>
      <c r="G10" s="4">
        <v>126</v>
      </c>
      <c r="H10" s="4">
        <f>SUM(B10:E10)</f>
        <v>279</v>
      </c>
    </row>
    <row r="11" spans="1:8" ht="16.5" x14ac:dyDescent="0.3">
      <c r="A11" s="2" t="s">
        <v>17</v>
      </c>
      <c r="B11" s="152"/>
      <c r="C11" s="153"/>
      <c r="D11" s="153"/>
      <c r="E11" s="153"/>
      <c r="F11" s="153"/>
      <c r="G11" s="154"/>
      <c r="H11" s="3">
        <v>204</v>
      </c>
    </row>
    <row r="12" spans="1:8" ht="16.5" x14ac:dyDescent="0.3">
      <c r="A12" s="2" t="s">
        <v>16</v>
      </c>
      <c r="B12" s="152"/>
      <c r="C12" s="153"/>
      <c r="D12" s="153"/>
      <c r="E12" s="153"/>
      <c r="F12" s="153"/>
      <c r="G12" s="154"/>
      <c r="H12" s="3">
        <v>75</v>
      </c>
    </row>
    <row r="13" spans="1:8" ht="16.5" x14ac:dyDescent="0.3">
      <c r="A13" s="2" t="s">
        <v>18</v>
      </c>
      <c r="B13" s="152"/>
      <c r="C13" s="153"/>
      <c r="D13" s="153"/>
      <c r="E13" s="153"/>
      <c r="F13" s="153"/>
      <c r="G13" s="154"/>
      <c r="H13" s="3">
        <v>240</v>
      </c>
    </row>
    <row r="14" spans="1:8" ht="16.5" x14ac:dyDescent="0.3">
      <c r="A14" s="2" t="s">
        <v>19</v>
      </c>
      <c r="B14" s="152"/>
      <c r="C14" s="153"/>
      <c r="D14" s="153"/>
      <c r="E14" s="153"/>
      <c r="F14" s="153"/>
      <c r="G14" s="154"/>
      <c r="H14" s="3">
        <v>39</v>
      </c>
    </row>
    <row r="15" spans="1:8" ht="16.5" x14ac:dyDescent="0.3">
      <c r="A15" s="4" t="s">
        <v>20</v>
      </c>
      <c r="B15" s="4">
        <f>SUM(B16:B17)</f>
        <v>4</v>
      </c>
      <c r="C15" s="4">
        <f t="shared" ref="C15:H15" si="1">SUM(C16:C17)</f>
        <v>8</v>
      </c>
      <c r="D15" s="4">
        <f t="shared" si="1"/>
        <v>21</v>
      </c>
      <c r="E15" s="4">
        <f t="shared" si="1"/>
        <v>7</v>
      </c>
      <c r="F15" s="4">
        <f t="shared" si="1"/>
        <v>22</v>
      </c>
      <c r="G15" s="4">
        <f t="shared" si="1"/>
        <v>18</v>
      </c>
      <c r="H15" s="4">
        <f t="shared" si="1"/>
        <v>40</v>
      </c>
    </row>
    <row r="16" spans="1:8" ht="16.5" x14ac:dyDescent="0.3">
      <c r="A16" s="2" t="s">
        <v>21</v>
      </c>
      <c r="B16" s="3">
        <v>1</v>
      </c>
      <c r="C16" s="3">
        <v>5</v>
      </c>
      <c r="D16" s="3">
        <v>10</v>
      </c>
      <c r="E16" s="3">
        <v>6</v>
      </c>
      <c r="F16" s="3">
        <v>15</v>
      </c>
      <c r="G16" s="3">
        <v>7</v>
      </c>
      <c r="H16" s="3">
        <f>SUM(B16:E16)</f>
        <v>22</v>
      </c>
    </row>
    <row r="17" spans="1:8" ht="16.5" x14ac:dyDescent="0.3">
      <c r="A17" s="2" t="s">
        <v>22</v>
      </c>
      <c r="B17" s="3">
        <v>3</v>
      </c>
      <c r="C17" s="3">
        <v>3</v>
      </c>
      <c r="D17" s="3">
        <v>11</v>
      </c>
      <c r="E17" s="3">
        <v>1</v>
      </c>
      <c r="F17" s="3">
        <v>7</v>
      </c>
      <c r="G17" s="3">
        <v>11</v>
      </c>
      <c r="H17" s="3">
        <f>SUM(B17:E17)</f>
        <v>18</v>
      </c>
    </row>
    <row r="18" spans="1:8" ht="16.5" x14ac:dyDescent="0.3">
      <c r="A18" s="2" t="s">
        <v>23</v>
      </c>
      <c r="B18" s="3"/>
      <c r="C18" s="152"/>
      <c r="D18" s="153"/>
      <c r="E18" s="153"/>
      <c r="F18" s="153"/>
      <c r="G18" s="154"/>
      <c r="H18" s="3"/>
    </row>
    <row r="19" spans="1:8" ht="16.5" x14ac:dyDescent="0.3">
      <c r="A19" s="4" t="s">
        <v>24</v>
      </c>
      <c r="B19" s="4">
        <v>0</v>
      </c>
      <c r="C19" s="4">
        <v>4</v>
      </c>
      <c r="D19" s="4">
        <v>53</v>
      </c>
      <c r="E19" s="4">
        <v>137</v>
      </c>
      <c r="F19" s="4">
        <v>57</v>
      </c>
      <c r="G19" s="4">
        <v>137</v>
      </c>
      <c r="H19" s="4">
        <f>SUM(B19:E19)</f>
        <v>194</v>
      </c>
    </row>
    <row r="20" spans="1:8" ht="16.5" x14ac:dyDescent="0.3">
      <c r="A20" s="2" t="s">
        <v>25</v>
      </c>
      <c r="B20" s="152"/>
      <c r="C20" s="153"/>
      <c r="D20" s="153"/>
      <c r="E20" s="153"/>
      <c r="F20" s="153"/>
      <c r="G20" s="154"/>
      <c r="H20" s="3">
        <v>52</v>
      </c>
    </row>
    <row r="21" spans="1:8" ht="16.5" x14ac:dyDescent="0.3">
      <c r="A21" s="2" t="s">
        <v>26</v>
      </c>
      <c r="B21" s="152"/>
      <c r="C21" s="153"/>
      <c r="D21" s="153"/>
      <c r="E21" s="153"/>
      <c r="F21" s="153"/>
      <c r="G21" s="154"/>
      <c r="H21" s="3">
        <v>968</v>
      </c>
    </row>
    <row r="22" spans="1:8" ht="16.5" x14ac:dyDescent="0.3">
      <c r="A22" s="2" t="s">
        <v>27</v>
      </c>
      <c r="B22" s="152"/>
      <c r="C22" s="153"/>
      <c r="D22" s="153"/>
      <c r="E22" s="153"/>
      <c r="F22" s="153"/>
      <c r="G22" s="154"/>
      <c r="H22" s="3">
        <v>646</v>
      </c>
    </row>
    <row r="23" spans="1:8" ht="16.5" x14ac:dyDescent="0.3">
      <c r="A23" s="4" t="s">
        <v>28</v>
      </c>
      <c r="B23" s="4">
        <v>0</v>
      </c>
      <c r="C23" s="4">
        <v>10</v>
      </c>
      <c r="D23" s="4">
        <v>37</v>
      </c>
      <c r="E23" s="4">
        <v>28</v>
      </c>
      <c r="F23" s="4">
        <v>49</v>
      </c>
      <c r="G23" s="4">
        <v>26</v>
      </c>
      <c r="H23" s="4">
        <f>SUM(B23:E23)</f>
        <v>75</v>
      </c>
    </row>
    <row r="24" spans="1:8" ht="16.5" x14ac:dyDescent="0.3">
      <c r="A24" s="4" t="s">
        <v>29</v>
      </c>
      <c r="B24" s="4">
        <f>SUM(B25:B26)</f>
        <v>1</v>
      </c>
      <c r="C24" s="4">
        <f t="shared" ref="C24:G24" si="2">SUM(C25:C26)</f>
        <v>0</v>
      </c>
      <c r="D24" s="4">
        <f t="shared" si="2"/>
        <v>10</v>
      </c>
      <c r="E24" s="4">
        <f t="shared" si="2"/>
        <v>31</v>
      </c>
      <c r="F24" s="4">
        <f t="shared" si="2"/>
        <v>32</v>
      </c>
      <c r="G24" s="4">
        <f t="shared" si="2"/>
        <v>10</v>
      </c>
      <c r="H24" s="4">
        <f>SUM(B24:E24)</f>
        <v>42</v>
      </c>
    </row>
    <row r="25" spans="1:8" ht="16.5" x14ac:dyDescent="0.3">
      <c r="A25" s="2" t="s">
        <v>30</v>
      </c>
      <c r="B25" s="3">
        <v>0</v>
      </c>
      <c r="C25" s="3">
        <v>0</v>
      </c>
      <c r="D25" s="3">
        <v>0</v>
      </c>
      <c r="E25" s="3">
        <v>0</v>
      </c>
      <c r="F25" s="3">
        <v>0</v>
      </c>
      <c r="G25" s="3">
        <v>0</v>
      </c>
      <c r="H25" s="3">
        <f>SUM(B25:E25)</f>
        <v>0</v>
      </c>
    </row>
    <row r="26" spans="1:8" ht="16.5" x14ac:dyDescent="0.3">
      <c r="A26" s="2" t="s">
        <v>31</v>
      </c>
      <c r="B26" s="3">
        <v>1</v>
      </c>
      <c r="C26" s="3">
        <v>0</v>
      </c>
      <c r="D26" s="3">
        <v>10</v>
      </c>
      <c r="E26" s="3">
        <v>31</v>
      </c>
      <c r="F26" s="3">
        <v>32</v>
      </c>
      <c r="G26" s="3">
        <v>10</v>
      </c>
      <c r="H26" s="3">
        <f>SUM(B26:F26)</f>
        <v>74</v>
      </c>
    </row>
    <row r="27" spans="1:8" ht="16.5" x14ac:dyDescent="0.3">
      <c r="A27" s="4" t="s">
        <v>32</v>
      </c>
      <c r="B27" s="4">
        <v>0</v>
      </c>
      <c r="C27" s="4">
        <v>0</v>
      </c>
      <c r="D27" s="4">
        <v>0</v>
      </c>
      <c r="E27" s="4">
        <v>0</v>
      </c>
      <c r="F27" s="4">
        <v>0</v>
      </c>
      <c r="G27" s="4">
        <v>0</v>
      </c>
      <c r="H27" s="4">
        <v>0</v>
      </c>
    </row>
    <row r="28" spans="1:8" ht="16.5" x14ac:dyDescent="0.3">
      <c r="A28" s="4" t="s">
        <v>33</v>
      </c>
      <c r="B28" s="4">
        <v>1</v>
      </c>
      <c r="C28" s="4">
        <v>2</v>
      </c>
      <c r="D28" s="4">
        <v>2</v>
      </c>
      <c r="E28" s="4">
        <v>26</v>
      </c>
      <c r="F28" s="4">
        <v>31</v>
      </c>
      <c r="G28" s="4">
        <v>0</v>
      </c>
      <c r="H28" s="4">
        <f>SUM(B28:E28)</f>
        <v>31</v>
      </c>
    </row>
    <row r="29" spans="1:8" ht="16.5" x14ac:dyDescent="0.3">
      <c r="A29" s="4" t="s">
        <v>248</v>
      </c>
      <c r="B29" s="4">
        <f>SUM(B24+B28+B23)</f>
        <v>2</v>
      </c>
      <c r="C29" s="4">
        <f t="shared" ref="C29:H29" si="3">SUM(C24+C28+C23)</f>
        <v>12</v>
      </c>
      <c r="D29" s="4">
        <f t="shared" si="3"/>
        <v>49</v>
      </c>
      <c r="E29" s="4">
        <f t="shared" si="3"/>
        <v>85</v>
      </c>
      <c r="F29" s="4">
        <f t="shared" si="3"/>
        <v>112</v>
      </c>
      <c r="G29" s="4">
        <f t="shared" si="3"/>
        <v>36</v>
      </c>
      <c r="H29" s="4">
        <f t="shared" si="3"/>
        <v>148</v>
      </c>
    </row>
    <row r="30" spans="1:8" ht="14.25" customHeight="1" x14ac:dyDescent="0.3">
      <c r="A30" s="4" t="s">
        <v>34</v>
      </c>
      <c r="B30" s="155"/>
      <c r="C30" s="156"/>
      <c r="D30" s="156"/>
      <c r="E30" s="156"/>
      <c r="F30" s="156"/>
      <c r="G30" s="156"/>
      <c r="H30" s="157"/>
    </row>
    <row r="31" spans="1:8" ht="16.5" x14ac:dyDescent="0.3">
      <c r="A31" s="2" t="s">
        <v>35</v>
      </c>
      <c r="B31" s="3"/>
      <c r="C31" s="3"/>
      <c r="D31" s="3"/>
      <c r="E31" s="3"/>
      <c r="F31" s="3"/>
      <c r="G31" s="3"/>
      <c r="H31" s="7">
        <v>2727</v>
      </c>
    </row>
    <row r="32" spans="1:8" ht="16.5" x14ac:dyDescent="0.3">
      <c r="A32" s="2" t="s">
        <v>36</v>
      </c>
      <c r="B32" s="3"/>
      <c r="C32" s="3"/>
      <c r="D32" s="3"/>
      <c r="E32" s="3"/>
      <c r="F32" s="3"/>
      <c r="G32" s="3"/>
      <c r="H32" s="7">
        <v>3055</v>
      </c>
    </row>
    <row r="33" spans="1:8" ht="16.5" x14ac:dyDescent="0.3">
      <c r="A33" s="2" t="s">
        <v>37</v>
      </c>
      <c r="B33" s="3"/>
      <c r="C33" s="3"/>
      <c r="D33" s="3"/>
      <c r="E33" s="3"/>
      <c r="F33" s="3"/>
      <c r="G33" s="3"/>
      <c r="H33" s="7">
        <v>973</v>
      </c>
    </row>
    <row r="34" spans="1:8" ht="16.5" x14ac:dyDescent="0.3">
      <c r="A34" s="2" t="s">
        <v>38</v>
      </c>
      <c r="B34" s="3"/>
      <c r="C34" s="3"/>
      <c r="D34" s="3"/>
      <c r="E34" s="3"/>
      <c r="F34" s="3"/>
      <c r="G34" s="3"/>
      <c r="H34" s="7">
        <v>2660</v>
      </c>
    </row>
    <row r="35" spans="1:8" ht="3.75" customHeight="1" x14ac:dyDescent="0.3">
      <c r="A35" s="152"/>
      <c r="B35" s="153"/>
      <c r="C35" s="153"/>
      <c r="D35" s="153"/>
      <c r="E35" s="153"/>
      <c r="F35" s="153"/>
      <c r="G35" s="153"/>
      <c r="H35" s="154"/>
    </row>
    <row r="36" spans="1:8" ht="16.5" x14ac:dyDescent="0.3">
      <c r="A36" s="4" t="s">
        <v>39</v>
      </c>
      <c r="B36" s="155"/>
      <c r="C36" s="156"/>
      <c r="D36" s="156"/>
      <c r="E36" s="156"/>
      <c r="F36" s="156"/>
      <c r="G36" s="157"/>
      <c r="H36" s="8">
        <f>SUM(H31:H34)</f>
        <v>9415</v>
      </c>
    </row>
    <row r="37" spans="1:8" ht="16.5" x14ac:dyDescent="0.3">
      <c r="A37" s="4" t="s">
        <v>40</v>
      </c>
      <c r="B37" s="4">
        <f>SUM(B38:B42)</f>
        <v>2039</v>
      </c>
      <c r="C37" s="4">
        <f t="shared" ref="C37:G37" si="4">SUM(C38:C42)</f>
        <v>2485</v>
      </c>
      <c r="D37" s="4">
        <f t="shared" si="4"/>
        <v>2026</v>
      </c>
      <c r="E37" s="4">
        <f t="shared" si="4"/>
        <v>394</v>
      </c>
      <c r="F37" s="4">
        <f t="shared" si="4"/>
        <v>3430</v>
      </c>
      <c r="G37" s="4">
        <f t="shared" si="4"/>
        <v>3514</v>
      </c>
      <c r="H37" s="8">
        <f>SUM(H38:H42)</f>
        <v>6944</v>
      </c>
    </row>
    <row r="38" spans="1:8" ht="16.5" x14ac:dyDescent="0.3">
      <c r="A38" s="2" t="s">
        <v>41</v>
      </c>
      <c r="B38" s="3">
        <v>575</v>
      </c>
      <c r="C38" s="3">
        <v>1011</v>
      </c>
      <c r="D38" s="3">
        <v>351</v>
      </c>
      <c r="E38" s="3">
        <v>113</v>
      </c>
      <c r="F38" s="3">
        <v>1083</v>
      </c>
      <c r="G38" s="3">
        <v>967</v>
      </c>
      <c r="H38" s="3">
        <f>SUM(B38:E38)</f>
        <v>2050</v>
      </c>
    </row>
    <row r="39" spans="1:8" ht="16.5" x14ac:dyDescent="0.3">
      <c r="A39" s="2" t="s">
        <v>42</v>
      </c>
      <c r="B39" s="3">
        <v>219</v>
      </c>
      <c r="C39" s="3">
        <v>447</v>
      </c>
      <c r="D39" s="3">
        <v>53</v>
      </c>
      <c r="E39" s="3">
        <v>32</v>
      </c>
      <c r="F39" s="3">
        <v>372</v>
      </c>
      <c r="G39" s="3">
        <v>379</v>
      </c>
      <c r="H39" s="3">
        <f>SUM(B39:E39)</f>
        <v>751</v>
      </c>
    </row>
    <row r="40" spans="1:8" ht="16.5" x14ac:dyDescent="0.3">
      <c r="A40" s="2" t="s">
        <v>22</v>
      </c>
      <c r="B40" s="3">
        <v>22</v>
      </c>
      <c r="C40" s="3">
        <v>117</v>
      </c>
      <c r="D40" s="3">
        <v>939</v>
      </c>
      <c r="E40" s="3">
        <v>21</v>
      </c>
      <c r="F40" s="3">
        <v>547</v>
      </c>
      <c r="G40" s="3">
        <v>552</v>
      </c>
      <c r="H40" s="3">
        <f>SUM(B40:E40)</f>
        <v>1099</v>
      </c>
    </row>
    <row r="41" spans="1:8" ht="16.5" x14ac:dyDescent="0.3">
      <c r="A41" s="2" t="s">
        <v>137</v>
      </c>
      <c r="B41" s="3">
        <v>726</v>
      </c>
      <c r="C41" s="3">
        <v>596</v>
      </c>
      <c r="D41" s="3">
        <v>538</v>
      </c>
      <c r="E41" s="3">
        <v>189</v>
      </c>
      <c r="F41" s="3">
        <v>934</v>
      </c>
      <c r="G41" s="3">
        <v>1115</v>
      </c>
      <c r="H41" s="3">
        <f>SUM(B41:E41)</f>
        <v>2049</v>
      </c>
    </row>
    <row r="42" spans="1:8" ht="16.5" x14ac:dyDescent="0.3">
      <c r="A42" s="2" t="s">
        <v>43</v>
      </c>
      <c r="B42" s="3">
        <v>497</v>
      </c>
      <c r="C42" s="3">
        <v>314</v>
      </c>
      <c r="D42" s="3">
        <v>145</v>
      </c>
      <c r="E42" s="3">
        <v>39</v>
      </c>
      <c r="F42" s="3">
        <v>494</v>
      </c>
      <c r="G42" s="3">
        <v>501</v>
      </c>
      <c r="H42" s="3">
        <f>SUM(B42:E42)</f>
        <v>995</v>
      </c>
    </row>
    <row r="43" spans="1:8" ht="16.5" x14ac:dyDescent="0.3">
      <c r="A43" s="9" t="s">
        <v>247</v>
      </c>
      <c r="B43" s="10"/>
      <c r="C43" s="11"/>
      <c r="D43" s="10"/>
      <c r="E43" s="10"/>
      <c r="F43" s="10"/>
      <c r="G43" s="10"/>
      <c r="H43" s="10"/>
    </row>
    <row r="44" spans="1:8" ht="18" x14ac:dyDescent="0.25">
      <c r="A44" s="158" t="s">
        <v>246</v>
      </c>
      <c r="B44" s="158"/>
      <c r="C44" s="158"/>
      <c r="D44" s="158"/>
      <c r="E44" s="158"/>
      <c r="F44" s="158"/>
      <c r="G44" s="158"/>
      <c r="H44" s="12">
        <v>205310</v>
      </c>
    </row>
    <row r="46" spans="1:8" x14ac:dyDescent="0.25">
      <c r="A46" s="135" t="s">
        <v>108</v>
      </c>
      <c r="B46" s="135"/>
      <c r="C46" s="135"/>
      <c r="E46" s="135" t="s">
        <v>109</v>
      </c>
      <c r="F46" s="135"/>
      <c r="G46" s="135"/>
      <c r="H46" s="135"/>
    </row>
    <row r="47" spans="1:8" x14ac:dyDescent="0.25">
      <c r="A47" s="69"/>
      <c r="F47" s="69"/>
      <c r="G47" s="69"/>
    </row>
    <row r="48" spans="1:8" x14ac:dyDescent="0.25">
      <c r="A48" s="135" t="s">
        <v>107</v>
      </c>
      <c r="B48" s="135"/>
      <c r="C48" s="135"/>
      <c r="E48" s="135" t="s">
        <v>212</v>
      </c>
      <c r="F48" s="135"/>
      <c r="G48" s="135"/>
      <c r="H48" s="135"/>
    </row>
    <row r="49" spans="1:8" x14ac:dyDescent="0.25">
      <c r="A49" s="136" t="s">
        <v>112</v>
      </c>
      <c r="B49" s="136"/>
      <c r="C49" s="136"/>
      <c r="E49" s="136" t="s">
        <v>113</v>
      </c>
      <c r="F49" s="136"/>
      <c r="G49" s="136"/>
      <c r="H49" s="136"/>
    </row>
    <row r="50" spans="1:8" x14ac:dyDescent="0.25">
      <c r="A50" s="137"/>
      <c r="B50" s="137"/>
      <c r="C50" s="137"/>
      <c r="E50" s="137"/>
      <c r="F50" s="137"/>
      <c r="G50" s="137"/>
      <c r="H50" s="137"/>
    </row>
  </sheetData>
  <mergeCells count="25">
    <mergeCell ref="B20:G20"/>
    <mergeCell ref="C1:H1"/>
    <mergeCell ref="A2:H2"/>
    <mergeCell ref="A3:A4"/>
    <mergeCell ref="B3:E3"/>
    <mergeCell ref="F3:G3"/>
    <mergeCell ref="H3:H4"/>
    <mergeCell ref="B11:G11"/>
    <mergeCell ref="B12:G12"/>
    <mergeCell ref="B13:G13"/>
    <mergeCell ref="B14:G14"/>
    <mergeCell ref="C18:G18"/>
    <mergeCell ref="B9:G9"/>
    <mergeCell ref="B21:G21"/>
    <mergeCell ref="B22:G22"/>
    <mergeCell ref="B30:H30"/>
    <mergeCell ref="A44:G44"/>
    <mergeCell ref="A35:H35"/>
    <mergeCell ref="B36:G36"/>
    <mergeCell ref="A46:C46"/>
    <mergeCell ref="E46:H46"/>
    <mergeCell ref="A48:C48"/>
    <mergeCell ref="E48:H48"/>
    <mergeCell ref="A49:C50"/>
    <mergeCell ref="E49:H50"/>
  </mergeCells>
  <pageMargins left="0.7" right="0.7" top="0.75" bottom="0.75" header="0.3" footer="0.3"/>
  <pageSetup scale="84" orientation="portrait" horizontalDpi="360" verticalDpi="36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52"/>
  <sheetViews>
    <sheetView topLeftCell="A7" workbookViewId="0">
      <selection activeCell="P19" sqref="P19"/>
    </sheetView>
  </sheetViews>
  <sheetFormatPr baseColWidth="10" defaultColWidth="9.140625" defaultRowHeight="15" x14ac:dyDescent="0.25"/>
  <cols>
    <col min="1" max="1" width="31.85546875" style="69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69" customWidth="1"/>
    <col min="7" max="7" width="5.85546875" style="69" customWidth="1"/>
    <col min="8" max="8" width="20.5703125" customWidth="1"/>
  </cols>
  <sheetData>
    <row r="1" spans="1:8" ht="62.25" customHeight="1" x14ac:dyDescent="0.25">
      <c r="C1" s="141" t="s">
        <v>45</v>
      </c>
      <c r="D1" s="141"/>
      <c r="E1" s="141"/>
      <c r="F1" s="141"/>
      <c r="G1" s="141"/>
      <c r="H1" s="141"/>
    </row>
    <row r="2" spans="1:8" ht="18.75" customHeight="1" x14ac:dyDescent="0.25">
      <c r="A2" s="159" t="s">
        <v>9</v>
      </c>
      <c r="B2" s="159"/>
      <c r="C2" s="159"/>
      <c r="D2" s="159"/>
      <c r="E2" s="159"/>
      <c r="F2" s="159"/>
      <c r="G2" s="159"/>
      <c r="H2" s="159"/>
    </row>
    <row r="3" spans="1:8" ht="15.75" x14ac:dyDescent="0.25">
      <c r="A3" s="142" t="s">
        <v>334</v>
      </c>
      <c r="B3" s="160" t="s">
        <v>4</v>
      </c>
      <c r="C3" s="160"/>
      <c r="D3" s="160"/>
      <c r="E3" s="160"/>
      <c r="F3" s="160" t="s">
        <v>7</v>
      </c>
      <c r="G3" s="160"/>
      <c r="H3" s="161" t="s">
        <v>8</v>
      </c>
    </row>
    <row r="4" spans="1:8" ht="15" customHeight="1" x14ac:dyDescent="0.25">
      <c r="A4" s="143"/>
      <c r="B4" s="131" t="s">
        <v>0</v>
      </c>
      <c r="C4" s="131" t="s">
        <v>1</v>
      </c>
      <c r="D4" s="131" t="s">
        <v>2</v>
      </c>
      <c r="E4" s="131" t="s">
        <v>3</v>
      </c>
      <c r="F4" s="131" t="s">
        <v>5</v>
      </c>
      <c r="G4" s="131" t="s">
        <v>6</v>
      </c>
      <c r="H4" s="161"/>
    </row>
    <row r="5" spans="1:8" ht="16.5" x14ac:dyDescent="0.3">
      <c r="A5" s="4" t="s">
        <v>10</v>
      </c>
      <c r="B5" s="4">
        <v>4918</v>
      </c>
      <c r="C5" s="4">
        <v>1254</v>
      </c>
      <c r="D5" s="4">
        <v>251</v>
      </c>
      <c r="E5" s="4">
        <v>806</v>
      </c>
      <c r="F5" s="4">
        <v>4018</v>
      </c>
      <c r="G5" s="4">
        <v>3211</v>
      </c>
      <c r="H5" s="8">
        <f>SUM(B5:E5)</f>
        <v>7229</v>
      </c>
    </row>
    <row r="6" spans="1:8" ht="16.5" x14ac:dyDescent="0.3">
      <c r="A6" s="4" t="s">
        <v>11</v>
      </c>
      <c r="B6" s="4">
        <f t="shared" ref="B6:G6" si="0">SUM(B7:B9)</f>
        <v>78</v>
      </c>
      <c r="C6" s="4">
        <f t="shared" si="0"/>
        <v>18</v>
      </c>
      <c r="D6" s="4">
        <f t="shared" si="0"/>
        <v>30</v>
      </c>
      <c r="E6" s="4">
        <f t="shared" si="0"/>
        <v>51</v>
      </c>
      <c r="F6" s="4">
        <f t="shared" si="0"/>
        <v>121</v>
      </c>
      <c r="G6" s="4">
        <f t="shared" si="0"/>
        <v>56</v>
      </c>
      <c r="H6" s="4">
        <f t="shared" ref="H6:H10" si="1">SUM(B6:E6)</f>
        <v>177</v>
      </c>
    </row>
    <row r="7" spans="1:8" ht="16.5" x14ac:dyDescent="0.3">
      <c r="A7" s="2" t="s">
        <v>12</v>
      </c>
      <c r="B7" s="3">
        <v>75</v>
      </c>
      <c r="C7" s="3">
        <v>10</v>
      </c>
      <c r="D7" s="3">
        <v>7</v>
      </c>
      <c r="E7" s="3">
        <v>16</v>
      </c>
      <c r="F7" s="3">
        <v>74</v>
      </c>
      <c r="G7" s="3">
        <v>34</v>
      </c>
      <c r="H7" s="3">
        <f t="shared" si="1"/>
        <v>108</v>
      </c>
    </row>
    <row r="8" spans="1:8" ht="16.5" x14ac:dyDescent="0.3">
      <c r="A8" s="2" t="s">
        <v>13</v>
      </c>
      <c r="B8" s="3">
        <v>2</v>
      </c>
      <c r="C8" s="3">
        <v>2</v>
      </c>
      <c r="D8" s="3">
        <v>15</v>
      </c>
      <c r="E8" s="3">
        <v>28</v>
      </c>
      <c r="F8" s="3">
        <v>34</v>
      </c>
      <c r="G8" s="3">
        <v>13</v>
      </c>
      <c r="H8" s="3">
        <f t="shared" si="1"/>
        <v>47</v>
      </c>
    </row>
    <row r="9" spans="1:8" ht="16.5" x14ac:dyDescent="0.3">
      <c r="A9" s="2" t="s">
        <v>14</v>
      </c>
      <c r="B9" s="3">
        <v>1</v>
      </c>
      <c r="C9" s="3">
        <v>6</v>
      </c>
      <c r="D9" s="3">
        <v>8</v>
      </c>
      <c r="E9" s="3">
        <v>7</v>
      </c>
      <c r="F9" s="3">
        <v>13</v>
      </c>
      <c r="G9" s="3">
        <v>9</v>
      </c>
      <c r="H9" s="3">
        <f t="shared" si="1"/>
        <v>22</v>
      </c>
    </row>
    <row r="10" spans="1:8" ht="16.5" x14ac:dyDescent="0.3">
      <c r="A10" s="4" t="s">
        <v>15</v>
      </c>
      <c r="B10" s="4">
        <v>9</v>
      </c>
      <c r="C10" s="4">
        <v>130</v>
      </c>
      <c r="D10" s="4">
        <v>135</v>
      </c>
      <c r="E10" s="4">
        <v>65</v>
      </c>
      <c r="F10" s="4">
        <v>180</v>
      </c>
      <c r="G10" s="4">
        <v>159</v>
      </c>
      <c r="H10" s="4">
        <f t="shared" si="1"/>
        <v>339</v>
      </c>
    </row>
    <row r="11" spans="1:8" ht="16.5" x14ac:dyDescent="0.3">
      <c r="A11" s="2" t="s">
        <v>17</v>
      </c>
      <c r="B11" s="152"/>
      <c r="C11" s="153"/>
      <c r="D11" s="153"/>
      <c r="E11" s="153"/>
      <c r="F11" s="153"/>
      <c r="G11" s="154"/>
      <c r="H11" s="3">
        <v>286</v>
      </c>
    </row>
    <row r="12" spans="1:8" ht="16.5" x14ac:dyDescent="0.3">
      <c r="A12" s="2" t="s">
        <v>16</v>
      </c>
      <c r="B12" s="152"/>
      <c r="C12" s="153"/>
      <c r="D12" s="153"/>
      <c r="E12" s="153"/>
      <c r="F12" s="153"/>
      <c r="G12" s="154"/>
      <c r="H12" s="3">
        <v>53</v>
      </c>
    </row>
    <row r="13" spans="1:8" ht="16.5" x14ac:dyDescent="0.3">
      <c r="A13" s="2" t="s">
        <v>18</v>
      </c>
      <c r="B13" s="152"/>
      <c r="C13" s="153"/>
      <c r="D13" s="153"/>
      <c r="E13" s="153"/>
      <c r="F13" s="153"/>
      <c r="G13" s="154"/>
      <c r="H13" s="3">
        <v>292</v>
      </c>
    </row>
    <row r="14" spans="1:8" ht="16.5" x14ac:dyDescent="0.3">
      <c r="A14" s="2" t="s">
        <v>19</v>
      </c>
      <c r="B14" s="152"/>
      <c r="C14" s="153"/>
      <c r="D14" s="153"/>
      <c r="E14" s="153"/>
      <c r="F14" s="153"/>
      <c r="G14" s="154"/>
      <c r="H14" s="3">
        <v>47</v>
      </c>
    </row>
    <row r="15" spans="1:8" ht="16.5" x14ac:dyDescent="0.3">
      <c r="A15" s="4" t="s">
        <v>20</v>
      </c>
      <c r="B15" s="4">
        <f>SUM(B16:B19)</f>
        <v>19</v>
      </c>
      <c r="C15" s="4">
        <f>SUM(C16:C19)</f>
        <v>200</v>
      </c>
      <c r="D15" s="4">
        <f t="shared" ref="D15:G15" si="2">SUM(D16:D19)</f>
        <v>335</v>
      </c>
      <c r="E15" s="4">
        <f t="shared" si="2"/>
        <v>255</v>
      </c>
      <c r="F15" s="4">
        <f t="shared" si="2"/>
        <v>393</v>
      </c>
      <c r="G15" s="4">
        <f t="shared" si="2"/>
        <v>416</v>
      </c>
      <c r="H15" s="4">
        <f>SUM(B15:E15)</f>
        <v>809</v>
      </c>
    </row>
    <row r="16" spans="1:8" ht="16.5" x14ac:dyDescent="0.3">
      <c r="A16" s="2" t="s">
        <v>21</v>
      </c>
      <c r="B16" s="3">
        <v>17</v>
      </c>
      <c r="C16" s="3">
        <v>132</v>
      </c>
      <c r="D16" s="3">
        <v>273</v>
      </c>
      <c r="E16" s="3">
        <v>222</v>
      </c>
      <c r="F16" s="3">
        <v>333</v>
      </c>
      <c r="G16" s="3">
        <v>311</v>
      </c>
      <c r="H16" s="3">
        <f>SUM(B16:E16)</f>
        <v>644</v>
      </c>
    </row>
    <row r="17" spans="1:8" ht="16.5" x14ac:dyDescent="0.3">
      <c r="A17" s="2" t="s">
        <v>22</v>
      </c>
      <c r="B17" s="3">
        <v>1</v>
      </c>
      <c r="C17" s="3">
        <v>7</v>
      </c>
      <c r="D17" s="3">
        <v>26</v>
      </c>
      <c r="E17" s="3">
        <v>16</v>
      </c>
      <c r="F17" s="3">
        <v>23</v>
      </c>
      <c r="G17" s="3">
        <v>27</v>
      </c>
      <c r="H17" s="3">
        <f>SUM(B17:E17)</f>
        <v>50</v>
      </c>
    </row>
    <row r="18" spans="1:8" ht="16.5" x14ac:dyDescent="0.3">
      <c r="A18" s="2" t="s">
        <v>464</v>
      </c>
      <c r="B18" s="3">
        <v>0</v>
      </c>
      <c r="C18" s="3">
        <v>4</v>
      </c>
      <c r="D18" s="3">
        <v>36</v>
      </c>
      <c r="E18" s="3">
        <v>17</v>
      </c>
      <c r="F18" s="3">
        <v>22</v>
      </c>
      <c r="G18" s="3">
        <v>35</v>
      </c>
      <c r="H18" s="3">
        <f>SUM(B18:E18)</f>
        <v>57</v>
      </c>
    </row>
    <row r="19" spans="1:8" ht="16.5" x14ac:dyDescent="0.3">
      <c r="A19" s="2" t="s">
        <v>465</v>
      </c>
      <c r="B19" s="3">
        <v>1</v>
      </c>
      <c r="C19" s="3">
        <v>57</v>
      </c>
      <c r="D19" s="3">
        <v>0</v>
      </c>
      <c r="E19" s="3">
        <v>0</v>
      </c>
      <c r="F19" s="3">
        <v>15</v>
      </c>
      <c r="G19" s="3">
        <v>43</v>
      </c>
      <c r="H19" s="3">
        <f>SUM(B19:E19)</f>
        <v>58</v>
      </c>
    </row>
    <row r="20" spans="1:8" ht="16.5" x14ac:dyDescent="0.3">
      <c r="A20" s="2" t="s">
        <v>23</v>
      </c>
      <c r="B20" s="3">
        <v>1</v>
      </c>
      <c r="C20" s="152" t="s">
        <v>333</v>
      </c>
      <c r="D20" s="153"/>
      <c r="E20" s="153"/>
      <c r="F20" s="153"/>
      <c r="G20" s="154"/>
      <c r="H20" s="3"/>
    </row>
    <row r="21" spans="1:8" ht="16.5" x14ac:dyDescent="0.3">
      <c r="A21" s="4" t="s">
        <v>24</v>
      </c>
      <c r="B21" s="4">
        <v>0</v>
      </c>
      <c r="C21" s="4">
        <v>2</v>
      </c>
      <c r="D21" s="4">
        <v>51</v>
      </c>
      <c r="E21" s="4">
        <v>145</v>
      </c>
      <c r="F21" s="4">
        <v>76</v>
      </c>
      <c r="G21" s="4">
        <v>122</v>
      </c>
      <c r="H21" s="4">
        <f>SUM(B21:E21)</f>
        <v>198</v>
      </c>
    </row>
    <row r="22" spans="1:8" ht="16.5" x14ac:dyDescent="0.3">
      <c r="A22" s="2" t="s">
        <v>25</v>
      </c>
      <c r="B22" s="152"/>
      <c r="C22" s="153"/>
      <c r="D22" s="153"/>
      <c r="E22" s="153"/>
      <c r="F22" s="153"/>
      <c r="G22" s="154"/>
      <c r="H22" s="3">
        <v>44</v>
      </c>
    </row>
    <row r="23" spans="1:8" ht="16.5" x14ac:dyDescent="0.3">
      <c r="A23" s="2" t="s">
        <v>26</v>
      </c>
      <c r="B23" s="152"/>
      <c r="C23" s="153"/>
      <c r="D23" s="153"/>
      <c r="E23" s="153"/>
      <c r="F23" s="153"/>
      <c r="G23" s="154"/>
      <c r="H23" s="3">
        <v>885</v>
      </c>
    </row>
    <row r="24" spans="1:8" ht="16.5" x14ac:dyDescent="0.3">
      <c r="A24" s="2" t="s">
        <v>27</v>
      </c>
      <c r="B24" s="152"/>
      <c r="C24" s="153"/>
      <c r="D24" s="153"/>
      <c r="E24" s="153"/>
      <c r="F24" s="153"/>
      <c r="G24" s="154"/>
      <c r="H24" s="3">
        <v>664</v>
      </c>
    </row>
    <row r="25" spans="1:8" ht="16.5" x14ac:dyDescent="0.3">
      <c r="A25" s="4" t="s">
        <v>28</v>
      </c>
      <c r="B25" s="4">
        <v>0</v>
      </c>
      <c r="C25" s="4">
        <v>12</v>
      </c>
      <c r="D25" s="4">
        <v>22</v>
      </c>
      <c r="E25" s="4">
        <v>17</v>
      </c>
      <c r="F25" s="4">
        <v>31</v>
      </c>
      <c r="G25" s="4">
        <v>20</v>
      </c>
      <c r="H25" s="4">
        <f>SUM(B25:E25)</f>
        <v>51</v>
      </c>
    </row>
    <row r="26" spans="1:8" ht="16.5" x14ac:dyDescent="0.3">
      <c r="A26" s="4" t="s">
        <v>29</v>
      </c>
      <c r="B26" s="4">
        <v>0</v>
      </c>
      <c r="C26" s="4">
        <v>5</v>
      </c>
      <c r="D26" s="4">
        <v>18</v>
      </c>
      <c r="E26" s="4">
        <v>17</v>
      </c>
      <c r="F26" s="4">
        <v>24</v>
      </c>
      <c r="G26" s="4">
        <v>16</v>
      </c>
      <c r="H26" s="4">
        <f>SUM(B26:E26)</f>
        <v>40</v>
      </c>
    </row>
    <row r="27" spans="1:8" ht="16.5" x14ac:dyDescent="0.3">
      <c r="A27" s="2" t="s">
        <v>30</v>
      </c>
      <c r="B27" s="3"/>
      <c r="C27" s="3"/>
      <c r="D27" s="3"/>
      <c r="E27" s="3"/>
      <c r="F27" s="3"/>
      <c r="G27" s="3"/>
      <c r="H27" s="3">
        <f>SUM(B27:E27)</f>
        <v>0</v>
      </c>
    </row>
    <row r="28" spans="1:8" ht="16.5" x14ac:dyDescent="0.3">
      <c r="A28" s="2" t="s">
        <v>31</v>
      </c>
      <c r="B28" s="3">
        <v>40</v>
      </c>
      <c r="C28" s="3">
        <v>0</v>
      </c>
      <c r="D28" s="3">
        <v>5</v>
      </c>
      <c r="E28" s="3">
        <v>18</v>
      </c>
      <c r="F28" s="3">
        <v>17</v>
      </c>
      <c r="G28" s="3"/>
      <c r="H28" s="3">
        <f>SUM(B28:F28)</f>
        <v>80</v>
      </c>
    </row>
    <row r="29" spans="1:8" ht="16.5" x14ac:dyDescent="0.3">
      <c r="A29" s="4" t="s">
        <v>32</v>
      </c>
      <c r="B29" s="4">
        <v>0</v>
      </c>
      <c r="C29" s="4">
        <v>0</v>
      </c>
      <c r="D29" s="4">
        <v>0</v>
      </c>
      <c r="E29" s="4">
        <v>0</v>
      </c>
      <c r="F29" s="4">
        <v>0</v>
      </c>
      <c r="G29" s="4">
        <v>0</v>
      </c>
      <c r="H29" s="4">
        <v>0</v>
      </c>
    </row>
    <row r="30" spans="1:8" ht="16.5" x14ac:dyDescent="0.3">
      <c r="A30" s="4" t="s">
        <v>33</v>
      </c>
      <c r="B30" s="4">
        <v>0</v>
      </c>
      <c r="C30" s="4">
        <v>1</v>
      </c>
      <c r="D30" s="4">
        <v>13</v>
      </c>
      <c r="E30" s="4">
        <v>76</v>
      </c>
      <c r="F30" s="4">
        <v>64</v>
      </c>
      <c r="G30" s="4">
        <v>26</v>
      </c>
      <c r="H30" s="4">
        <f>SUM(B30:E30)</f>
        <v>90</v>
      </c>
    </row>
    <row r="31" spans="1:8" ht="16.5" x14ac:dyDescent="0.3">
      <c r="A31" s="4" t="s">
        <v>248</v>
      </c>
      <c r="B31" s="4">
        <f>SUM(B25+B26+B30)</f>
        <v>0</v>
      </c>
      <c r="C31" s="4">
        <f t="shared" ref="C31:H31" si="3">SUM(C25+C26+C30)</f>
        <v>18</v>
      </c>
      <c r="D31" s="4">
        <f t="shared" si="3"/>
        <v>53</v>
      </c>
      <c r="E31" s="4">
        <f t="shared" si="3"/>
        <v>110</v>
      </c>
      <c r="F31" s="4">
        <f t="shared" si="3"/>
        <v>119</v>
      </c>
      <c r="G31" s="4">
        <f t="shared" si="3"/>
        <v>62</v>
      </c>
      <c r="H31" s="4">
        <f t="shared" si="3"/>
        <v>181</v>
      </c>
    </row>
    <row r="32" spans="1:8" ht="14.25" customHeight="1" x14ac:dyDescent="0.3">
      <c r="A32" s="4" t="s">
        <v>34</v>
      </c>
      <c r="B32" s="155"/>
      <c r="C32" s="156"/>
      <c r="D32" s="156"/>
      <c r="E32" s="156"/>
      <c r="F32" s="156"/>
      <c r="G32" s="156"/>
      <c r="H32" s="157"/>
    </row>
    <row r="33" spans="1:8" ht="16.5" x14ac:dyDescent="0.3">
      <c r="A33" s="2" t="s">
        <v>35</v>
      </c>
      <c r="B33" s="3"/>
      <c r="C33" s="3"/>
      <c r="D33" s="3"/>
      <c r="E33" s="3"/>
      <c r="F33" s="3"/>
      <c r="G33" s="3"/>
      <c r="H33" s="7">
        <v>3994</v>
      </c>
    </row>
    <row r="34" spans="1:8" ht="16.5" x14ac:dyDescent="0.3">
      <c r="A34" s="2" t="s">
        <v>36</v>
      </c>
      <c r="B34" s="3"/>
      <c r="C34" s="3"/>
      <c r="D34" s="3"/>
      <c r="E34" s="3"/>
      <c r="F34" s="3"/>
      <c r="G34" s="3"/>
      <c r="H34" s="7">
        <v>3792</v>
      </c>
    </row>
    <row r="35" spans="1:8" ht="16.5" x14ac:dyDescent="0.3">
      <c r="A35" s="2" t="s">
        <v>37</v>
      </c>
      <c r="B35" s="3"/>
      <c r="C35" s="3"/>
      <c r="D35" s="3"/>
      <c r="E35" s="3"/>
      <c r="F35" s="3"/>
      <c r="G35" s="3"/>
      <c r="H35" s="7">
        <v>2142</v>
      </c>
    </row>
    <row r="36" spans="1:8" ht="16.5" x14ac:dyDescent="0.3">
      <c r="A36" s="2" t="s">
        <v>38</v>
      </c>
      <c r="B36" s="3"/>
      <c r="C36" s="3"/>
      <c r="D36" s="3"/>
      <c r="E36" s="3"/>
      <c r="F36" s="3"/>
      <c r="G36" s="3"/>
      <c r="H36" s="7">
        <v>2120</v>
      </c>
    </row>
    <row r="37" spans="1:8" ht="1.5" customHeight="1" x14ac:dyDescent="0.3">
      <c r="A37" s="152"/>
      <c r="B37" s="153"/>
      <c r="C37" s="153"/>
      <c r="D37" s="153"/>
      <c r="E37" s="153"/>
      <c r="F37" s="153"/>
      <c r="G37" s="153"/>
      <c r="H37" s="154"/>
    </row>
    <row r="38" spans="1:8" ht="16.5" x14ac:dyDescent="0.3">
      <c r="A38" s="4" t="s">
        <v>39</v>
      </c>
      <c r="B38" s="155"/>
      <c r="C38" s="156"/>
      <c r="D38" s="156"/>
      <c r="E38" s="156"/>
      <c r="F38" s="156"/>
      <c r="G38" s="157"/>
      <c r="H38" s="8">
        <f>SUM(H33:H36)</f>
        <v>12048</v>
      </c>
    </row>
    <row r="39" spans="1:8" ht="16.5" x14ac:dyDescent="0.3">
      <c r="A39" s="4" t="s">
        <v>40</v>
      </c>
      <c r="B39" s="4">
        <f>SUM(B40:B44)</f>
        <v>3547</v>
      </c>
      <c r="C39" s="4">
        <f t="shared" ref="C39:G39" si="4">SUM(C40:C44)</f>
        <v>3031</v>
      </c>
      <c r="D39" s="4">
        <f t="shared" si="4"/>
        <v>684</v>
      </c>
      <c r="E39" s="4">
        <f t="shared" si="4"/>
        <v>210</v>
      </c>
      <c r="F39" s="4">
        <f t="shared" si="4"/>
        <v>3772</v>
      </c>
      <c r="G39" s="4">
        <f t="shared" si="4"/>
        <v>3700</v>
      </c>
      <c r="H39" s="8">
        <f>SUM(H40:H44)</f>
        <v>7472</v>
      </c>
    </row>
    <row r="40" spans="1:8" ht="16.5" x14ac:dyDescent="0.3">
      <c r="A40" s="2" t="s">
        <v>41</v>
      </c>
      <c r="B40" s="3">
        <v>648</v>
      </c>
      <c r="C40" s="3">
        <v>395</v>
      </c>
      <c r="D40" s="3">
        <v>77</v>
      </c>
      <c r="E40" s="3">
        <v>34</v>
      </c>
      <c r="F40" s="3">
        <v>585</v>
      </c>
      <c r="G40" s="3">
        <v>569</v>
      </c>
      <c r="H40" s="3">
        <f>SUM(B40:E40)</f>
        <v>1154</v>
      </c>
    </row>
    <row r="41" spans="1:8" ht="16.5" x14ac:dyDescent="0.3">
      <c r="A41" s="2" t="s">
        <v>42</v>
      </c>
      <c r="B41" s="3">
        <v>399</v>
      </c>
      <c r="C41" s="3">
        <v>562</v>
      </c>
      <c r="D41" s="3">
        <v>37</v>
      </c>
      <c r="E41" s="3">
        <v>17</v>
      </c>
      <c r="F41" s="3">
        <v>546</v>
      </c>
      <c r="G41" s="3">
        <v>469</v>
      </c>
      <c r="H41" s="3">
        <f t="shared" ref="H41:H44" si="5">SUM(B41:E41)</f>
        <v>1015</v>
      </c>
    </row>
    <row r="42" spans="1:8" ht="16.5" x14ac:dyDescent="0.3">
      <c r="A42" s="2" t="s">
        <v>22</v>
      </c>
      <c r="B42" s="3">
        <v>193</v>
      </c>
      <c r="C42" s="3">
        <v>112</v>
      </c>
      <c r="D42" s="3">
        <v>50</v>
      </c>
      <c r="E42" s="3">
        <v>1</v>
      </c>
      <c r="F42" s="3">
        <v>173</v>
      </c>
      <c r="G42" s="3">
        <v>183</v>
      </c>
      <c r="H42" s="3">
        <f t="shared" si="5"/>
        <v>356</v>
      </c>
    </row>
    <row r="43" spans="1:8" ht="16.5" x14ac:dyDescent="0.3">
      <c r="A43" s="2" t="s">
        <v>137</v>
      </c>
      <c r="B43" s="3">
        <v>943</v>
      </c>
      <c r="C43" s="3">
        <v>975</v>
      </c>
      <c r="D43" s="3">
        <v>103</v>
      </c>
      <c r="E43" s="3">
        <v>28</v>
      </c>
      <c r="F43" s="3">
        <v>1037</v>
      </c>
      <c r="G43" s="3">
        <v>1012</v>
      </c>
      <c r="H43" s="3">
        <f t="shared" si="5"/>
        <v>2049</v>
      </c>
    </row>
    <row r="44" spans="1:8" ht="16.5" x14ac:dyDescent="0.3">
      <c r="A44" s="2" t="s">
        <v>43</v>
      </c>
      <c r="B44" s="3">
        <v>1364</v>
      </c>
      <c r="C44" s="3">
        <v>987</v>
      </c>
      <c r="D44" s="3">
        <v>417</v>
      </c>
      <c r="E44" s="3">
        <v>130</v>
      </c>
      <c r="F44" s="3">
        <v>1431</v>
      </c>
      <c r="G44" s="3">
        <v>1467</v>
      </c>
      <c r="H44" s="3">
        <f t="shared" si="5"/>
        <v>2898</v>
      </c>
    </row>
    <row r="45" spans="1:8" ht="16.5" x14ac:dyDescent="0.3">
      <c r="A45" s="9" t="s">
        <v>336</v>
      </c>
      <c r="B45" s="10"/>
      <c r="C45" s="11"/>
      <c r="D45" s="10"/>
      <c r="E45" s="10"/>
      <c r="F45" s="10"/>
      <c r="G45" s="10"/>
      <c r="H45" s="10"/>
    </row>
    <row r="46" spans="1:8" ht="18" x14ac:dyDescent="0.25">
      <c r="A46" s="158" t="s">
        <v>335</v>
      </c>
      <c r="B46" s="158"/>
      <c r="C46" s="158"/>
      <c r="D46" s="158"/>
      <c r="E46" s="158"/>
      <c r="F46" s="158"/>
      <c r="G46" s="158"/>
      <c r="H46" s="12">
        <v>212539</v>
      </c>
    </row>
    <row r="47" spans="1:8" ht="7.5" customHeight="1" x14ac:dyDescent="0.25"/>
    <row r="48" spans="1:8" x14ac:dyDescent="0.25">
      <c r="A48" s="135" t="s">
        <v>108</v>
      </c>
      <c r="B48" s="135"/>
      <c r="C48" s="135"/>
      <c r="E48" s="135" t="s">
        <v>109</v>
      </c>
      <c r="F48" s="135"/>
      <c r="G48" s="135"/>
      <c r="H48" s="135"/>
    </row>
    <row r="49" spans="1:8" ht="6" customHeight="1" x14ac:dyDescent="0.25"/>
    <row r="50" spans="1:8" x14ac:dyDescent="0.25">
      <c r="A50" s="135" t="s">
        <v>107</v>
      </c>
      <c r="B50" s="135"/>
      <c r="C50" s="135"/>
      <c r="E50" s="135" t="s">
        <v>212</v>
      </c>
      <c r="F50" s="135"/>
      <c r="G50" s="135"/>
      <c r="H50" s="135"/>
    </row>
    <row r="51" spans="1:8" x14ac:dyDescent="0.25">
      <c r="A51" s="136" t="s">
        <v>112</v>
      </c>
      <c r="B51" s="136"/>
      <c r="C51" s="136"/>
      <c r="E51" s="136" t="s">
        <v>113</v>
      </c>
      <c r="F51" s="136"/>
      <c r="G51" s="136"/>
      <c r="H51" s="136"/>
    </row>
    <row r="52" spans="1:8" x14ac:dyDescent="0.25">
      <c r="A52" s="137"/>
      <c r="B52" s="137"/>
      <c r="C52" s="137"/>
      <c r="E52" s="137"/>
      <c r="F52" s="137"/>
      <c r="G52" s="137"/>
      <c r="H52" s="137"/>
    </row>
  </sheetData>
  <mergeCells count="24">
    <mergeCell ref="A51:C52"/>
    <mergeCell ref="E51:H52"/>
    <mergeCell ref="B22:G22"/>
    <mergeCell ref="B23:G23"/>
    <mergeCell ref="B24:G24"/>
    <mergeCell ref="B32:H32"/>
    <mergeCell ref="A37:H37"/>
    <mergeCell ref="B38:G38"/>
    <mergeCell ref="A46:G46"/>
    <mergeCell ref="A48:C48"/>
    <mergeCell ref="E48:H48"/>
    <mergeCell ref="A50:C50"/>
    <mergeCell ref="E50:H50"/>
    <mergeCell ref="B11:G11"/>
    <mergeCell ref="B12:G12"/>
    <mergeCell ref="B13:G13"/>
    <mergeCell ref="B14:G14"/>
    <mergeCell ref="C20:G20"/>
    <mergeCell ref="C1:H1"/>
    <mergeCell ref="A2:H2"/>
    <mergeCell ref="A3:A4"/>
    <mergeCell ref="B3:E3"/>
    <mergeCell ref="F3:G3"/>
    <mergeCell ref="H3:H4"/>
  </mergeCells>
  <pageMargins left="0.7" right="0.7" top="0.75" bottom="0.75" header="0.3" footer="0.3"/>
  <pageSetup scale="82" orientation="portrait" horizontalDpi="360" verticalDpi="36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47"/>
  <sheetViews>
    <sheetView topLeftCell="A23" workbookViewId="0">
      <selection activeCell="L34" sqref="L34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62.25" customHeight="1" x14ac:dyDescent="0.25">
      <c r="C1" s="141" t="s">
        <v>45</v>
      </c>
      <c r="D1" s="141"/>
      <c r="E1" s="141"/>
      <c r="F1" s="141"/>
      <c r="G1" s="141"/>
      <c r="H1" s="141"/>
    </row>
    <row r="2" spans="1:8" ht="18.75" customHeight="1" x14ac:dyDescent="0.25">
      <c r="A2" s="159" t="s">
        <v>9</v>
      </c>
      <c r="B2" s="159"/>
      <c r="C2" s="159"/>
      <c r="D2" s="159"/>
      <c r="E2" s="159"/>
      <c r="F2" s="159"/>
      <c r="G2" s="159"/>
      <c r="H2" s="159"/>
    </row>
    <row r="3" spans="1:8" ht="15.75" x14ac:dyDescent="0.25">
      <c r="A3" s="142" t="s">
        <v>63</v>
      </c>
      <c r="B3" s="160" t="s">
        <v>4</v>
      </c>
      <c r="C3" s="160"/>
      <c r="D3" s="160"/>
      <c r="E3" s="160"/>
      <c r="F3" s="160" t="s">
        <v>7</v>
      </c>
      <c r="G3" s="160"/>
      <c r="H3" s="161" t="s">
        <v>8</v>
      </c>
    </row>
    <row r="4" spans="1:8" ht="15" customHeight="1" x14ac:dyDescent="0.25">
      <c r="A4" s="143"/>
      <c r="B4" s="19" t="s">
        <v>0</v>
      </c>
      <c r="C4" s="19" t="s">
        <v>1</v>
      </c>
      <c r="D4" s="19" t="s">
        <v>2</v>
      </c>
      <c r="E4" s="19" t="s">
        <v>3</v>
      </c>
      <c r="F4" s="19" t="s">
        <v>5</v>
      </c>
      <c r="G4" s="19" t="s">
        <v>6</v>
      </c>
      <c r="H4" s="161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>
        <f t="shared" ref="H5:H10" si="0">SUM(B5:E5)</f>
        <v>0</v>
      </c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 t="shared" si="0"/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 t="shared" si="0"/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 t="shared" si="0"/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 t="shared" si="0"/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4">
        <f t="shared" si="0"/>
        <v>0</v>
      </c>
    </row>
    <row r="11" spans="1:8" ht="16.5" x14ac:dyDescent="0.3">
      <c r="A11" s="2" t="s">
        <v>17</v>
      </c>
      <c r="B11" s="21"/>
      <c r="C11" s="21"/>
      <c r="D11" s="21"/>
      <c r="E11" s="21"/>
      <c r="F11" s="21"/>
      <c r="G11" s="21"/>
      <c r="H11" s="3"/>
    </row>
    <row r="12" spans="1:8" ht="16.5" x14ac:dyDescent="0.3">
      <c r="A12" s="2" t="s">
        <v>16</v>
      </c>
      <c r="B12" s="21"/>
      <c r="C12" s="21"/>
      <c r="D12" s="21"/>
      <c r="E12" s="21"/>
      <c r="F12" s="21"/>
      <c r="G12" s="21"/>
      <c r="H12" s="3"/>
    </row>
    <row r="13" spans="1:8" ht="16.5" x14ac:dyDescent="0.3">
      <c r="A13" s="2" t="s">
        <v>18</v>
      </c>
      <c r="B13" s="21"/>
      <c r="C13" s="21"/>
      <c r="D13" s="21"/>
      <c r="E13" s="21"/>
      <c r="F13" s="21"/>
      <c r="G13" s="21"/>
      <c r="H13" s="3"/>
    </row>
    <row r="14" spans="1:8" ht="16.5" x14ac:dyDescent="0.3">
      <c r="A14" s="2" t="s">
        <v>19</v>
      </c>
      <c r="B14" s="21"/>
      <c r="C14" s="21"/>
      <c r="D14" s="21"/>
      <c r="E14" s="21"/>
      <c r="F14" s="21"/>
      <c r="G14" s="21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>
        <f>SUM(B15:E15)</f>
        <v>0</v>
      </c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>
        <f>SUM(B16:E16)</f>
        <v>0</v>
      </c>
    </row>
    <row r="17" spans="1:11" ht="16.5" x14ac:dyDescent="0.3">
      <c r="A17" s="2" t="s">
        <v>22</v>
      </c>
      <c r="B17" s="3"/>
      <c r="C17" s="3"/>
      <c r="D17" s="3"/>
      <c r="E17" s="3"/>
      <c r="F17" s="3"/>
      <c r="G17" s="3"/>
      <c r="H17" s="3">
        <f>SUM(B17:E17)</f>
        <v>0</v>
      </c>
    </row>
    <row r="18" spans="1:11" ht="16.5" x14ac:dyDescent="0.3">
      <c r="A18" s="2" t="s">
        <v>23</v>
      </c>
      <c r="B18" s="3"/>
      <c r="C18" s="152"/>
      <c r="D18" s="153"/>
      <c r="E18" s="153"/>
      <c r="F18" s="153"/>
      <c r="G18" s="154"/>
      <c r="H18" s="3" t="s">
        <v>61</v>
      </c>
    </row>
    <row r="19" spans="1:11" ht="16.5" x14ac:dyDescent="0.3">
      <c r="A19" s="4" t="s">
        <v>24</v>
      </c>
      <c r="B19" s="4" t="s">
        <v>44</v>
      </c>
      <c r="C19" s="4"/>
      <c r="D19" s="4"/>
      <c r="E19" s="4"/>
      <c r="F19" s="4"/>
      <c r="G19" s="4"/>
      <c r="H19" s="4">
        <f>SUM(B19:E19)</f>
        <v>0</v>
      </c>
    </row>
    <row r="20" spans="1:11" ht="16.5" x14ac:dyDescent="0.3">
      <c r="A20" s="2" t="s">
        <v>25</v>
      </c>
      <c r="B20" s="152"/>
      <c r="C20" s="153"/>
      <c r="D20" s="153"/>
      <c r="E20" s="153"/>
      <c r="F20" s="153"/>
      <c r="G20" s="154"/>
      <c r="H20" s="3"/>
    </row>
    <row r="21" spans="1:11" ht="16.5" x14ac:dyDescent="0.3">
      <c r="A21" s="2" t="s">
        <v>26</v>
      </c>
      <c r="B21" s="152"/>
      <c r="C21" s="153"/>
      <c r="D21" s="153"/>
      <c r="E21" s="153"/>
      <c r="F21" s="153"/>
      <c r="G21" s="154"/>
      <c r="H21" s="3"/>
    </row>
    <row r="22" spans="1:11" ht="16.5" x14ac:dyDescent="0.3">
      <c r="A22" s="2" t="s">
        <v>27</v>
      </c>
      <c r="B22" s="152"/>
      <c r="C22" s="153"/>
      <c r="D22" s="153"/>
      <c r="E22" s="153"/>
      <c r="F22" s="153"/>
      <c r="G22" s="154"/>
      <c r="H22" s="3"/>
    </row>
    <row r="23" spans="1:11" ht="16.5" x14ac:dyDescent="0.3">
      <c r="A23" s="4" t="s">
        <v>28</v>
      </c>
      <c r="B23" s="4"/>
      <c r="C23" s="4"/>
      <c r="D23" s="4"/>
      <c r="E23" s="4"/>
      <c r="F23" s="4"/>
      <c r="G23" s="4"/>
      <c r="H23" s="4">
        <f>SUM(B23:E23)</f>
        <v>0</v>
      </c>
    </row>
    <row r="24" spans="1:11" ht="16.5" x14ac:dyDescent="0.3">
      <c r="A24" s="4" t="s">
        <v>29</v>
      </c>
      <c r="B24" s="4"/>
      <c r="C24" s="4"/>
      <c r="D24" s="4"/>
      <c r="E24" s="4"/>
      <c r="F24" s="4"/>
      <c r="G24" s="4"/>
      <c r="H24" s="4">
        <f>SUM(B24:E24)</f>
        <v>0</v>
      </c>
    </row>
    <row r="25" spans="1:11" ht="16.5" x14ac:dyDescent="0.3">
      <c r="A25" s="2" t="s">
        <v>30</v>
      </c>
      <c r="B25" s="3"/>
      <c r="C25" s="3"/>
      <c r="D25" s="3"/>
      <c r="E25" s="3"/>
      <c r="F25" s="3"/>
      <c r="G25" s="3"/>
      <c r="H25" s="3">
        <f>SUM(B25:F25)</f>
        <v>0</v>
      </c>
    </row>
    <row r="26" spans="1:11" ht="16.5" x14ac:dyDescent="0.3">
      <c r="A26" s="2" t="s">
        <v>31</v>
      </c>
      <c r="B26" s="3"/>
      <c r="C26" s="3"/>
      <c r="D26" s="3"/>
      <c r="E26" s="3"/>
      <c r="F26" s="3"/>
      <c r="G26" s="3"/>
      <c r="H26" s="3">
        <f>SUM(B26:E26)</f>
        <v>0</v>
      </c>
      <c r="K26" t="s">
        <v>62</v>
      </c>
    </row>
    <row r="27" spans="1:11" ht="16.5" x14ac:dyDescent="0.3">
      <c r="A27" s="4" t="s">
        <v>32</v>
      </c>
      <c r="B27" s="4"/>
      <c r="C27" s="4"/>
      <c r="D27" s="4"/>
      <c r="E27" s="4"/>
      <c r="F27" s="4"/>
      <c r="G27" s="4"/>
      <c r="H27" s="4">
        <f>SUM(B27:E27)</f>
        <v>0</v>
      </c>
    </row>
    <row r="28" spans="1:11" ht="16.5" x14ac:dyDescent="0.3">
      <c r="A28" s="4" t="s">
        <v>33</v>
      </c>
      <c r="B28" s="4" t="s">
        <v>44</v>
      </c>
      <c r="C28" s="4" t="s">
        <v>44</v>
      </c>
      <c r="D28" s="4"/>
      <c r="E28" s="4"/>
      <c r="F28" s="4"/>
      <c r="G28" s="4"/>
      <c r="H28" s="4">
        <f>SUM(B28:E28)</f>
        <v>0</v>
      </c>
    </row>
    <row r="29" spans="1:11" ht="16.5" x14ac:dyDescent="0.3">
      <c r="A29" s="4" t="s">
        <v>34</v>
      </c>
      <c r="B29" s="155"/>
      <c r="C29" s="156"/>
      <c r="D29" s="156"/>
      <c r="E29" s="156"/>
      <c r="F29" s="156"/>
      <c r="G29" s="156"/>
      <c r="H29" s="157"/>
    </row>
    <row r="30" spans="1:11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11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11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4" t="s">
        <v>39</v>
      </c>
      <c r="B34" s="155"/>
      <c r="C34" s="156"/>
      <c r="D34" s="156"/>
      <c r="E34" s="156"/>
      <c r="F34" s="156"/>
      <c r="G34" s="157"/>
      <c r="H34" s="8"/>
    </row>
    <row r="35" spans="1:8" ht="16.5" x14ac:dyDescent="0.3">
      <c r="A35" s="4" t="s">
        <v>40</v>
      </c>
      <c r="B35" s="4"/>
      <c r="C35" s="4"/>
      <c r="D35" s="4"/>
      <c r="E35" s="4"/>
      <c r="F35" s="4"/>
      <c r="G35" s="4"/>
      <c r="H35" s="8">
        <f t="shared" ref="H35" si="1">SUM(H36:H39)</f>
        <v>0</v>
      </c>
    </row>
    <row r="36" spans="1:8" ht="16.5" x14ac:dyDescent="0.3">
      <c r="A36" s="2" t="s">
        <v>41</v>
      </c>
      <c r="B36" s="3"/>
      <c r="C36" s="3"/>
      <c r="D36" s="3"/>
      <c r="E36" s="3"/>
      <c r="F36" s="3"/>
      <c r="G36" s="3"/>
      <c r="H36" s="3">
        <f>SUM(B36:E36)</f>
        <v>0</v>
      </c>
    </row>
    <row r="37" spans="1:8" ht="16.5" x14ac:dyDescent="0.3">
      <c r="A37" s="2" t="s">
        <v>42</v>
      </c>
      <c r="B37" s="3"/>
      <c r="C37" s="3"/>
      <c r="D37" s="3"/>
      <c r="E37" s="3"/>
      <c r="F37" s="3"/>
      <c r="G37" s="3"/>
      <c r="H37" s="3">
        <f>SUM(B37:E37)</f>
        <v>0</v>
      </c>
    </row>
    <row r="38" spans="1:8" ht="16.5" x14ac:dyDescent="0.3">
      <c r="A38" s="2" t="s">
        <v>22</v>
      </c>
      <c r="B38" s="3"/>
      <c r="C38" s="3"/>
      <c r="D38" s="3"/>
      <c r="E38" s="3"/>
      <c r="F38" s="3"/>
      <c r="G38" s="3"/>
      <c r="H38" s="3">
        <f>SUM(B38:E38)</f>
        <v>0</v>
      </c>
    </row>
    <row r="39" spans="1:8" ht="16.5" x14ac:dyDescent="0.3">
      <c r="A39" s="2" t="s">
        <v>43</v>
      </c>
      <c r="B39" s="3"/>
      <c r="C39" s="3"/>
      <c r="D39" s="3"/>
      <c r="E39" s="3"/>
      <c r="F39" s="3"/>
      <c r="G39" s="3"/>
      <c r="H39" s="3">
        <f>SUM(B39:E39)</f>
        <v>0</v>
      </c>
    </row>
    <row r="40" spans="1:8" ht="16.5" x14ac:dyDescent="0.3">
      <c r="A40" s="9" t="s">
        <v>46</v>
      </c>
      <c r="B40" s="10"/>
      <c r="C40" s="11"/>
      <c r="D40" s="10"/>
      <c r="E40" s="10"/>
      <c r="F40" s="10"/>
      <c r="G40" s="10"/>
      <c r="H40" s="10"/>
    </row>
    <row r="41" spans="1:8" ht="18" x14ac:dyDescent="0.25">
      <c r="A41" s="158" t="s">
        <v>68</v>
      </c>
      <c r="B41" s="158"/>
      <c r="C41" s="158"/>
      <c r="D41" s="158"/>
      <c r="E41" s="158"/>
      <c r="F41" s="158"/>
      <c r="G41" s="158"/>
      <c r="H41" s="12" t="s">
        <v>64</v>
      </c>
    </row>
    <row r="43" spans="1:8" x14ac:dyDescent="0.25">
      <c r="A43" s="135" t="s">
        <v>108</v>
      </c>
      <c r="B43" s="135"/>
      <c r="C43" s="135"/>
      <c r="E43" s="135" t="s">
        <v>109</v>
      </c>
      <c r="F43" s="135"/>
      <c r="G43" s="135"/>
      <c r="H43" s="135"/>
    </row>
    <row r="44" spans="1:8" x14ac:dyDescent="0.25">
      <c r="A44" s="69"/>
      <c r="F44" s="69"/>
      <c r="G44" s="69"/>
    </row>
    <row r="45" spans="1:8" x14ac:dyDescent="0.25">
      <c r="A45" s="135" t="s">
        <v>107</v>
      </c>
      <c r="B45" s="135"/>
      <c r="C45" s="135"/>
      <c r="E45" s="135" t="s">
        <v>111</v>
      </c>
      <c r="F45" s="135"/>
      <c r="G45" s="135"/>
      <c r="H45" s="135"/>
    </row>
    <row r="46" spans="1:8" x14ac:dyDescent="0.25">
      <c r="A46" s="136" t="s">
        <v>112</v>
      </c>
      <c r="B46" s="136"/>
      <c r="C46" s="136"/>
      <c r="E46" s="136" t="s">
        <v>110</v>
      </c>
      <c r="F46" s="136"/>
      <c r="G46" s="136"/>
      <c r="H46" s="136"/>
    </row>
    <row r="47" spans="1:8" x14ac:dyDescent="0.25">
      <c r="A47" s="137"/>
      <c r="B47" s="137"/>
      <c r="C47" s="137"/>
      <c r="E47" s="137"/>
      <c r="F47" s="137"/>
      <c r="G47" s="137"/>
      <c r="H47" s="137"/>
    </row>
  </sheetData>
  <mergeCells count="19">
    <mergeCell ref="A41:G41"/>
    <mergeCell ref="C18:G18"/>
    <mergeCell ref="B20:G20"/>
    <mergeCell ref="B21:G21"/>
    <mergeCell ref="B22:G22"/>
    <mergeCell ref="B29:H29"/>
    <mergeCell ref="B34:G34"/>
    <mergeCell ref="C1:H1"/>
    <mergeCell ref="A2:H2"/>
    <mergeCell ref="A3:A4"/>
    <mergeCell ref="B3:E3"/>
    <mergeCell ref="F3:G3"/>
    <mergeCell ref="H3:H4"/>
    <mergeCell ref="A43:C43"/>
    <mergeCell ref="E43:H43"/>
    <mergeCell ref="A45:C45"/>
    <mergeCell ref="E45:H45"/>
    <mergeCell ref="A46:C47"/>
    <mergeCell ref="E46:H47"/>
  </mergeCells>
  <pageMargins left="0.7" right="0.7" top="0.75" bottom="0.75" header="0.3" footer="0.3"/>
  <pageSetup scale="16" orientation="portrait" horizontalDpi="360" verticalDpi="36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8"/>
  <sheetViews>
    <sheetView topLeftCell="A22" workbookViewId="0">
      <selection activeCell="B36" sqref="B36:H40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48" customHeight="1" x14ac:dyDescent="0.25">
      <c r="C1" s="141" t="s">
        <v>45</v>
      </c>
      <c r="D1" s="141"/>
      <c r="E1" s="141"/>
      <c r="F1" s="141"/>
      <c r="G1" s="141"/>
      <c r="H1" s="141"/>
    </row>
    <row r="2" spans="1:8" ht="18" x14ac:dyDescent="0.25">
      <c r="A2" s="159" t="s">
        <v>9</v>
      </c>
      <c r="B2" s="159"/>
      <c r="C2" s="159"/>
      <c r="D2" s="159"/>
      <c r="E2" s="159"/>
      <c r="F2" s="159"/>
      <c r="G2" s="159"/>
      <c r="H2" s="159"/>
    </row>
    <row r="3" spans="1:8" ht="15.75" x14ac:dyDescent="0.25">
      <c r="A3" s="142" t="s">
        <v>67</v>
      </c>
      <c r="B3" s="160" t="s">
        <v>4</v>
      </c>
      <c r="C3" s="160"/>
      <c r="D3" s="160"/>
      <c r="E3" s="160"/>
      <c r="F3" s="160" t="s">
        <v>7</v>
      </c>
      <c r="G3" s="160"/>
      <c r="H3" s="161" t="s">
        <v>8</v>
      </c>
    </row>
    <row r="4" spans="1:8" ht="15.75" x14ac:dyDescent="0.25">
      <c r="A4" s="143"/>
      <c r="B4" s="43" t="s">
        <v>0</v>
      </c>
      <c r="C4" s="43" t="s">
        <v>1</v>
      </c>
      <c r="D4" s="43" t="s">
        <v>2</v>
      </c>
      <c r="E4" s="43" t="s">
        <v>3</v>
      </c>
      <c r="F4" s="43" t="s">
        <v>5</v>
      </c>
      <c r="G4" s="43" t="s">
        <v>6</v>
      </c>
      <c r="H4" s="161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>
        <f t="shared" ref="H5:H10" si="0">SUM(B5:E5)</f>
        <v>0</v>
      </c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 t="shared" si="0"/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 t="shared" si="0"/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 t="shared" si="0"/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 t="shared" si="0"/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45">
        <f t="shared" si="0"/>
        <v>0</v>
      </c>
    </row>
    <row r="11" spans="1:8" ht="16.5" x14ac:dyDescent="0.3">
      <c r="A11" s="2" t="s">
        <v>17</v>
      </c>
      <c r="B11" s="21"/>
      <c r="C11" s="21"/>
      <c r="D11" s="21"/>
      <c r="E11" s="21"/>
      <c r="F11" s="21"/>
      <c r="G11" s="21"/>
      <c r="H11" s="3"/>
    </row>
    <row r="12" spans="1:8" ht="16.5" x14ac:dyDescent="0.3">
      <c r="A12" s="2" t="s">
        <v>16</v>
      </c>
      <c r="B12" s="21"/>
      <c r="C12" s="21"/>
      <c r="D12" s="21"/>
      <c r="E12" s="21"/>
      <c r="F12" s="21"/>
      <c r="G12" s="21"/>
      <c r="H12" s="3"/>
    </row>
    <row r="13" spans="1:8" ht="16.5" x14ac:dyDescent="0.3">
      <c r="A13" s="2" t="s">
        <v>18</v>
      </c>
      <c r="B13" s="21"/>
      <c r="C13" s="21"/>
      <c r="D13" s="21"/>
      <c r="E13" s="21"/>
      <c r="F13" s="21"/>
      <c r="G13" s="21"/>
      <c r="H13" s="3"/>
    </row>
    <row r="14" spans="1:8" ht="16.5" x14ac:dyDescent="0.3">
      <c r="A14" s="2" t="s">
        <v>19</v>
      </c>
      <c r="B14" s="21"/>
      <c r="C14" s="21"/>
      <c r="D14" s="21"/>
      <c r="E14" s="21"/>
      <c r="F14" s="21"/>
      <c r="G14" s="21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/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/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/>
    </row>
    <row r="18" spans="1:8" ht="16.5" x14ac:dyDescent="0.3">
      <c r="A18" s="2" t="s">
        <v>23</v>
      </c>
      <c r="B18" s="3"/>
      <c r="C18" s="152"/>
      <c r="D18" s="153"/>
      <c r="E18" s="153"/>
      <c r="F18" s="153"/>
      <c r="G18" s="154"/>
      <c r="H18" s="3" t="s">
        <v>61</v>
      </c>
    </row>
    <row r="19" spans="1:8" ht="16.5" x14ac:dyDescent="0.3">
      <c r="A19" s="4" t="s">
        <v>24</v>
      </c>
      <c r="B19" s="4"/>
      <c r="C19" s="4"/>
      <c r="D19" s="4"/>
      <c r="E19" s="4"/>
      <c r="F19" s="4"/>
      <c r="G19" s="4"/>
      <c r="H19" s="4">
        <f>SUM(B19:E19)</f>
        <v>0</v>
      </c>
    </row>
    <row r="20" spans="1:8" ht="16.5" x14ac:dyDescent="0.3">
      <c r="A20" s="2" t="s">
        <v>25</v>
      </c>
      <c r="B20" s="152"/>
      <c r="C20" s="153"/>
      <c r="D20" s="153"/>
      <c r="E20" s="153"/>
      <c r="F20" s="153"/>
      <c r="G20" s="154"/>
      <c r="H20" s="3"/>
    </row>
    <row r="21" spans="1:8" ht="16.5" x14ac:dyDescent="0.3">
      <c r="A21" s="2" t="s">
        <v>26</v>
      </c>
      <c r="B21" s="152"/>
      <c r="C21" s="153"/>
      <c r="D21" s="153"/>
      <c r="E21" s="153"/>
      <c r="F21" s="153"/>
      <c r="G21" s="154"/>
      <c r="H21" s="3"/>
    </row>
    <row r="22" spans="1:8" ht="16.5" x14ac:dyDescent="0.3">
      <c r="A22" s="2" t="s">
        <v>27</v>
      </c>
      <c r="B22" s="152"/>
      <c r="C22" s="153"/>
      <c r="D22" s="153"/>
      <c r="E22" s="153"/>
      <c r="F22" s="153"/>
      <c r="G22" s="154"/>
      <c r="H22" s="3"/>
    </row>
    <row r="23" spans="1:8" ht="16.5" x14ac:dyDescent="0.3">
      <c r="A23" s="4" t="s">
        <v>28</v>
      </c>
      <c r="B23" s="4"/>
      <c r="C23" s="4"/>
      <c r="D23" s="4"/>
      <c r="E23" s="4"/>
      <c r="F23" s="4"/>
      <c r="G23" s="4"/>
      <c r="H23" s="4">
        <f t="shared" ref="H23:H28" si="1">SUM(B23:E23)</f>
        <v>0</v>
      </c>
    </row>
    <row r="24" spans="1:8" ht="16.5" x14ac:dyDescent="0.3">
      <c r="A24" s="4" t="s">
        <v>29</v>
      </c>
      <c r="B24" s="4"/>
      <c r="C24" s="4"/>
      <c r="D24" s="4"/>
      <c r="E24" s="4"/>
      <c r="F24" s="4"/>
      <c r="G24" s="4"/>
      <c r="H24" s="4">
        <f t="shared" si="1"/>
        <v>0</v>
      </c>
    </row>
    <row r="25" spans="1:8" ht="16.5" x14ac:dyDescent="0.3">
      <c r="A25" s="2" t="s">
        <v>30</v>
      </c>
      <c r="B25" s="3"/>
      <c r="C25" s="3"/>
      <c r="D25" s="3"/>
      <c r="E25" s="3"/>
      <c r="F25" s="3"/>
      <c r="G25" s="3"/>
      <c r="H25" s="3">
        <f t="shared" si="1"/>
        <v>0</v>
      </c>
    </row>
    <row r="26" spans="1:8" ht="16.5" x14ac:dyDescent="0.3">
      <c r="A26" s="2" t="s">
        <v>31</v>
      </c>
      <c r="B26" s="3"/>
      <c r="C26" s="3"/>
      <c r="D26" s="3"/>
      <c r="E26" s="3"/>
      <c r="F26" s="3"/>
      <c r="G26" s="3"/>
      <c r="H26" s="3">
        <f t="shared" si="1"/>
        <v>0</v>
      </c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 t="shared" si="1"/>
        <v>0</v>
      </c>
    </row>
    <row r="28" spans="1:8" ht="16.5" x14ac:dyDescent="0.3">
      <c r="A28" s="4" t="s">
        <v>33</v>
      </c>
      <c r="B28" s="4"/>
      <c r="C28" s="4"/>
      <c r="D28" s="4"/>
      <c r="E28" s="4"/>
      <c r="F28" s="4"/>
      <c r="G28" s="4"/>
      <c r="H28" s="4">
        <f t="shared" si="1"/>
        <v>0</v>
      </c>
    </row>
    <row r="29" spans="1:8" ht="16.5" x14ac:dyDescent="0.3">
      <c r="A29" s="4" t="s">
        <v>34</v>
      </c>
      <c r="B29" s="155"/>
      <c r="C29" s="156"/>
      <c r="D29" s="156"/>
      <c r="E29" s="156"/>
      <c r="F29" s="156"/>
      <c r="G29" s="156"/>
      <c r="H29" s="157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152"/>
      <c r="B34" s="153"/>
      <c r="C34" s="153"/>
      <c r="D34" s="153"/>
      <c r="E34" s="153"/>
      <c r="F34" s="153"/>
      <c r="G34" s="153"/>
      <c r="H34" s="154"/>
    </row>
    <row r="35" spans="1:8" ht="16.5" x14ac:dyDescent="0.3">
      <c r="A35" s="4" t="s">
        <v>39</v>
      </c>
      <c r="B35" s="155"/>
      <c r="C35" s="156"/>
      <c r="D35" s="156"/>
      <c r="E35" s="156"/>
      <c r="F35" s="156"/>
      <c r="G35" s="157"/>
      <c r="H35" s="8">
        <f>SUM(H30:H33)</f>
        <v>0</v>
      </c>
    </row>
    <row r="36" spans="1:8" ht="16.5" x14ac:dyDescent="0.3">
      <c r="A36" s="4" t="s">
        <v>40</v>
      </c>
      <c r="B36" s="4"/>
      <c r="C36" s="4"/>
      <c r="D36" s="4"/>
      <c r="E36" s="4"/>
      <c r="F36" s="4"/>
      <c r="G36" s="4"/>
      <c r="H36" s="8"/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/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/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/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/>
    </row>
    <row r="41" spans="1:8" ht="16.5" x14ac:dyDescent="0.3">
      <c r="A41" s="9" t="s">
        <v>69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58" t="s">
        <v>70</v>
      </c>
      <c r="B42" s="158"/>
      <c r="C42" s="158"/>
      <c r="D42" s="158"/>
      <c r="E42" s="158"/>
      <c r="F42" s="158"/>
      <c r="G42" s="158"/>
      <c r="H42" s="12">
        <v>146296</v>
      </c>
    </row>
    <row r="44" spans="1:8" x14ac:dyDescent="0.25">
      <c r="A44" s="135" t="s">
        <v>108</v>
      </c>
      <c r="B44" s="135"/>
      <c r="C44" s="135"/>
      <c r="E44" s="135" t="s">
        <v>109</v>
      </c>
      <c r="F44" s="135"/>
      <c r="G44" s="135"/>
      <c r="H44" s="135"/>
    </row>
    <row r="45" spans="1:8" x14ac:dyDescent="0.25">
      <c r="A45" s="69"/>
      <c r="F45" s="69"/>
      <c r="G45" s="69"/>
    </row>
    <row r="46" spans="1:8" x14ac:dyDescent="0.25">
      <c r="A46" s="135" t="s">
        <v>107</v>
      </c>
      <c r="B46" s="135"/>
      <c r="C46" s="135"/>
      <c r="E46" s="135" t="s">
        <v>111</v>
      </c>
      <c r="F46" s="135"/>
      <c r="G46" s="135"/>
      <c r="H46" s="135"/>
    </row>
    <row r="47" spans="1:8" x14ac:dyDescent="0.25">
      <c r="A47" s="136" t="s">
        <v>112</v>
      </c>
      <c r="B47" s="136"/>
      <c r="C47" s="136"/>
      <c r="E47" s="136" t="s">
        <v>110</v>
      </c>
      <c r="F47" s="136"/>
      <c r="G47" s="136"/>
      <c r="H47" s="136"/>
    </row>
    <row r="48" spans="1:8" x14ac:dyDescent="0.25">
      <c r="A48" s="137"/>
      <c r="B48" s="137"/>
      <c r="C48" s="137"/>
      <c r="E48" s="137"/>
      <c r="F48" s="137"/>
      <c r="G48" s="137"/>
      <c r="H48" s="137"/>
    </row>
  </sheetData>
  <mergeCells count="20">
    <mergeCell ref="B35:G35"/>
    <mergeCell ref="A42:G42"/>
    <mergeCell ref="C18:G18"/>
    <mergeCell ref="B20:G20"/>
    <mergeCell ref="B21:G21"/>
    <mergeCell ref="B22:G22"/>
    <mergeCell ref="B29:H29"/>
    <mergeCell ref="A34:H34"/>
    <mergeCell ref="C1:H1"/>
    <mergeCell ref="A2:H2"/>
    <mergeCell ref="A3:A4"/>
    <mergeCell ref="B3:E3"/>
    <mergeCell ref="F3:G3"/>
    <mergeCell ref="H3:H4"/>
    <mergeCell ref="A44:C44"/>
    <mergeCell ref="E44:H44"/>
    <mergeCell ref="A46:C46"/>
    <mergeCell ref="E46:H46"/>
    <mergeCell ref="A47:C48"/>
    <mergeCell ref="E47:H48"/>
  </mergeCells>
  <pageMargins left="0.7" right="0.7" top="0.75" bottom="0.75" header="0.3" footer="0.3"/>
  <pageSetup scale="87" orientation="portrait" horizontalDpi="360" verticalDpi="36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8"/>
  <sheetViews>
    <sheetView topLeftCell="A22" workbookViewId="0">
      <selection activeCell="B36" sqref="B36:H40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48" customHeight="1" x14ac:dyDescent="0.25">
      <c r="C1" s="141" t="s">
        <v>45</v>
      </c>
      <c r="D1" s="141"/>
      <c r="E1" s="141"/>
      <c r="F1" s="141"/>
      <c r="G1" s="141"/>
      <c r="H1" s="141"/>
    </row>
    <row r="2" spans="1:8" ht="18" x14ac:dyDescent="0.25">
      <c r="A2" s="159" t="s">
        <v>9</v>
      </c>
      <c r="B2" s="159"/>
      <c r="C2" s="159"/>
      <c r="D2" s="159"/>
      <c r="E2" s="159"/>
      <c r="F2" s="159"/>
      <c r="G2" s="159"/>
      <c r="H2" s="159"/>
    </row>
    <row r="3" spans="1:8" ht="15.75" x14ac:dyDescent="0.25">
      <c r="A3" s="142" t="s">
        <v>71</v>
      </c>
      <c r="B3" s="160" t="s">
        <v>4</v>
      </c>
      <c r="C3" s="160"/>
      <c r="D3" s="160"/>
      <c r="E3" s="160"/>
      <c r="F3" s="160" t="s">
        <v>7</v>
      </c>
      <c r="G3" s="160"/>
      <c r="H3" s="161" t="s">
        <v>8</v>
      </c>
    </row>
    <row r="4" spans="1:8" ht="15.75" x14ac:dyDescent="0.25">
      <c r="A4" s="143"/>
      <c r="B4" s="46" t="s">
        <v>0</v>
      </c>
      <c r="C4" s="46" t="s">
        <v>1</v>
      </c>
      <c r="D4" s="46" t="s">
        <v>2</v>
      </c>
      <c r="E4" s="46" t="s">
        <v>3</v>
      </c>
      <c r="F4" s="46" t="s">
        <v>5</v>
      </c>
      <c r="G4" s="46" t="s">
        <v>6</v>
      </c>
      <c r="H4" s="161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>
        <f t="shared" ref="H5:H10" si="0">SUM(B5:E5)</f>
        <v>0</v>
      </c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 t="shared" si="0"/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 t="shared" si="0"/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 t="shared" si="0"/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 t="shared" si="0"/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45">
        <f t="shared" si="0"/>
        <v>0</v>
      </c>
    </row>
    <row r="11" spans="1:8" ht="16.5" x14ac:dyDescent="0.3">
      <c r="A11" s="2" t="s">
        <v>17</v>
      </c>
      <c r="B11" s="21"/>
      <c r="C11" s="21"/>
      <c r="D11" s="21"/>
      <c r="E11" s="21"/>
      <c r="F11" s="21"/>
      <c r="G11" s="21"/>
      <c r="H11" s="3"/>
    </row>
    <row r="12" spans="1:8" ht="16.5" x14ac:dyDescent="0.3">
      <c r="A12" s="2" t="s">
        <v>16</v>
      </c>
      <c r="B12" s="21"/>
      <c r="C12" s="21"/>
      <c r="D12" s="21"/>
      <c r="E12" s="21"/>
      <c r="F12" s="21"/>
      <c r="G12" s="21"/>
      <c r="H12" s="3"/>
    </row>
    <row r="13" spans="1:8" ht="16.5" x14ac:dyDescent="0.3">
      <c r="A13" s="2" t="s">
        <v>18</v>
      </c>
      <c r="B13" s="21"/>
      <c r="C13" s="21"/>
      <c r="D13" s="21"/>
      <c r="E13" s="21"/>
      <c r="F13" s="21"/>
      <c r="G13" s="21"/>
      <c r="H13" s="3"/>
    </row>
    <row r="14" spans="1:8" ht="16.5" x14ac:dyDescent="0.3">
      <c r="A14" s="2" t="s">
        <v>19</v>
      </c>
      <c r="B14" s="21"/>
      <c r="C14" s="21"/>
      <c r="D14" s="21"/>
      <c r="E14" s="21"/>
      <c r="F14" s="21"/>
      <c r="G14" s="21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>
        <f>SUM(B15:E15)</f>
        <v>0</v>
      </c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>
        <f>SUM(B16:E16)</f>
        <v>0</v>
      </c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>
        <f>SUM(B17:E17)</f>
        <v>0</v>
      </c>
    </row>
    <row r="18" spans="1:8" ht="16.5" x14ac:dyDescent="0.3">
      <c r="A18" s="2" t="s">
        <v>23</v>
      </c>
      <c r="B18" s="3"/>
      <c r="C18" s="152"/>
      <c r="D18" s="153"/>
      <c r="E18" s="153"/>
      <c r="F18" s="153"/>
      <c r="G18" s="154"/>
      <c r="H18" s="3">
        <v>3</v>
      </c>
    </row>
    <row r="19" spans="1:8" ht="16.5" x14ac:dyDescent="0.3">
      <c r="A19" s="4" t="s">
        <v>24</v>
      </c>
      <c r="B19" s="4"/>
      <c r="C19" s="4"/>
      <c r="D19" s="4"/>
      <c r="E19" s="4"/>
      <c r="F19" s="4"/>
      <c r="G19" s="4"/>
      <c r="H19" s="4">
        <f>SUM(B19:E19)</f>
        <v>0</v>
      </c>
    </row>
    <row r="20" spans="1:8" ht="16.5" x14ac:dyDescent="0.3">
      <c r="A20" s="2" t="s">
        <v>25</v>
      </c>
      <c r="B20" s="152"/>
      <c r="C20" s="153"/>
      <c r="D20" s="153"/>
      <c r="E20" s="153"/>
      <c r="F20" s="153"/>
      <c r="G20" s="154"/>
      <c r="H20" s="3"/>
    </row>
    <row r="21" spans="1:8" ht="16.5" x14ac:dyDescent="0.3">
      <c r="A21" s="2" t="s">
        <v>26</v>
      </c>
      <c r="B21" s="152"/>
      <c r="C21" s="153"/>
      <c r="D21" s="153"/>
      <c r="E21" s="153"/>
      <c r="F21" s="153"/>
      <c r="G21" s="154"/>
      <c r="H21" s="3"/>
    </row>
    <row r="22" spans="1:8" ht="16.5" x14ac:dyDescent="0.3">
      <c r="A22" s="2" t="s">
        <v>27</v>
      </c>
      <c r="B22" s="152"/>
      <c r="C22" s="153"/>
      <c r="D22" s="153"/>
      <c r="E22" s="153"/>
      <c r="F22" s="153"/>
      <c r="G22" s="154"/>
      <c r="H22" s="3"/>
    </row>
    <row r="23" spans="1:8" ht="16.5" x14ac:dyDescent="0.3">
      <c r="A23" s="4" t="s">
        <v>28</v>
      </c>
      <c r="B23" s="4">
        <v>0</v>
      </c>
      <c r="C23" s="4"/>
      <c r="D23" s="4"/>
      <c r="E23" s="4"/>
      <c r="F23" s="4"/>
      <c r="G23" s="4"/>
      <c r="H23" s="4">
        <f t="shared" ref="H23:H28" si="1">SUM(B23:E23)</f>
        <v>0</v>
      </c>
    </row>
    <row r="24" spans="1:8" ht="16.5" x14ac:dyDescent="0.3">
      <c r="A24" s="4" t="s">
        <v>29</v>
      </c>
      <c r="B24" s="4">
        <f t="shared" ref="B24" si="2">SUM(B25:B26)</f>
        <v>0</v>
      </c>
      <c r="C24" s="4"/>
      <c r="D24" s="4"/>
      <c r="E24" s="4"/>
      <c r="F24" s="4"/>
      <c r="G24" s="4"/>
      <c r="H24" s="4">
        <f t="shared" si="1"/>
        <v>0</v>
      </c>
    </row>
    <row r="25" spans="1:8" ht="16.5" x14ac:dyDescent="0.3">
      <c r="A25" s="2" t="s">
        <v>30</v>
      </c>
      <c r="B25" s="3">
        <v>0</v>
      </c>
      <c r="C25" s="3"/>
      <c r="D25" s="3"/>
      <c r="E25" s="3"/>
      <c r="F25" s="3"/>
      <c r="G25" s="3"/>
      <c r="H25" s="3">
        <f t="shared" si="1"/>
        <v>0</v>
      </c>
    </row>
    <row r="26" spans="1:8" ht="16.5" x14ac:dyDescent="0.3">
      <c r="A26" s="2" t="s">
        <v>31</v>
      </c>
      <c r="B26" s="3">
        <v>0</v>
      </c>
      <c r="C26" s="3"/>
      <c r="D26" s="3"/>
      <c r="E26" s="3"/>
      <c r="F26" s="3"/>
      <c r="G26" s="3"/>
      <c r="H26" s="3">
        <f t="shared" si="1"/>
        <v>0</v>
      </c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 t="shared" si="1"/>
        <v>0</v>
      </c>
    </row>
    <row r="28" spans="1:8" ht="16.5" x14ac:dyDescent="0.3">
      <c r="A28" s="4" t="s">
        <v>33</v>
      </c>
      <c r="B28" s="4"/>
      <c r="C28" s="4"/>
      <c r="D28" s="4"/>
      <c r="E28" s="4"/>
      <c r="F28" s="4"/>
      <c r="G28" s="4"/>
      <c r="H28" s="4">
        <f t="shared" si="1"/>
        <v>0</v>
      </c>
    </row>
    <row r="29" spans="1:8" ht="16.5" x14ac:dyDescent="0.3">
      <c r="A29" s="4" t="s">
        <v>34</v>
      </c>
      <c r="B29" s="155"/>
      <c r="C29" s="156"/>
      <c r="D29" s="156"/>
      <c r="E29" s="156"/>
      <c r="F29" s="156"/>
      <c r="G29" s="156"/>
      <c r="H29" s="157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152"/>
      <c r="B34" s="153"/>
      <c r="C34" s="153"/>
      <c r="D34" s="153"/>
      <c r="E34" s="153"/>
      <c r="F34" s="153"/>
      <c r="G34" s="153"/>
      <c r="H34" s="154"/>
    </row>
    <row r="35" spans="1:8" ht="16.5" x14ac:dyDescent="0.3">
      <c r="A35" s="4" t="s">
        <v>39</v>
      </c>
      <c r="B35" s="155"/>
      <c r="C35" s="156"/>
      <c r="D35" s="156"/>
      <c r="E35" s="156"/>
      <c r="F35" s="156"/>
      <c r="G35" s="157"/>
      <c r="H35" s="8">
        <f>SUM(H30:H33)</f>
        <v>0</v>
      </c>
    </row>
    <row r="36" spans="1:8" ht="16.5" x14ac:dyDescent="0.3">
      <c r="A36" s="4" t="s">
        <v>40</v>
      </c>
      <c r="B36" s="4"/>
      <c r="C36" s="4"/>
      <c r="D36" s="4"/>
      <c r="E36" s="4"/>
      <c r="F36" s="4"/>
      <c r="G36" s="4"/>
      <c r="H36" s="8"/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/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/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/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/>
    </row>
    <row r="41" spans="1:8" ht="16.5" x14ac:dyDescent="0.3">
      <c r="A41" s="9" t="s">
        <v>73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58" t="s">
        <v>72</v>
      </c>
      <c r="B42" s="158"/>
      <c r="C42" s="158"/>
      <c r="D42" s="158"/>
      <c r="E42" s="158"/>
      <c r="F42" s="158"/>
      <c r="G42" s="158"/>
      <c r="H42" s="12">
        <v>152795</v>
      </c>
    </row>
    <row r="44" spans="1:8" x14ac:dyDescent="0.25">
      <c r="A44" s="135" t="s">
        <v>108</v>
      </c>
      <c r="B44" s="135"/>
      <c r="C44" s="135"/>
      <c r="E44" s="135" t="s">
        <v>109</v>
      </c>
      <c r="F44" s="135"/>
      <c r="G44" s="135"/>
      <c r="H44" s="135"/>
    </row>
    <row r="45" spans="1:8" x14ac:dyDescent="0.25">
      <c r="A45" s="69"/>
      <c r="F45" s="69"/>
      <c r="G45" s="69"/>
    </row>
    <row r="46" spans="1:8" x14ac:dyDescent="0.25">
      <c r="A46" s="135" t="s">
        <v>107</v>
      </c>
      <c r="B46" s="135"/>
      <c r="C46" s="135"/>
      <c r="E46" s="135" t="s">
        <v>111</v>
      </c>
      <c r="F46" s="135"/>
      <c r="G46" s="135"/>
      <c r="H46" s="135"/>
    </row>
    <row r="47" spans="1:8" x14ac:dyDescent="0.25">
      <c r="A47" s="136" t="s">
        <v>112</v>
      </c>
      <c r="B47" s="136"/>
      <c r="C47" s="136"/>
      <c r="E47" s="136" t="s">
        <v>110</v>
      </c>
      <c r="F47" s="136"/>
      <c r="G47" s="136"/>
      <c r="H47" s="136"/>
    </row>
    <row r="48" spans="1:8" x14ac:dyDescent="0.25">
      <c r="A48" s="137"/>
      <c r="B48" s="137"/>
      <c r="C48" s="137"/>
      <c r="E48" s="137"/>
      <c r="F48" s="137"/>
      <c r="G48" s="137"/>
      <c r="H48" s="137"/>
    </row>
  </sheetData>
  <mergeCells count="20">
    <mergeCell ref="B35:G35"/>
    <mergeCell ref="A42:G42"/>
    <mergeCell ref="C18:G18"/>
    <mergeCell ref="B20:G20"/>
    <mergeCell ref="B21:G21"/>
    <mergeCell ref="B22:G22"/>
    <mergeCell ref="B29:H29"/>
    <mergeCell ref="A34:H34"/>
    <mergeCell ref="C1:H1"/>
    <mergeCell ref="A2:H2"/>
    <mergeCell ref="A3:A4"/>
    <mergeCell ref="B3:E3"/>
    <mergeCell ref="F3:G3"/>
    <mergeCell ref="H3:H4"/>
    <mergeCell ref="A44:C44"/>
    <mergeCell ref="E44:H44"/>
    <mergeCell ref="A46:C46"/>
    <mergeCell ref="E46:H46"/>
    <mergeCell ref="A47:C48"/>
    <mergeCell ref="E47:H48"/>
  </mergeCells>
  <pageMargins left="0.7" right="0.7" top="0.75" bottom="0.75" header="0.3" footer="0.3"/>
  <pageSetup scale="87" orientation="portrait" horizontalDpi="360" verticalDpi="36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7"/>
  <sheetViews>
    <sheetView topLeftCell="A22" workbookViewId="0">
      <selection activeCell="L37" sqref="L37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48" customHeight="1" x14ac:dyDescent="0.25">
      <c r="C1" s="141" t="s">
        <v>45</v>
      </c>
      <c r="D1" s="141"/>
      <c r="E1" s="141"/>
      <c r="F1" s="141"/>
      <c r="G1" s="141"/>
      <c r="H1" s="141"/>
    </row>
    <row r="2" spans="1:8" ht="18" x14ac:dyDescent="0.25">
      <c r="A2" s="159" t="s">
        <v>9</v>
      </c>
      <c r="B2" s="159"/>
      <c r="C2" s="159"/>
      <c r="D2" s="159"/>
      <c r="E2" s="159"/>
      <c r="F2" s="159"/>
      <c r="G2" s="159"/>
      <c r="H2" s="159"/>
    </row>
    <row r="3" spans="1:8" ht="15.75" x14ac:dyDescent="0.25">
      <c r="A3" s="142" t="s">
        <v>98</v>
      </c>
      <c r="B3" s="160" t="s">
        <v>4</v>
      </c>
      <c r="C3" s="160"/>
      <c r="D3" s="160"/>
      <c r="E3" s="160"/>
      <c r="F3" s="160" t="s">
        <v>7</v>
      </c>
      <c r="G3" s="160"/>
      <c r="H3" s="161" t="s">
        <v>8</v>
      </c>
    </row>
    <row r="4" spans="1:8" ht="15.75" x14ac:dyDescent="0.25">
      <c r="A4" s="143"/>
      <c r="B4" s="52" t="s">
        <v>0</v>
      </c>
      <c r="C4" s="52" t="s">
        <v>1</v>
      </c>
      <c r="D4" s="52" t="s">
        <v>2</v>
      </c>
      <c r="E4" s="52" t="s">
        <v>3</v>
      </c>
      <c r="F4" s="52" t="s">
        <v>5</v>
      </c>
      <c r="G4" s="52" t="s">
        <v>6</v>
      </c>
      <c r="H4" s="161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>
        <f t="shared" ref="H5:H10" si="0">SUM(B5:E5)</f>
        <v>0</v>
      </c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 t="shared" si="0"/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 t="shared" si="0"/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 t="shared" si="0"/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 t="shared" si="0"/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45">
        <f t="shared" si="0"/>
        <v>0</v>
      </c>
    </row>
    <row r="11" spans="1:8" ht="16.5" x14ac:dyDescent="0.3">
      <c r="A11" s="2" t="s">
        <v>17</v>
      </c>
      <c r="B11" s="21"/>
      <c r="C11" s="21"/>
      <c r="D11" s="21"/>
      <c r="E11" s="21"/>
      <c r="F11" s="21"/>
      <c r="G11" s="21"/>
      <c r="H11" s="3"/>
    </row>
    <row r="12" spans="1:8" ht="16.5" x14ac:dyDescent="0.3">
      <c r="A12" s="2" t="s">
        <v>16</v>
      </c>
      <c r="B12" s="21"/>
      <c r="C12" s="21"/>
      <c r="D12" s="21"/>
      <c r="E12" s="21"/>
      <c r="F12" s="21"/>
      <c r="G12" s="21"/>
      <c r="H12" s="3"/>
    </row>
    <row r="13" spans="1:8" ht="16.5" x14ac:dyDescent="0.3">
      <c r="A13" s="2" t="s">
        <v>18</v>
      </c>
      <c r="B13" s="21"/>
      <c r="C13" s="21"/>
      <c r="D13" s="21"/>
      <c r="E13" s="21"/>
      <c r="F13" s="21"/>
      <c r="G13" s="21"/>
      <c r="H13" s="3"/>
    </row>
    <row r="14" spans="1:8" ht="16.5" x14ac:dyDescent="0.3">
      <c r="A14" s="2" t="s">
        <v>19</v>
      </c>
      <c r="B14" s="21"/>
      <c r="C14" s="21"/>
      <c r="D14" s="21"/>
      <c r="E14" s="21"/>
      <c r="F14" s="21"/>
      <c r="G14" s="21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>
        <f>SUM(B15:E15)</f>
        <v>0</v>
      </c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>
        <f>SUM(B16:E16)</f>
        <v>0</v>
      </c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>
        <f>SUM(B17:E17)</f>
        <v>0</v>
      </c>
    </row>
    <row r="18" spans="1:8" ht="16.5" x14ac:dyDescent="0.3">
      <c r="A18" s="2" t="s">
        <v>23</v>
      </c>
      <c r="B18" s="3"/>
      <c r="C18" s="152"/>
      <c r="D18" s="153"/>
      <c r="E18" s="153"/>
      <c r="F18" s="153"/>
      <c r="G18" s="154"/>
      <c r="H18" s="3">
        <v>1</v>
      </c>
    </row>
    <row r="19" spans="1:8" ht="16.5" x14ac:dyDescent="0.3">
      <c r="A19" s="4" t="s">
        <v>24</v>
      </c>
      <c r="B19" s="4" t="s">
        <v>44</v>
      </c>
      <c r="C19" s="4"/>
      <c r="D19" s="4"/>
      <c r="E19" s="4"/>
      <c r="F19" s="4"/>
      <c r="G19" s="4"/>
      <c r="H19" s="4">
        <f>SUM(B19:E19)</f>
        <v>0</v>
      </c>
    </row>
    <row r="20" spans="1:8" ht="16.5" x14ac:dyDescent="0.3">
      <c r="A20" s="2" t="s">
        <v>25</v>
      </c>
      <c r="B20" s="152"/>
      <c r="C20" s="153"/>
      <c r="D20" s="153"/>
      <c r="E20" s="153"/>
      <c r="F20" s="153"/>
      <c r="G20" s="154"/>
      <c r="H20" s="3"/>
    </row>
    <row r="21" spans="1:8" ht="16.5" x14ac:dyDescent="0.3">
      <c r="A21" s="2" t="s">
        <v>26</v>
      </c>
      <c r="B21" s="152"/>
      <c r="C21" s="153"/>
      <c r="D21" s="153"/>
      <c r="E21" s="153"/>
      <c r="F21" s="153"/>
      <c r="G21" s="154"/>
      <c r="H21" s="3"/>
    </row>
    <row r="22" spans="1:8" ht="16.5" x14ac:dyDescent="0.3">
      <c r="A22" s="2" t="s">
        <v>27</v>
      </c>
      <c r="B22" s="152"/>
      <c r="C22" s="153"/>
      <c r="D22" s="153"/>
      <c r="E22" s="153"/>
      <c r="F22" s="153"/>
      <c r="G22" s="154"/>
      <c r="H22" s="3"/>
    </row>
    <row r="23" spans="1:8" ht="16.5" x14ac:dyDescent="0.3">
      <c r="A23" s="4" t="s">
        <v>28</v>
      </c>
      <c r="B23" s="4"/>
      <c r="C23" s="4"/>
      <c r="D23" s="4"/>
      <c r="E23" s="4"/>
      <c r="F23" s="4"/>
      <c r="G23" s="4"/>
      <c r="H23" s="4">
        <f t="shared" ref="H23:H28" si="1">SUM(B23:E23)</f>
        <v>0</v>
      </c>
    </row>
    <row r="24" spans="1:8" ht="16.5" x14ac:dyDescent="0.3">
      <c r="A24" s="4" t="s">
        <v>29</v>
      </c>
      <c r="B24" s="4"/>
      <c r="C24" s="4"/>
      <c r="D24" s="4"/>
      <c r="E24" s="4"/>
      <c r="F24" s="4"/>
      <c r="G24" s="4"/>
      <c r="H24" s="4">
        <f t="shared" si="1"/>
        <v>0</v>
      </c>
    </row>
    <row r="25" spans="1:8" ht="16.5" x14ac:dyDescent="0.3">
      <c r="A25" s="2" t="s">
        <v>30</v>
      </c>
      <c r="B25" s="3"/>
      <c r="C25" s="3"/>
      <c r="D25" s="3"/>
      <c r="E25" s="3"/>
      <c r="F25" s="3"/>
      <c r="G25" s="3"/>
      <c r="H25" s="3">
        <f t="shared" si="1"/>
        <v>0</v>
      </c>
    </row>
    <row r="26" spans="1:8" ht="16.5" x14ac:dyDescent="0.3">
      <c r="A26" s="2" t="s">
        <v>31</v>
      </c>
      <c r="B26" s="3"/>
      <c r="C26" s="3"/>
      <c r="D26" s="3"/>
      <c r="E26" s="3"/>
      <c r="F26" s="3"/>
      <c r="G26" s="3"/>
      <c r="H26" s="3">
        <f t="shared" si="1"/>
        <v>0</v>
      </c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 t="shared" si="1"/>
        <v>0</v>
      </c>
    </row>
    <row r="28" spans="1:8" ht="16.5" x14ac:dyDescent="0.3">
      <c r="A28" s="4" t="s">
        <v>33</v>
      </c>
      <c r="B28" s="4"/>
      <c r="C28" s="4"/>
      <c r="D28" s="4"/>
      <c r="E28" s="4"/>
      <c r="F28" s="4"/>
      <c r="G28" s="4"/>
      <c r="H28" s="4">
        <f t="shared" si="1"/>
        <v>0</v>
      </c>
    </row>
    <row r="29" spans="1:8" ht="16.5" x14ac:dyDescent="0.3">
      <c r="A29" s="4" t="s">
        <v>34</v>
      </c>
      <c r="B29" s="155"/>
      <c r="C29" s="156"/>
      <c r="D29" s="156"/>
      <c r="E29" s="156"/>
      <c r="F29" s="156"/>
      <c r="G29" s="156"/>
      <c r="H29" s="157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152"/>
      <c r="B34" s="153"/>
      <c r="C34" s="153"/>
      <c r="D34" s="153"/>
      <c r="E34" s="153"/>
      <c r="F34" s="153"/>
      <c r="G34" s="153"/>
      <c r="H34" s="154"/>
    </row>
    <row r="35" spans="1:8" ht="16.5" x14ac:dyDescent="0.3">
      <c r="A35" s="4" t="s">
        <v>39</v>
      </c>
      <c r="B35" s="155"/>
      <c r="C35" s="156"/>
      <c r="D35" s="156"/>
      <c r="E35" s="156"/>
      <c r="F35" s="156"/>
      <c r="G35" s="157"/>
      <c r="H35" s="8">
        <f>SUM(H30:H33)</f>
        <v>0</v>
      </c>
    </row>
    <row r="36" spans="1:8" ht="16.5" x14ac:dyDescent="0.3">
      <c r="A36" s="4" t="s">
        <v>40</v>
      </c>
      <c r="B36" s="4"/>
      <c r="C36" s="4"/>
      <c r="D36" s="4"/>
      <c r="E36" s="4"/>
      <c r="F36" s="4"/>
      <c r="G36" s="4"/>
      <c r="H36" s="8">
        <f t="shared" ref="H36" si="2">SUM(H37:H40)</f>
        <v>0</v>
      </c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>
        <f>SUM(B37:E37)</f>
        <v>0</v>
      </c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>
        <f>SUM(B38:E38)</f>
        <v>0</v>
      </c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>
        <f>SUM(B39:E39)</f>
        <v>0</v>
      </c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>
        <f>SUM(B40:E40)</f>
        <v>0</v>
      </c>
    </row>
    <row r="41" spans="1:8" ht="16.5" x14ac:dyDescent="0.3">
      <c r="A41" s="9" t="s">
        <v>99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58" t="s">
        <v>101</v>
      </c>
      <c r="B42" s="158"/>
      <c r="C42" s="158"/>
      <c r="D42" s="158"/>
      <c r="E42" s="158"/>
      <c r="F42" s="158"/>
      <c r="G42" s="158"/>
      <c r="H42" s="12">
        <v>169476</v>
      </c>
    </row>
    <row r="44" spans="1:8" x14ac:dyDescent="0.25">
      <c r="A44" s="135" t="s">
        <v>108</v>
      </c>
      <c r="B44" s="135"/>
      <c r="C44" s="135"/>
      <c r="E44" s="135" t="s">
        <v>109</v>
      </c>
      <c r="F44" s="135"/>
      <c r="G44" s="135"/>
      <c r="H44" s="135"/>
    </row>
    <row r="45" spans="1:8" ht="23.25" customHeight="1" x14ac:dyDescent="0.25"/>
    <row r="46" spans="1:8" x14ac:dyDescent="0.25">
      <c r="A46" s="135" t="s">
        <v>107</v>
      </c>
      <c r="B46" s="135"/>
      <c r="C46" s="135"/>
      <c r="E46" s="135" t="s">
        <v>111</v>
      </c>
      <c r="F46" s="135"/>
      <c r="G46" s="135"/>
      <c r="H46" s="135"/>
    </row>
    <row r="47" spans="1:8" ht="45" customHeight="1" x14ac:dyDescent="0.25">
      <c r="A47" s="136" t="s">
        <v>112</v>
      </c>
      <c r="B47" s="136"/>
      <c r="C47" s="136"/>
      <c r="E47" s="136" t="s">
        <v>110</v>
      </c>
      <c r="F47" s="136"/>
      <c r="G47" s="136"/>
      <c r="H47" s="136"/>
    </row>
  </sheetData>
  <mergeCells count="20">
    <mergeCell ref="C18:G18"/>
    <mergeCell ref="B20:G20"/>
    <mergeCell ref="B21:G21"/>
    <mergeCell ref="B22:G22"/>
    <mergeCell ref="B29:H29"/>
    <mergeCell ref="C1:H1"/>
    <mergeCell ref="A2:H2"/>
    <mergeCell ref="A3:A4"/>
    <mergeCell ref="B3:E3"/>
    <mergeCell ref="F3:G3"/>
    <mergeCell ref="H3:H4"/>
    <mergeCell ref="A34:H34"/>
    <mergeCell ref="A44:C44"/>
    <mergeCell ref="E44:H44"/>
    <mergeCell ref="A46:C46"/>
    <mergeCell ref="A47:C47"/>
    <mergeCell ref="E46:H46"/>
    <mergeCell ref="E47:H47"/>
    <mergeCell ref="B35:G35"/>
    <mergeCell ref="A42:G42"/>
  </mergeCells>
  <pageMargins left="0.7" right="0.7" top="0.75" bottom="0.75" header="0.3" footer="0.3"/>
  <pageSetup scale="85" orientation="portrait" horizontalDpi="360" verticalDpi="36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8"/>
  <sheetViews>
    <sheetView topLeftCell="A28" workbookViewId="0">
      <selection activeCell="L39" sqref="L39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48" customHeight="1" x14ac:dyDescent="0.25">
      <c r="C1" s="141" t="s">
        <v>45</v>
      </c>
      <c r="D1" s="141"/>
      <c r="E1" s="141"/>
      <c r="F1" s="141"/>
      <c r="G1" s="141"/>
      <c r="H1" s="141"/>
    </row>
    <row r="2" spans="1:8" ht="18" x14ac:dyDescent="0.25">
      <c r="A2" s="159" t="s">
        <v>9</v>
      </c>
      <c r="B2" s="159"/>
      <c r="C2" s="159"/>
      <c r="D2" s="159"/>
      <c r="E2" s="159"/>
      <c r="F2" s="159"/>
      <c r="G2" s="159"/>
      <c r="H2" s="159"/>
    </row>
    <row r="3" spans="1:8" ht="15.75" x14ac:dyDescent="0.25">
      <c r="A3" s="142" t="s">
        <v>103</v>
      </c>
      <c r="B3" s="160" t="s">
        <v>4</v>
      </c>
      <c r="C3" s="160"/>
      <c r="D3" s="160"/>
      <c r="E3" s="160"/>
      <c r="F3" s="160" t="s">
        <v>7</v>
      </c>
      <c r="G3" s="160"/>
      <c r="H3" s="161" t="s">
        <v>8</v>
      </c>
    </row>
    <row r="4" spans="1:8" ht="15.75" x14ac:dyDescent="0.25">
      <c r="A4" s="143"/>
      <c r="B4" s="65" t="s">
        <v>0</v>
      </c>
      <c r="C4" s="65" t="s">
        <v>1</v>
      </c>
      <c r="D4" s="65" t="s">
        <v>2</v>
      </c>
      <c r="E4" s="65" t="s">
        <v>3</v>
      </c>
      <c r="F4" s="65" t="s">
        <v>5</v>
      </c>
      <c r="G4" s="65" t="s">
        <v>6</v>
      </c>
      <c r="H4" s="161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>
        <f t="shared" ref="H5:H10" si="0">SUM(B5:E5)</f>
        <v>0</v>
      </c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 t="shared" si="0"/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>SUM(B7:E7)</f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>SUM(B8:E8)</f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>SUM(B9:E9)</f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45">
        <f t="shared" si="0"/>
        <v>0</v>
      </c>
    </row>
    <row r="11" spans="1:8" ht="16.5" x14ac:dyDescent="0.3">
      <c r="A11" s="2" t="s">
        <v>17</v>
      </c>
      <c r="B11" s="21"/>
      <c r="C11" s="21"/>
      <c r="D11" s="21"/>
      <c r="E11" s="21"/>
      <c r="F11" s="21"/>
      <c r="G11" s="21"/>
      <c r="H11" s="3"/>
    </row>
    <row r="12" spans="1:8" ht="16.5" x14ac:dyDescent="0.3">
      <c r="A12" s="2" t="s">
        <v>16</v>
      </c>
      <c r="B12" s="21"/>
      <c r="C12" s="21"/>
      <c r="D12" s="21"/>
      <c r="E12" s="21"/>
      <c r="F12" s="21"/>
      <c r="G12" s="21"/>
      <c r="H12" s="3"/>
    </row>
    <row r="13" spans="1:8" ht="16.5" x14ac:dyDescent="0.3">
      <c r="A13" s="2" t="s">
        <v>18</v>
      </c>
      <c r="B13" s="21"/>
      <c r="C13" s="21"/>
      <c r="D13" s="21"/>
      <c r="E13" s="21"/>
      <c r="F13" s="21"/>
      <c r="G13" s="21"/>
      <c r="H13" s="3"/>
    </row>
    <row r="14" spans="1:8" ht="16.5" x14ac:dyDescent="0.3">
      <c r="A14" s="2" t="s">
        <v>19</v>
      </c>
      <c r="B14" s="21"/>
      <c r="C14" s="21"/>
      <c r="D14" s="21"/>
      <c r="E14" s="21"/>
      <c r="F14" s="21"/>
      <c r="G14" s="21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>
        <f>SUM(B15:E15)</f>
        <v>0</v>
      </c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>
        <f>SUM(B16:E16)</f>
        <v>0</v>
      </c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>
        <f>SUM(B17:E17)</f>
        <v>0</v>
      </c>
    </row>
    <row r="18" spans="1:8" ht="16.5" x14ac:dyDescent="0.3">
      <c r="A18" s="2" t="s">
        <v>23</v>
      </c>
      <c r="B18" s="3"/>
      <c r="C18" s="152"/>
      <c r="D18" s="153"/>
      <c r="E18" s="153"/>
      <c r="F18" s="153"/>
      <c r="G18" s="154"/>
      <c r="H18" s="3"/>
    </row>
    <row r="19" spans="1:8" ht="16.5" x14ac:dyDescent="0.3">
      <c r="A19" s="4" t="s">
        <v>24</v>
      </c>
      <c r="B19" s="4" t="s">
        <v>44</v>
      </c>
      <c r="C19" s="4"/>
      <c r="D19" s="4"/>
      <c r="E19" s="4"/>
      <c r="F19" s="4"/>
      <c r="G19" s="4"/>
      <c r="H19" s="4">
        <f>SUM(B19:E19)</f>
        <v>0</v>
      </c>
    </row>
    <row r="20" spans="1:8" ht="16.5" x14ac:dyDescent="0.3">
      <c r="A20" s="2" t="s">
        <v>25</v>
      </c>
      <c r="B20" s="152"/>
      <c r="C20" s="153"/>
      <c r="D20" s="153"/>
      <c r="E20" s="153"/>
      <c r="F20" s="153"/>
      <c r="G20" s="154"/>
      <c r="H20" s="3">
        <v>29</v>
      </c>
    </row>
    <row r="21" spans="1:8" ht="16.5" x14ac:dyDescent="0.3">
      <c r="A21" s="2" t="s">
        <v>26</v>
      </c>
      <c r="B21" s="152"/>
      <c r="C21" s="153"/>
      <c r="D21" s="153"/>
      <c r="E21" s="153"/>
      <c r="F21" s="153"/>
      <c r="G21" s="154"/>
      <c r="H21" s="3">
        <v>457</v>
      </c>
    </row>
    <row r="22" spans="1:8" ht="16.5" x14ac:dyDescent="0.3">
      <c r="A22" s="2" t="s">
        <v>27</v>
      </c>
      <c r="B22" s="152"/>
      <c r="C22" s="153"/>
      <c r="D22" s="153"/>
      <c r="E22" s="153"/>
      <c r="F22" s="153"/>
      <c r="G22" s="154"/>
      <c r="H22" s="3">
        <v>315</v>
      </c>
    </row>
    <row r="23" spans="1:8" ht="16.5" x14ac:dyDescent="0.3">
      <c r="A23" s="4" t="s">
        <v>28</v>
      </c>
      <c r="B23" s="4"/>
      <c r="C23" s="4"/>
      <c r="D23" s="4"/>
      <c r="E23" s="4"/>
      <c r="F23" s="4"/>
      <c r="G23" s="4"/>
      <c r="H23" s="4">
        <f t="shared" ref="H23:H28" si="1">SUM(B23:E23)</f>
        <v>0</v>
      </c>
    </row>
    <row r="24" spans="1:8" ht="16.5" x14ac:dyDescent="0.3">
      <c r="A24" s="4" t="s">
        <v>29</v>
      </c>
      <c r="B24" s="4"/>
      <c r="C24" s="4"/>
      <c r="D24" s="4"/>
      <c r="E24" s="4"/>
      <c r="F24" s="4"/>
      <c r="G24" s="4"/>
      <c r="H24" s="4">
        <f t="shared" si="1"/>
        <v>0</v>
      </c>
    </row>
    <row r="25" spans="1:8" ht="16.5" x14ac:dyDescent="0.3">
      <c r="A25" s="2" t="s">
        <v>30</v>
      </c>
      <c r="B25" s="3"/>
      <c r="C25" s="3"/>
      <c r="D25" s="3"/>
      <c r="E25" s="3"/>
      <c r="F25" s="3"/>
      <c r="G25" s="3"/>
      <c r="H25" s="3">
        <f>SUM(B25:E25)</f>
        <v>0</v>
      </c>
    </row>
    <row r="26" spans="1:8" ht="16.5" x14ac:dyDescent="0.3">
      <c r="A26" s="2" t="s">
        <v>31</v>
      </c>
      <c r="B26" s="3"/>
      <c r="C26" s="3"/>
      <c r="D26" s="3"/>
      <c r="E26" s="3"/>
      <c r="F26" s="3"/>
      <c r="G26" s="3"/>
      <c r="H26" s="3">
        <f t="shared" si="1"/>
        <v>0</v>
      </c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 t="shared" si="1"/>
        <v>0</v>
      </c>
    </row>
    <row r="28" spans="1:8" ht="16.5" x14ac:dyDescent="0.3">
      <c r="A28" s="4" t="s">
        <v>33</v>
      </c>
      <c r="B28" s="4"/>
      <c r="C28" s="4"/>
      <c r="D28" s="4"/>
      <c r="E28" s="4"/>
      <c r="F28" s="4"/>
      <c r="G28" s="4"/>
      <c r="H28" s="4">
        <f t="shared" si="1"/>
        <v>0</v>
      </c>
    </row>
    <row r="29" spans="1:8" ht="16.5" x14ac:dyDescent="0.3">
      <c r="A29" s="4" t="s">
        <v>34</v>
      </c>
      <c r="B29" s="155"/>
      <c r="C29" s="156"/>
      <c r="D29" s="156"/>
      <c r="E29" s="156"/>
      <c r="F29" s="156"/>
      <c r="G29" s="156"/>
      <c r="H29" s="157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152"/>
      <c r="B34" s="153"/>
      <c r="C34" s="153"/>
      <c r="D34" s="153"/>
      <c r="E34" s="153"/>
      <c r="F34" s="153"/>
      <c r="G34" s="153"/>
      <c r="H34" s="154"/>
    </row>
    <row r="35" spans="1:8" ht="16.5" x14ac:dyDescent="0.3">
      <c r="A35" s="4" t="s">
        <v>39</v>
      </c>
      <c r="B35" s="155"/>
      <c r="C35" s="156"/>
      <c r="D35" s="156"/>
      <c r="E35" s="156"/>
      <c r="F35" s="156"/>
      <c r="G35" s="157"/>
      <c r="H35" s="8">
        <f>SUM(H30:H33)</f>
        <v>0</v>
      </c>
    </row>
    <row r="36" spans="1:8" ht="16.5" x14ac:dyDescent="0.3">
      <c r="A36" s="4" t="s">
        <v>40</v>
      </c>
      <c r="B36" s="4"/>
      <c r="C36" s="4"/>
      <c r="D36" s="4"/>
      <c r="E36" s="4"/>
      <c r="F36" s="4"/>
      <c r="G36" s="4"/>
      <c r="H36" s="8">
        <f t="shared" ref="H36" si="2">SUM(H37:H40)</f>
        <v>0</v>
      </c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>
        <f>SUM(B37:E37)</f>
        <v>0</v>
      </c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>
        <f>SUM(B38:E38)</f>
        <v>0</v>
      </c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>
        <f>SUM(F39:G39)</f>
        <v>0</v>
      </c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>
        <f>SUM(B40:E40)</f>
        <v>0</v>
      </c>
    </row>
    <row r="41" spans="1:8" ht="16.5" x14ac:dyDescent="0.3">
      <c r="A41" s="9" t="s">
        <v>104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58" t="s">
        <v>105</v>
      </c>
      <c r="B42" s="158"/>
      <c r="C42" s="158"/>
      <c r="D42" s="158"/>
      <c r="E42" s="158"/>
      <c r="F42" s="158"/>
      <c r="G42" s="158"/>
      <c r="H42" s="12">
        <v>179213</v>
      </c>
    </row>
    <row r="44" spans="1:8" x14ac:dyDescent="0.25">
      <c r="A44" s="135" t="s">
        <v>108</v>
      </c>
      <c r="B44" s="135"/>
      <c r="C44" s="135"/>
      <c r="E44" s="135" t="s">
        <v>109</v>
      </c>
      <c r="F44" s="135"/>
      <c r="G44" s="135"/>
      <c r="H44" s="135"/>
    </row>
    <row r="45" spans="1:8" x14ac:dyDescent="0.25">
      <c r="A45" s="69"/>
      <c r="F45" s="69"/>
      <c r="G45" s="69"/>
    </row>
    <row r="46" spans="1:8" x14ac:dyDescent="0.25">
      <c r="A46" s="135" t="s">
        <v>107</v>
      </c>
      <c r="B46" s="135"/>
      <c r="C46" s="135"/>
      <c r="E46" s="135" t="s">
        <v>111</v>
      </c>
      <c r="F46" s="135"/>
      <c r="G46" s="135"/>
      <c r="H46" s="135"/>
    </row>
    <row r="47" spans="1:8" x14ac:dyDescent="0.25">
      <c r="A47" s="136" t="s">
        <v>112</v>
      </c>
      <c r="B47" s="136"/>
      <c r="C47" s="136"/>
      <c r="E47" s="136" t="s">
        <v>110</v>
      </c>
      <c r="F47" s="136"/>
      <c r="G47" s="136"/>
      <c r="H47" s="136"/>
    </row>
    <row r="48" spans="1:8" x14ac:dyDescent="0.25">
      <c r="A48" s="137"/>
      <c r="B48" s="137"/>
      <c r="C48" s="137"/>
      <c r="E48" s="137"/>
      <c r="F48" s="137"/>
      <c r="G48" s="137"/>
      <c r="H48" s="137"/>
    </row>
  </sheetData>
  <mergeCells count="20">
    <mergeCell ref="C1:H1"/>
    <mergeCell ref="A2:H2"/>
    <mergeCell ref="A3:A4"/>
    <mergeCell ref="B3:E3"/>
    <mergeCell ref="F3:G3"/>
    <mergeCell ref="H3:H4"/>
    <mergeCell ref="B35:G35"/>
    <mergeCell ref="A42:G42"/>
    <mergeCell ref="C18:G18"/>
    <mergeCell ref="B20:G20"/>
    <mergeCell ref="B21:G21"/>
    <mergeCell ref="B22:G22"/>
    <mergeCell ref="B29:H29"/>
    <mergeCell ref="A34:H34"/>
    <mergeCell ref="A44:C44"/>
    <mergeCell ref="E44:H44"/>
    <mergeCell ref="A46:C46"/>
    <mergeCell ref="E46:H46"/>
    <mergeCell ref="A47:C48"/>
    <mergeCell ref="E47:H48"/>
  </mergeCells>
  <pageMargins left="0.7" right="0.7" top="0.75" bottom="0.75" header="0.3" footer="0.3"/>
  <pageSetup scale="87" orientation="portrait" horizontalDpi="360" verticalDpi="36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8"/>
  <sheetViews>
    <sheetView topLeftCell="A27" workbookViewId="0">
      <selection activeCell="K43" sqref="K43"/>
    </sheetView>
  </sheetViews>
  <sheetFormatPr baseColWidth="10" defaultColWidth="9.140625" defaultRowHeight="15" x14ac:dyDescent="0.25"/>
  <cols>
    <col min="1" max="1" width="31.85546875" style="69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69" customWidth="1"/>
    <col min="7" max="7" width="5.85546875" style="69" customWidth="1"/>
    <col min="8" max="8" width="20.5703125" customWidth="1"/>
  </cols>
  <sheetData>
    <row r="1" spans="1:8" ht="48" customHeight="1" x14ac:dyDescent="0.25">
      <c r="C1" s="141" t="s">
        <v>45</v>
      </c>
      <c r="D1" s="141"/>
      <c r="E1" s="141"/>
      <c r="F1" s="141"/>
      <c r="G1" s="141"/>
      <c r="H1" s="141"/>
    </row>
    <row r="2" spans="1:8" ht="18" x14ac:dyDescent="0.25">
      <c r="A2" s="159" t="s">
        <v>9</v>
      </c>
      <c r="B2" s="159"/>
      <c r="C2" s="159"/>
      <c r="D2" s="159"/>
      <c r="E2" s="159"/>
      <c r="F2" s="159"/>
      <c r="G2" s="159"/>
      <c r="H2" s="159"/>
    </row>
    <row r="3" spans="1:8" ht="15.75" x14ac:dyDescent="0.25">
      <c r="A3" s="142" t="s">
        <v>115</v>
      </c>
      <c r="B3" s="160" t="s">
        <v>4</v>
      </c>
      <c r="C3" s="160"/>
      <c r="D3" s="160"/>
      <c r="E3" s="160"/>
      <c r="F3" s="160" t="s">
        <v>7</v>
      </c>
      <c r="G3" s="160"/>
      <c r="H3" s="161" t="s">
        <v>8</v>
      </c>
    </row>
    <row r="4" spans="1:8" ht="15.75" x14ac:dyDescent="0.25">
      <c r="A4" s="143"/>
      <c r="B4" s="70" t="s">
        <v>0</v>
      </c>
      <c r="C4" s="70" t="s">
        <v>1</v>
      </c>
      <c r="D4" s="70" t="s">
        <v>2</v>
      </c>
      <c r="E4" s="70" t="s">
        <v>3</v>
      </c>
      <c r="F4" s="70" t="s">
        <v>5</v>
      </c>
      <c r="G4" s="70" t="s">
        <v>6</v>
      </c>
      <c r="H4" s="161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>
        <f>SUM(B5:E5)</f>
        <v>0</v>
      </c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 t="shared" ref="H6" si="0">SUM(B6:E6)</f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>SUM(B7:E7)</f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 t="shared" ref="H8:H9" si="1">SUM(B8:E8)</f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 t="shared" si="1"/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45">
        <f>SUM(B10:E10)</f>
        <v>0</v>
      </c>
    </row>
    <row r="11" spans="1:8" ht="16.5" x14ac:dyDescent="0.3">
      <c r="A11" s="2" t="s">
        <v>17</v>
      </c>
      <c r="B11" s="21"/>
      <c r="C11" s="21"/>
      <c r="D11" s="21"/>
      <c r="E11" s="21"/>
      <c r="F11" s="21"/>
      <c r="G11" s="21"/>
      <c r="H11" s="3"/>
    </row>
    <row r="12" spans="1:8" ht="16.5" x14ac:dyDescent="0.3">
      <c r="A12" s="2" t="s">
        <v>16</v>
      </c>
      <c r="B12" s="21"/>
      <c r="C12" s="21"/>
      <c r="D12" s="21"/>
      <c r="E12" s="21"/>
      <c r="F12" s="21"/>
      <c r="G12" s="21"/>
      <c r="H12" s="3"/>
    </row>
    <row r="13" spans="1:8" ht="16.5" x14ac:dyDescent="0.3">
      <c r="A13" s="2" t="s">
        <v>18</v>
      </c>
      <c r="B13" s="21"/>
      <c r="C13" s="21"/>
      <c r="D13" s="21"/>
      <c r="E13" s="21"/>
      <c r="F13" s="21"/>
      <c r="G13" s="21"/>
      <c r="H13" s="3"/>
    </row>
    <row r="14" spans="1:8" ht="16.5" x14ac:dyDescent="0.3">
      <c r="A14" s="2" t="s">
        <v>19</v>
      </c>
      <c r="B14" s="21"/>
      <c r="C14" s="21"/>
      <c r="D14" s="21"/>
      <c r="E14" s="21"/>
      <c r="F14" s="21"/>
      <c r="G14" s="21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>
        <f>SUM(B15:E15)</f>
        <v>0</v>
      </c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>
        <f>SUM(B16:E16)</f>
        <v>0</v>
      </c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>
        <f>SUM(B17:E17)</f>
        <v>0</v>
      </c>
    </row>
    <row r="18" spans="1:8" ht="16.5" x14ac:dyDescent="0.3">
      <c r="A18" s="2" t="s">
        <v>23</v>
      </c>
      <c r="B18" s="3"/>
      <c r="C18" s="152"/>
      <c r="D18" s="153"/>
      <c r="E18" s="153"/>
      <c r="F18" s="153"/>
      <c r="G18" s="154"/>
      <c r="H18" s="3"/>
    </row>
    <row r="19" spans="1:8" ht="16.5" x14ac:dyDescent="0.3">
      <c r="A19" s="4" t="s">
        <v>24</v>
      </c>
      <c r="B19" s="4" t="s">
        <v>44</v>
      </c>
      <c r="C19" s="4"/>
      <c r="D19" s="4"/>
      <c r="E19" s="4"/>
      <c r="F19" s="4"/>
      <c r="G19" s="4"/>
      <c r="H19" s="4">
        <f>SUM(B19:E19)</f>
        <v>0</v>
      </c>
    </row>
    <row r="20" spans="1:8" ht="16.5" x14ac:dyDescent="0.3">
      <c r="A20" s="2" t="s">
        <v>25</v>
      </c>
      <c r="B20" s="152"/>
      <c r="C20" s="153"/>
      <c r="D20" s="153"/>
      <c r="E20" s="153"/>
      <c r="F20" s="153"/>
      <c r="G20" s="154"/>
      <c r="H20" s="3"/>
    </row>
    <row r="21" spans="1:8" ht="16.5" x14ac:dyDescent="0.3">
      <c r="A21" s="2" t="s">
        <v>26</v>
      </c>
      <c r="B21" s="152"/>
      <c r="C21" s="153"/>
      <c r="D21" s="153"/>
      <c r="E21" s="153"/>
      <c r="F21" s="153"/>
      <c r="G21" s="154"/>
      <c r="H21" s="3"/>
    </row>
    <row r="22" spans="1:8" ht="16.5" x14ac:dyDescent="0.3">
      <c r="A22" s="2" t="s">
        <v>27</v>
      </c>
      <c r="B22" s="152"/>
      <c r="C22" s="153"/>
      <c r="D22" s="153"/>
      <c r="E22" s="153"/>
      <c r="F22" s="153"/>
      <c r="G22" s="154"/>
      <c r="H22" s="3"/>
    </row>
    <row r="23" spans="1:8" ht="16.5" x14ac:dyDescent="0.3">
      <c r="A23" s="4" t="s">
        <v>28</v>
      </c>
      <c r="B23" s="4"/>
      <c r="C23" s="4"/>
      <c r="D23" s="4"/>
      <c r="E23" s="4"/>
      <c r="F23" s="4"/>
      <c r="G23" s="4"/>
      <c r="H23" s="4">
        <f>SUM(B23:E23)</f>
        <v>0</v>
      </c>
    </row>
    <row r="24" spans="1:8" ht="16.5" x14ac:dyDescent="0.3">
      <c r="A24" s="4" t="s">
        <v>29</v>
      </c>
      <c r="B24" s="4"/>
      <c r="C24" s="4"/>
      <c r="D24" s="4"/>
      <c r="E24" s="4"/>
      <c r="F24" s="4"/>
      <c r="G24" s="4"/>
      <c r="H24" s="4">
        <f t="shared" ref="H24:H28" si="2">SUM(B24:E24)</f>
        <v>0</v>
      </c>
    </row>
    <row r="25" spans="1:8" ht="16.5" x14ac:dyDescent="0.3">
      <c r="A25" s="2" t="s">
        <v>30</v>
      </c>
      <c r="B25" s="3"/>
      <c r="C25" s="3"/>
      <c r="D25" s="3"/>
      <c r="E25" s="3"/>
      <c r="F25" s="3"/>
      <c r="G25" s="3"/>
      <c r="H25" s="3">
        <f>SUM(B25:G25)</f>
        <v>0</v>
      </c>
    </row>
    <row r="26" spans="1:8" ht="16.5" x14ac:dyDescent="0.3">
      <c r="A26" s="2" t="s">
        <v>31</v>
      </c>
      <c r="B26" s="3"/>
      <c r="C26" s="3"/>
      <c r="D26" s="3"/>
      <c r="E26" s="3"/>
      <c r="F26" s="3"/>
      <c r="G26" s="3"/>
      <c r="H26" s="3">
        <f>SUM(B26:E26)</f>
        <v>0</v>
      </c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>SUM(B27:E27)</f>
        <v>0</v>
      </c>
    </row>
    <row r="28" spans="1:8" ht="16.5" x14ac:dyDescent="0.3">
      <c r="A28" s="4" t="s">
        <v>33</v>
      </c>
      <c r="B28" s="4"/>
      <c r="C28" s="4"/>
      <c r="D28" s="4"/>
      <c r="E28" s="4"/>
      <c r="F28" s="4"/>
      <c r="G28" s="4"/>
      <c r="H28" s="4">
        <f t="shared" si="2"/>
        <v>0</v>
      </c>
    </row>
    <row r="29" spans="1:8" ht="16.5" x14ac:dyDescent="0.3">
      <c r="A29" s="4" t="s">
        <v>34</v>
      </c>
      <c r="B29" s="155"/>
      <c r="C29" s="156"/>
      <c r="D29" s="156"/>
      <c r="E29" s="156"/>
      <c r="F29" s="156"/>
      <c r="G29" s="156"/>
      <c r="H29" s="157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152"/>
      <c r="B34" s="153"/>
      <c r="C34" s="153"/>
      <c r="D34" s="153"/>
      <c r="E34" s="153"/>
      <c r="F34" s="153"/>
      <c r="G34" s="153"/>
      <c r="H34" s="154"/>
    </row>
    <row r="35" spans="1:8" ht="16.5" x14ac:dyDescent="0.3">
      <c r="A35" s="4" t="s">
        <v>39</v>
      </c>
      <c r="B35" s="155"/>
      <c r="C35" s="156"/>
      <c r="D35" s="156"/>
      <c r="E35" s="156"/>
      <c r="F35" s="156"/>
      <c r="G35" s="157"/>
      <c r="H35" s="8">
        <f>SUM(H30:H33)</f>
        <v>0</v>
      </c>
    </row>
    <row r="36" spans="1:8" ht="16.5" x14ac:dyDescent="0.3">
      <c r="A36" s="4" t="s">
        <v>40</v>
      </c>
      <c r="B36" s="4"/>
      <c r="C36" s="4"/>
      <c r="D36" s="4"/>
      <c r="E36" s="4"/>
      <c r="F36" s="4"/>
      <c r="G36" s="4"/>
      <c r="H36" s="8">
        <f t="shared" ref="H36" si="3">SUM(H37:H40)</f>
        <v>0</v>
      </c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>
        <f>SUM(B37:E37)</f>
        <v>0</v>
      </c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>
        <f>SUM(B38:E38)</f>
        <v>0</v>
      </c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>
        <f>SUM(F39:G39)</f>
        <v>0</v>
      </c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>
        <f>SUM(B40:G40)</f>
        <v>0</v>
      </c>
    </row>
    <row r="41" spans="1:8" ht="16.5" x14ac:dyDescent="0.3">
      <c r="A41" s="9" t="s">
        <v>121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58" t="s">
        <v>120</v>
      </c>
      <c r="B42" s="158"/>
      <c r="C42" s="158"/>
      <c r="D42" s="158"/>
      <c r="E42" s="158"/>
      <c r="F42" s="158"/>
      <c r="G42" s="158"/>
      <c r="H42" s="12">
        <v>184266</v>
      </c>
    </row>
    <row r="44" spans="1:8" x14ac:dyDescent="0.25">
      <c r="A44" s="135" t="s">
        <v>108</v>
      </c>
      <c r="B44" s="135"/>
      <c r="C44" s="135"/>
      <c r="E44" s="135" t="s">
        <v>109</v>
      </c>
      <c r="F44" s="135"/>
      <c r="G44" s="135"/>
      <c r="H44" s="135"/>
    </row>
    <row r="46" spans="1:8" x14ac:dyDescent="0.25">
      <c r="A46" s="135" t="s">
        <v>107</v>
      </c>
      <c r="B46" s="135"/>
      <c r="C46" s="135"/>
      <c r="E46" s="135" t="s">
        <v>111</v>
      </c>
      <c r="F46" s="135"/>
      <c r="G46" s="135"/>
      <c r="H46" s="135"/>
    </row>
    <row r="47" spans="1:8" x14ac:dyDescent="0.25">
      <c r="A47" s="136" t="s">
        <v>112</v>
      </c>
      <c r="B47" s="136"/>
      <c r="C47" s="136"/>
      <c r="E47" s="136" t="s">
        <v>110</v>
      </c>
      <c r="F47" s="136"/>
      <c r="G47" s="136"/>
      <c r="H47" s="136"/>
    </row>
    <row r="48" spans="1:8" x14ac:dyDescent="0.25">
      <c r="A48" s="137"/>
      <c r="B48" s="137"/>
      <c r="C48" s="137"/>
      <c r="E48" s="137"/>
      <c r="F48" s="137"/>
      <c r="G48" s="137"/>
      <c r="H48" s="137"/>
    </row>
  </sheetData>
  <mergeCells count="20">
    <mergeCell ref="A47:C48"/>
    <mergeCell ref="E47:H48"/>
    <mergeCell ref="B35:G35"/>
    <mergeCell ref="A42:G42"/>
    <mergeCell ref="A44:C44"/>
    <mergeCell ref="E44:H44"/>
    <mergeCell ref="A46:C46"/>
    <mergeCell ref="E46:H46"/>
    <mergeCell ref="A34:H34"/>
    <mergeCell ref="C1:H1"/>
    <mergeCell ref="A2:H2"/>
    <mergeCell ref="A3:A4"/>
    <mergeCell ref="B3:E3"/>
    <mergeCell ref="F3:G3"/>
    <mergeCell ref="H3:H4"/>
    <mergeCell ref="C18:G18"/>
    <mergeCell ref="B20:G20"/>
    <mergeCell ref="B21:G21"/>
    <mergeCell ref="B22:G22"/>
    <mergeCell ref="B29:H29"/>
  </mergeCells>
  <pageMargins left="0.7" right="0.7" top="0.75" bottom="0.75" header="0.3" footer="0.3"/>
  <pageSetup scale="87" orientation="portrait" horizontalDpi="360" verticalDpi="36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521"/>
  <sheetViews>
    <sheetView topLeftCell="A237" zoomScale="98" zoomScaleNormal="98" workbookViewId="0">
      <selection activeCell="O244" sqref="O244"/>
    </sheetView>
  </sheetViews>
  <sheetFormatPr baseColWidth="10" defaultColWidth="9.140625" defaultRowHeight="15" x14ac:dyDescent="0.25"/>
  <cols>
    <col min="1" max="1" width="19.42578125" style="1" customWidth="1"/>
    <col min="2" max="2" width="24.42578125" style="1" bestFit="1" customWidth="1"/>
    <col min="3" max="3" width="16.140625" style="1" customWidth="1"/>
    <col min="4" max="4" width="29.42578125" bestFit="1" customWidth="1"/>
    <col min="5" max="5" width="24.5703125" bestFit="1" customWidth="1"/>
    <col min="6" max="6" width="13.85546875" style="1" customWidth="1"/>
    <col min="7" max="7" width="11.85546875" style="1" customWidth="1"/>
    <col min="8" max="8" width="13.5703125" style="1" customWidth="1"/>
    <col min="9" max="11" width="0" hidden="1" customWidth="1"/>
    <col min="12" max="12" width="1.28515625" hidden="1" customWidth="1"/>
  </cols>
  <sheetData>
    <row r="1" spans="1:16" s="38" customFormat="1" ht="33" customHeight="1" thickBot="1" x14ac:dyDescent="0.3">
      <c r="A1" s="88" t="s">
        <v>47</v>
      </c>
      <c r="B1" s="88" t="s">
        <v>48</v>
      </c>
      <c r="C1" s="90" t="s">
        <v>74</v>
      </c>
      <c r="D1" s="88" t="s">
        <v>49</v>
      </c>
      <c r="E1" s="88" t="s">
        <v>50</v>
      </c>
      <c r="F1" s="88" t="s">
        <v>136</v>
      </c>
      <c r="G1" s="88" t="s">
        <v>51</v>
      </c>
      <c r="H1" s="89" t="s">
        <v>52</v>
      </c>
    </row>
    <row r="2" spans="1:16" ht="16.5" x14ac:dyDescent="0.3">
      <c r="A2" s="91">
        <v>43473</v>
      </c>
      <c r="B2" s="92" t="s">
        <v>53</v>
      </c>
      <c r="C2" s="92" t="s">
        <v>54</v>
      </c>
      <c r="D2" s="93" t="s">
        <v>123</v>
      </c>
      <c r="E2" s="93" t="s">
        <v>124</v>
      </c>
      <c r="F2" s="94">
        <v>92</v>
      </c>
      <c r="G2" s="94">
        <v>52</v>
      </c>
      <c r="H2" s="95">
        <v>40</v>
      </c>
    </row>
    <row r="3" spans="1:16" ht="16.5" x14ac:dyDescent="0.3">
      <c r="A3" s="96">
        <v>43474</v>
      </c>
      <c r="B3" s="97" t="s">
        <v>53</v>
      </c>
      <c r="C3" s="97" t="s">
        <v>54</v>
      </c>
      <c r="D3" s="98" t="s">
        <v>125</v>
      </c>
      <c r="E3" s="98" t="s">
        <v>126</v>
      </c>
      <c r="F3" s="97">
        <v>151</v>
      </c>
      <c r="G3" s="97">
        <v>62</v>
      </c>
      <c r="H3" s="99">
        <v>89</v>
      </c>
    </row>
    <row r="4" spans="1:16" ht="16.5" x14ac:dyDescent="0.3">
      <c r="A4" s="96">
        <v>43476</v>
      </c>
      <c r="B4" s="97" t="s">
        <v>53</v>
      </c>
      <c r="C4" s="97" t="s">
        <v>54</v>
      </c>
      <c r="D4" s="98" t="s">
        <v>127</v>
      </c>
      <c r="E4" s="98" t="s">
        <v>22</v>
      </c>
      <c r="F4" s="97">
        <v>609</v>
      </c>
      <c r="G4" s="97">
        <v>319</v>
      </c>
      <c r="H4" s="99">
        <v>290</v>
      </c>
    </row>
    <row r="5" spans="1:16" ht="16.5" x14ac:dyDescent="0.3">
      <c r="A5" s="96">
        <v>43488</v>
      </c>
      <c r="B5" s="97" t="s">
        <v>53</v>
      </c>
      <c r="C5" s="97" t="s">
        <v>54</v>
      </c>
      <c r="D5" s="98" t="s">
        <v>128</v>
      </c>
      <c r="E5" s="98" t="s">
        <v>55</v>
      </c>
      <c r="F5" s="97">
        <v>68</v>
      </c>
      <c r="G5" s="97">
        <v>36</v>
      </c>
      <c r="H5" s="99">
        <v>32</v>
      </c>
    </row>
    <row r="6" spans="1:16" ht="17.25" thickBot="1" x14ac:dyDescent="0.35">
      <c r="A6" s="96">
        <v>43496</v>
      </c>
      <c r="B6" s="97" t="s">
        <v>53</v>
      </c>
      <c r="C6" s="97" t="s">
        <v>54</v>
      </c>
      <c r="D6" s="98" t="s">
        <v>129</v>
      </c>
      <c r="E6" s="98" t="s">
        <v>130</v>
      </c>
      <c r="F6" s="97">
        <v>29</v>
      </c>
      <c r="G6" s="97">
        <v>12</v>
      </c>
      <c r="H6" s="99">
        <v>17</v>
      </c>
    </row>
    <row r="7" spans="1:16" s="34" customFormat="1" ht="17.25" thickBot="1" x14ac:dyDescent="0.35">
      <c r="A7" s="172" t="s">
        <v>56</v>
      </c>
      <c r="B7" s="173"/>
      <c r="C7" s="173"/>
      <c r="D7" s="173"/>
      <c r="E7" s="174"/>
      <c r="F7" s="100">
        <f>SUM(F2:F6)</f>
        <v>949</v>
      </c>
      <c r="G7" s="101">
        <f>SUM(G2:G6)</f>
        <v>481</v>
      </c>
      <c r="H7" s="102">
        <f>SUM(H2:H6)</f>
        <v>468</v>
      </c>
    </row>
    <row r="8" spans="1:16" x14ac:dyDescent="0.25">
      <c r="A8" s="105">
        <v>43508</v>
      </c>
      <c r="B8" s="24" t="s">
        <v>141</v>
      </c>
      <c r="C8" s="24" t="s">
        <v>142</v>
      </c>
      <c r="D8" s="26" t="s">
        <v>143</v>
      </c>
      <c r="E8" s="26" t="s">
        <v>42</v>
      </c>
      <c r="F8" s="28">
        <v>250</v>
      </c>
      <c r="G8" s="28">
        <v>122</v>
      </c>
      <c r="H8" s="35">
        <v>128</v>
      </c>
    </row>
    <row r="9" spans="1:16" x14ac:dyDescent="0.25">
      <c r="A9" s="106">
        <v>43509</v>
      </c>
      <c r="B9" s="24" t="s">
        <v>53</v>
      </c>
      <c r="C9" s="24" t="s">
        <v>54</v>
      </c>
      <c r="D9" s="26" t="s">
        <v>146</v>
      </c>
      <c r="E9" s="26" t="s">
        <v>22</v>
      </c>
      <c r="F9" s="24">
        <v>179</v>
      </c>
      <c r="G9" s="24">
        <v>52</v>
      </c>
      <c r="H9" s="36">
        <v>127</v>
      </c>
    </row>
    <row r="10" spans="1:16" x14ac:dyDescent="0.25">
      <c r="A10" s="106">
        <v>43509</v>
      </c>
      <c r="B10" s="24" t="s">
        <v>53</v>
      </c>
      <c r="C10" s="24" t="s">
        <v>153</v>
      </c>
      <c r="D10" s="26" t="s">
        <v>154</v>
      </c>
      <c r="E10" s="26" t="s">
        <v>137</v>
      </c>
      <c r="F10" s="24">
        <v>312</v>
      </c>
      <c r="G10" s="24">
        <v>145</v>
      </c>
      <c r="H10" s="36">
        <v>167</v>
      </c>
      <c r="I10" t="s">
        <v>137</v>
      </c>
      <c r="J10" t="s">
        <v>152</v>
      </c>
    </row>
    <row r="11" spans="1:16" x14ac:dyDescent="0.25">
      <c r="A11" s="106">
        <v>43511</v>
      </c>
      <c r="B11" s="24" t="s">
        <v>53</v>
      </c>
      <c r="C11" s="24" t="s">
        <v>142</v>
      </c>
      <c r="D11" s="53" t="s">
        <v>144</v>
      </c>
      <c r="E11" s="26" t="s">
        <v>148</v>
      </c>
      <c r="F11" s="24">
        <v>50</v>
      </c>
      <c r="G11" s="24">
        <v>28</v>
      </c>
      <c r="H11" s="36">
        <v>22</v>
      </c>
    </row>
    <row r="12" spans="1:16" x14ac:dyDescent="0.25">
      <c r="A12" s="106">
        <v>43517</v>
      </c>
      <c r="B12" s="24" t="s">
        <v>53</v>
      </c>
      <c r="C12" s="24" t="s">
        <v>142</v>
      </c>
      <c r="D12" s="26" t="s">
        <v>145</v>
      </c>
      <c r="E12" s="26" t="s">
        <v>150</v>
      </c>
      <c r="F12" s="24">
        <v>300</v>
      </c>
      <c r="G12" s="24">
        <v>165</v>
      </c>
      <c r="H12" s="36">
        <v>135</v>
      </c>
    </row>
    <row r="13" spans="1:16" x14ac:dyDescent="0.25">
      <c r="A13" s="106">
        <v>43518</v>
      </c>
      <c r="B13" s="24" t="s">
        <v>53</v>
      </c>
      <c r="C13" s="24" t="s">
        <v>153</v>
      </c>
      <c r="D13" s="53" t="s">
        <v>155</v>
      </c>
      <c r="E13" s="53" t="s">
        <v>137</v>
      </c>
      <c r="F13" s="24">
        <v>463</v>
      </c>
      <c r="G13" s="24">
        <v>235</v>
      </c>
      <c r="H13" s="107">
        <v>228</v>
      </c>
    </row>
    <row r="14" spans="1:16" x14ac:dyDescent="0.25">
      <c r="A14" s="106">
        <v>43523</v>
      </c>
      <c r="B14" s="24" t="s">
        <v>53</v>
      </c>
      <c r="C14" s="24" t="s">
        <v>54</v>
      </c>
      <c r="D14" s="53" t="s">
        <v>143</v>
      </c>
      <c r="E14" s="26" t="s">
        <v>149</v>
      </c>
      <c r="F14" s="24">
        <v>15</v>
      </c>
      <c r="G14" s="24">
        <v>8</v>
      </c>
      <c r="H14" s="36">
        <v>7</v>
      </c>
    </row>
    <row r="15" spans="1:16" ht="15.75" thickBot="1" x14ac:dyDescent="0.3">
      <c r="A15" s="106">
        <v>43524</v>
      </c>
      <c r="B15" s="24" t="s">
        <v>53</v>
      </c>
      <c r="C15" s="24" t="s">
        <v>54</v>
      </c>
      <c r="D15" s="26" t="s">
        <v>147</v>
      </c>
      <c r="E15" s="26" t="s">
        <v>150</v>
      </c>
      <c r="F15" s="24">
        <v>33</v>
      </c>
      <c r="G15" s="24">
        <v>28</v>
      </c>
      <c r="H15" s="36">
        <v>5</v>
      </c>
    </row>
    <row r="16" spans="1:16" s="34" customFormat="1" ht="15.75" thickBot="1" x14ac:dyDescent="0.3">
      <c r="A16" s="169" t="s">
        <v>57</v>
      </c>
      <c r="B16" s="170"/>
      <c r="C16" s="170"/>
      <c r="D16" s="170"/>
      <c r="E16" s="171"/>
      <c r="F16" s="74">
        <f>SUM(F8:F15)</f>
        <v>1602</v>
      </c>
      <c r="G16" s="83">
        <f>SUM(G8:G15)</f>
        <v>783</v>
      </c>
      <c r="H16" s="75">
        <f>SUM(H8:H15)</f>
        <v>819</v>
      </c>
      <c r="M16" s="108" t="s">
        <v>0</v>
      </c>
      <c r="N16" s="34" t="s">
        <v>1</v>
      </c>
      <c r="O16" s="34" t="s">
        <v>163</v>
      </c>
      <c r="P16" s="34" t="s">
        <v>164</v>
      </c>
    </row>
    <row r="17" spans="1:16" x14ac:dyDescent="0.25">
      <c r="A17" s="27">
        <v>43532</v>
      </c>
      <c r="B17" s="76" t="s">
        <v>167</v>
      </c>
      <c r="C17" s="76" t="s">
        <v>153</v>
      </c>
      <c r="D17" s="30" t="s">
        <v>161</v>
      </c>
      <c r="E17" s="30" t="s">
        <v>162</v>
      </c>
      <c r="F17" s="76">
        <v>33</v>
      </c>
      <c r="G17" s="76">
        <v>22</v>
      </c>
      <c r="H17" s="77">
        <v>11</v>
      </c>
      <c r="M17">
        <v>0</v>
      </c>
      <c r="N17">
        <v>33</v>
      </c>
      <c r="O17">
        <v>0</v>
      </c>
      <c r="P17">
        <v>0</v>
      </c>
    </row>
    <row r="18" spans="1:16" x14ac:dyDescent="0.25">
      <c r="A18" s="31">
        <v>43537</v>
      </c>
      <c r="B18" s="32" t="s">
        <v>167</v>
      </c>
      <c r="C18" s="32" t="s">
        <v>153</v>
      </c>
      <c r="D18" s="109" t="s">
        <v>165</v>
      </c>
      <c r="E18" s="109" t="s">
        <v>166</v>
      </c>
      <c r="F18" s="32">
        <v>22</v>
      </c>
      <c r="G18" s="32">
        <v>11</v>
      </c>
      <c r="H18" s="37">
        <v>11</v>
      </c>
      <c r="M18">
        <v>0</v>
      </c>
      <c r="N18">
        <v>22</v>
      </c>
      <c r="O18">
        <v>0</v>
      </c>
      <c r="P18">
        <v>0</v>
      </c>
    </row>
    <row r="19" spans="1:16" x14ac:dyDescent="0.25">
      <c r="A19" s="31">
        <v>43538</v>
      </c>
      <c r="B19" s="32" t="s">
        <v>167</v>
      </c>
      <c r="C19" s="32" t="s">
        <v>153</v>
      </c>
      <c r="D19" s="109" t="s">
        <v>168</v>
      </c>
      <c r="E19" s="109" t="s">
        <v>169</v>
      </c>
      <c r="F19" s="32">
        <v>114</v>
      </c>
      <c r="G19" s="32">
        <v>47</v>
      </c>
      <c r="H19" s="37">
        <v>67</v>
      </c>
      <c r="M19">
        <v>47</v>
      </c>
      <c r="N19">
        <v>57</v>
      </c>
      <c r="O19">
        <v>0</v>
      </c>
      <c r="P19">
        <v>0</v>
      </c>
    </row>
    <row r="20" spans="1:16" x14ac:dyDescent="0.25">
      <c r="A20" s="31">
        <v>43550</v>
      </c>
      <c r="B20" s="32" t="s">
        <v>167</v>
      </c>
      <c r="C20" s="32" t="s">
        <v>170</v>
      </c>
      <c r="D20" s="109" t="s">
        <v>171</v>
      </c>
      <c r="E20" s="109" t="s">
        <v>172</v>
      </c>
      <c r="F20" s="32">
        <v>66</v>
      </c>
      <c r="G20" s="32">
        <v>33</v>
      </c>
      <c r="H20" s="37">
        <v>33</v>
      </c>
      <c r="M20">
        <v>65</v>
      </c>
      <c r="N20">
        <v>1</v>
      </c>
      <c r="O20">
        <v>0</v>
      </c>
      <c r="P20">
        <v>0</v>
      </c>
    </row>
    <row r="21" spans="1:16" x14ac:dyDescent="0.25">
      <c r="A21" s="31">
        <v>43552</v>
      </c>
      <c r="B21" s="32" t="s">
        <v>167</v>
      </c>
      <c r="C21" s="32" t="s">
        <v>173</v>
      </c>
      <c r="D21" s="109" t="s">
        <v>174</v>
      </c>
      <c r="E21" s="109" t="s">
        <v>22</v>
      </c>
      <c r="F21" s="32">
        <v>85</v>
      </c>
      <c r="G21" s="32">
        <v>19</v>
      </c>
      <c r="H21" s="37">
        <v>66</v>
      </c>
      <c r="M21">
        <v>0</v>
      </c>
      <c r="N21">
        <v>66</v>
      </c>
      <c r="O21">
        <v>19</v>
      </c>
      <c r="P21">
        <v>0</v>
      </c>
    </row>
    <row r="22" spans="1:16" x14ac:dyDescent="0.25">
      <c r="A22" s="23">
        <v>43528</v>
      </c>
      <c r="B22" s="32" t="s">
        <v>167</v>
      </c>
      <c r="C22" s="24" t="s">
        <v>175</v>
      </c>
      <c r="D22" s="109" t="s">
        <v>176</v>
      </c>
      <c r="E22" s="109" t="s">
        <v>177</v>
      </c>
      <c r="F22" s="24">
        <v>117</v>
      </c>
      <c r="G22" s="24">
        <v>64</v>
      </c>
      <c r="H22" s="36">
        <v>53</v>
      </c>
      <c r="M22">
        <v>117</v>
      </c>
      <c r="N22">
        <v>0</v>
      </c>
      <c r="O22">
        <v>0</v>
      </c>
      <c r="P22">
        <v>0</v>
      </c>
    </row>
    <row r="23" spans="1:16" x14ac:dyDescent="0.25">
      <c r="A23" s="23">
        <v>43529</v>
      </c>
      <c r="B23" s="32" t="s">
        <v>167</v>
      </c>
      <c r="C23" s="24" t="s">
        <v>175</v>
      </c>
      <c r="D23" s="109" t="s">
        <v>178</v>
      </c>
      <c r="E23" s="109" t="s">
        <v>179</v>
      </c>
      <c r="F23" s="24">
        <v>28</v>
      </c>
      <c r="G23" s="24">
        <v>6</v>
      </c>
      <c r="H23" s="36">
        <v>22</v>
      </c>
      <c r="M23">
        <v>19</v>
      </c>
      <c r="N23">
        <v>9</v>
      </c>
      <c r="O23">
        <v>0</v>
      </c>
      <c r="P23">
        <v>0</v>
      </c>
    </row>
    <row r="24" spans="1:16" x14ac:dyDescent="0.25">
      <c r="A24" s="23">
        <v>43530</v>
      </c>
      <c r="B24" s="32" t="s">
        <v>167</v>
      </c>
      <c r="C24" s="24" t="s">
        <v>175</v>
      </c>
      <c r="D24" s="109" t="s">
        <v>180</v>
      </c>
      <c r="E24" s="109" t="s">
        <v>193</v>
      </c>
      <c r="F24" s="24">
        <v>117</v>
      </c>
      <c r="G24" s="24">
        <v>59</v>
      </c>
      <c r="H24" s="36">
        <v>58</v>
      </c>
    </row>
    <row r="25" spans="1:16" x14ac:dyDescent="0.25">
      <c r="A25" s="110">
        <v>43530</v>
      </c>
      <c r="B25" s="32" t="s">
        <v>167</v>
      </c>
      <c r="C25" s="24" t="s">
        <v>175</v>
      </c>
      <c r="D25" s="109" t="s">
        <v>181</v>
      </c>
      <c r="E25" s="109" t="s">
        <v>148</v>
      </c>
      <c r="F25" s="24">
        <v>23</v>
      </c>
      <c r="G25" s="24">
        <v>6</v>
      </c>
      <c r="H25" s="36">
        <v>17</v>
      </c>
    </row>
    <row r="26" spans="1:16" x14ac:dyDescent="0.25">
      <c r="A26" s="23">
        <v>43532</v>
      </c>
      <c r="B26" s="32" t="s">
        <v>167</v>
      </c>
      <c r="C26" s="24" t="s">
        <v>175</v>
      </c>
      <c r="D26" s="109" t="s">
        <v>182</v>
      </c>
      <c r="E26" s="109" t="s">
        <v>148</v>
      </c>
      <c r="F26" s="24">
        <v>27</v>
      </c>
      <c r="G26" s="24">
        <v>19</v>
      </c>
      <c r="H26" s="36">
        <v>8</v>
      </c>
    </row>
    <row r="27" spans="1:16" x14ac:dyDescent="0.25">
      <c r="A27" s="23">
        <v>43532</v>
      </c>
      <c r="B27" s="32" t="s">
        <v>167</v>
      </c>
      <c r="C27" s="24" t="s">
        <v>175</v>
      </c>
      <c r="D27" s="109" t="s">
        <v>183</v>
      </c>
      <c r="E27" s="109" t="s">
        <v>194</v>
      </c>
      <c r="F27" s="24">
        <v>135</v>
      </c>
      <c r="G27" s="24">
        <v>63</v>
      </c>
      <c r="H27" s="36">
        <v>72</v>
      </c>
    </row>
    <row r="28" spans="1:16" x14ac:dyDescent="0.25">
      <c r="A28" s="23">
        <v>43535</v>
      </c>
      <c r="B28" s="32" t="s">
        <v>167</v>
      </c>
      <c r="C28" s="24" t="s">
        <v>175</v>
      </c>
      <c r="D28" s="109" t="s">
        <v>184</v>
      </c>
      <c r="E28" s="109" t="s">
        <v>148</v>
      </c>
      <c r="F28" s="24">
        <v>12</v>
      </c>
      <c r="G28" s="24">
        <v>8</v>
      </c>
      <c r="H28" s="36">
        <v>4</v>
      </c>
    </row>
    <row r="29" spans="1:16" x14ac:dyDescent="0.25">
      <c r="A29" s="23">
        <v>43536</v>
      </c>
      <c r="B29" s="32" t="s">
        <v>167</v>
      </c>
      <c r="C29" s="24" t="s">
        <v>175</v>
      </c>
      <c r="D29" s="109" t="s">
        <v>181</v>
      </c>
      <c r="E29" s="109" t="s">
        <v>148</v>
      </c>
      <c r="F29" s="24">
        <v>36</v>
      </c>
      <c r="G29" s="24">
        <v>9</v>
      </c>
      <c r="H29" s="36">
        <v>27</v>
      </c>
    </row>
    <row r="30" spans="1:16" x14ac:dyDescent="0.25">
      <c r="A30" s="23">
        <v>43536</v>
      </c>
      <c r="B30" s="32" t="s">
        <v>167</v>
      </c>
      <c r="C30" s="24" t="s">
        <v>175</v>
      </c>
      <c r="D30" s="109" t="s">
        <v>185</v>
      </c>
      <c r="E30" s="109" t="s">
        <v>193</v>
      </c>
      <c r="F30" s="24">
        <v>412</v>
      </c>
      <c r="G30" s="24">
        <v>233</v>
      </c>
      <c r="H30" s="36">
        <v>179</v>
      </c>
    </row>
    <row r="31" spans="1:16" x14ac:dyDescent="0.25">
      <c r="A31" s="23">
        <v>43538</v>
      </c>
      <c r="B31" s="32" t="s">
        <v>167</v>
      </c>
      <c r="C31" s="24" t="s">
        <v>175</v>
      </c>
      <c r="D31" s="109" t="s">
        <v>192</v>
      </c>
      <c r="E31" s="109" t="s">
        <v>148</v>
      </c>
      <c r="F31" s="24">
        <v>190</v>
      </c>
      <c r="G31" s="24">
        <v>112</v>
      </c>
      <c r="H31" s="36">
        <v>78</v>
      </c>
    </row>
    <row r="32" spans="1:16" x14ac:dyDescent="0.25">
      <c r="A32" s="23">
        <v>43544</v>
      </c>
      <c r="B32" s="32" t="s">
        <v>167</v>
      </c>
      <c r="C32" s="24" t="s">
        <v>175</v>
      </c>
      <c r="D32" s="109" t="s">
        <v>191</v>
      </c>
      <c r="E32" s="109" t="s">
        <v>148</v>
      </c>
      <c r="F32" s="24">
        <v>59</v>
      </c>
      <c r="G32" s="24">
        <v>34</v>
      </c>
      <c r="H32" s="36">
        <v>25</v>
      </c>
    </row>
    <row r="33" spans="1:8" x14ac:dyDescent="0.25">
      <c r="A33" s="23">
        <v>43544</v>
      </c>
      <c r="B33" s="32" t="s">
        <v>167</v>
      </c>
      <c r="C33" s="24" t="s">
        <v>175</v>
      </c>
      <c r="D33" s="109" t="s">
        <v>181</v>
      </c>
      <c r="E33" s="109" t="s">
        <v>148</v>
      </c>
      <c r="F33" s="24">
        <v>29</v>
      </c>
      <c r="G33" s="24">
        <v>9</v>
      </c>
      <c r="H33" s="36">
        <v>20</v>
      </c>
    </row>
    <row r="34" spans="1:8" x14ac:dyDescent="0.25">
      <c r="A34" s="106">
        <v>43545</v>
      </c>
      <c r="B34" s="32" t="s">
        <v>167</v>
      </c>
      <c r="C34" s="24" t="s">
        <v>175</v>
      </c>
      <c r="D34" s="109" t="s">
        <v>186</v>
      </c>
      <c r="E34" s="109" t="s">
        <v>148</v>
      </c>
      <c r="F34" s="24">
        <v>11</v>
      </c>
      <c r="G34" s="24">
        <v>0</v>
      </c>
      <c r="H34" s="36">
        <v>11</v>
      </c>
    </row>
    <row r="35" spans="1:8" x14ac:dyDescent="0.25">
      <c r="A35" s="106">
        <v>43546</v>
      </c>
      <c r="B35" s="32" t="s">
        <v>167</v>
      </c>
      <c r="C35" s="24" t="s">
        <v>175</v>
      </c>
      <c r="D35" s="109" t="s">
        <v>182</v>
      </c>
      <c r="E35" s="109" t="s">
        <v>148</v>
      </c>
      <c r="F35" s="24">
        <v>27</v>
      </c>
      <c r="G35" s="24">
        <v>17</v>
      </c>
      <c r="H35" s="36">
        <v>10</v>
      </c>
    </row>
    <row r="36" spans="1:8" x14ac:dyDescent="0.25">
      <c r="A36" s="110">
        <v>43546</v>
      </c>
      <c r="B36" s="32" t="s">
        <v>167</v>
      </c>
      <c r="C36" s="24" t="s">
        <v>175</v>
      </c>
      <c r="D36" s="109" t="s">
        <v>187</v>
      </c>
      <c r="E36" s="109" t="s">
        <v>148</v>
      </c>
      <c r="F36" s="24">
        <v>123</v>
      </c>
      <c r="G36" s="24">
        <v>83</v>
      </c>
      <c r="H36" s="36">
        <v>40</v>
      </c>
    </row>
    <row r="37" spans="1:8" x14ac:dyDescent="0.25">
      <c r="A37" s="110">
        <v>43549</v>
      </c>
      <c r="B37" s="32" t="s">
        <v>167</v>
      </c>
      <c r="C37" s="24" t="s">
        <v>175</v>
      </c>
      <c r="D37" s="109" t="s">
        <v>188</v>
      </c>
      <c r="E37" s="109" t="s">
        <v>148</v>
      </c>
      <c r="F37" s="24">
        <v>31</v>
      </c>
      <c r="G37" s="24">
        <v>16</v>
      </c>
      <c r="H37" s="36">
        <v>15</v>
      </c>
    </row>
    <row r="38" spans="1:8" x14ac:dyDescent="0.25">
      <c r="A38" s="110">
        <v>43551</v>
      </c>
      <c r="B38" s="32" t="s">
        <v>167</v>
      </c>
      <c r="C38" s="24" t="s">
        <v>175</v>
      </c>
      <c r="D38" s="109" t="s">
        <v>189</v>
      </c>
      <c r="E38" s="109" t="s">
        <v>148</v>
      </c>
      <c r="F38" s="24">
        <v>91</v>
      </c>
      <c r="G38" s="24">
        <v>52</v>
      </c>
      <c r="H38" s="36">
        <v>39</v>
      </c>
    </row>
    <row r="39" spans="1:8" x14ac:dyDescent="0.25">
      <c r="A39" s="110">
        <v>43552</v>
      </c>
      <c r="B39" s="32" t="s">
        <v>167</v>
      </c>
      <c r="C39" s="24" t="s">
        <v>175</v>
      </c>
      <c r="D39" s="109" t="s">
        <v>189</v>
      </c>
      <c r="E39" s="109" t="s">
        <v>148</v>
      </c>
      <c r="F39" s="24">
        <v>116</v>
      </c>
      <c r="G39" s="24">
        <v>56</v>
      </c>
      <c r="H39" s="36">
        <v>60</v>
      </c>
    </row>
    <row r="40" spans="1:8" x14ac:dyDescent="0.25">
      <c r="A40" s="23">
        <v>43553</v>
      </c>
      <c r="B40" s="32" t="s">
        <v>209</v>
      </c>
      <c r="C40" s="24" t="s">
        <v>175</v>
      </c>
      <c r="D40" s="109" t="s">
        <v>190</v>
      </c>
      <c r="E40" s="109" t="s">
        <v>148</v>
      </c>
      <c r="F40" s="24">
        <v>585</v>
      </c>
      <c r="G40" s="24">
        <v>297</v>
      </c>
      <c r="H40" s="36">
        <v>288</v>
      </c>
    </row>
    <row r="41" spans="1:8" x14ac:dyDescent="0.25">
      <c r="A41" s="106" t="s">
        <v>195</v>
      </c>
      <c r="B41" s="32" t="s">
        <v>198</v>
      </c>
      <c r="C41" s="24" t="s">
        <v>142</v>
      </c>
      <c r="D41" s="109" t="s">
        <v>197</v>
      </c>
      <c r="E41" s="109" t="s">
        <v>196</v>
      </c>
      <c r="F41" s="24">
        <v>1186</v>
      </c>
      <c r="G41" s="24">
        <v>759</v>
      </c>
      <c r="H41" s="36">
        <v>427</v>
      </c>
    </row>
    <row r="42" spans="1:8" x14ac:dyDescent="0.25">
      <c r="A42" s="106">
        <v>43539</v>
      </c>
      <c r="B42" s="32" t="s">
        <v>198</v>
      </c>
      <c r="C42" s="24" t="s">
        <v>142</v>
      </c>
      <c r="D42" s="109" t="s">
        <v>199</v>
      </c>
      <c r="E42" s="109" t="s">
        <v>148</v>
      </c>
      <c r="F42" s="24">
        <v>85</v>
      </c>
      <c r="G42" s="24">
        <v>38</v>
      </c>
      <c r="H42" s="36">
        <v>47</v>
      </c>
    </row>
    <row r="43" spans="1:8" x14ac:dyDescent="0.25">
      <c r="A43" s="106">
        <v>43545</v>
      </c>
      <c r="B43" s="32" t="s">
        <v>198</v>
      </c>
      <c r="C43" s="24" t="s">
        <v>142</v>
      </c>
      <c r="D43" s="109" t="s">
        <v>200</v>
      </c>
      <c r="E43" s="109" t="s">
        <v>201</v>
      </c>
      <c r="F43" s="24">
        <v>271</v>
      </c>
      <c r="G43" s="24">
        <v>139</v>
      </c>
      <c r="H43" s="36">
        <v>132</v>
      </c>
    </row>
    <row r="44" spans="1:8" x14ac:dyDescent="0.25">
      <c r="A44" s="106">
        <v>43546</v>
      </c>
      <c r="B44" s="32" t="s">
        <v>198</v>
      </c>
      <c r="C44" s="24" t="s">
        <v>142</v>
      </c>
      <c r="D44" s="109" t="s">
        <v>202</v>
      </c>
      <c r="E44" s="109" t="s">
        <v>203</v>
      </c>
      <c r="F44" s="24">
        <v>295</v>
      </c>
      <c r="G44" s="24">
        <v>169</v>
      </c>
      <c r="H44" s="36">
        <v>126</v>
      </c>
    </row>
    <row r="45" spans="1:8" ht="15.75" thickBot="1" x14ac:dyDescent="0.3">
      <c r="A45" s="110">
        <v>43551</v>
      </c>
      <c r="B45" s="32" t="s">
        <v>198</v>
      </c>
      <c r="C45" s="24" t="s">
        <v>142</v>
      </c>
      <c r="D45" s="109" t="s">
        <v>204</v>
      </c>
      <c r="E45" s="109" t="s">
        <v>205</v>
      </c>
      <c r="F45" s="24">
        <v>301</v>
      </c>
      <c r="G45" s="24">
        <v>145</v>
      </c>
      <c r="H45" s="36">
        <v>156</v>
      </c>
    </row>
    <row r="46" spans="1:8" s="34" customFormat="1" ht="15.75" thickBot="1" x14ac:dyDescent="0.3">
      <c r="A46" s="169" t="s">
        <v>58</v>
      </c>
      <c r="B46" s="170"/>
      <c r="C46" s="170"/>
      <c r="D46" s="170"/>
      <c r="E46" s="171"/>
      <c r="F46" s="112">
        <f>SUM(F17:F45)</f>
        <v>4627</v>
      </c>
      <c r="G46" s="83">
        <f>SUM(G17:G45)</f>
        <v>2525</v>
      </c>
      <c r="H46" s="113">
        <f>SUM(H17:H45)</f>
        <v>2102</v>
      </c>
    </row>
    <row r="47" spans="1:8" x14ac:dyDescent="0.25">
      <c r="A47" s="23">
        <v>43557</v>
      </c>
      <c r="B47" s="32" t="s">
        <v>167</v>
      </c>
      <c r="C47" s="118" t="s">
        <v>175</v>
      </c>
      <c r="D47" s="120" t="s">
        <v>215</v>
      </c>
      <c r="E47" s="119" t="s">
        <v>150</v>
      </c>
      <c r="F47" s="1">
        <f>SUM(G47:H47)</f>
        <v>93</v>
      </c>
      <c r="G47" s="118">
        <v>45</v>
      </c>
      <c r="H47" s="118">
        <v>48</v>
      </c>
    </row>
    <row r="48" spans="1:8" x14ac:dyDescent="0.25">
      <c r="A48" s="23">
        <v>43557</v>
      </c>
      <c r="B48" s="32" t="s">
        <v>167</v>
      </c>
      <c r="C48" s="118" t="s">
        <v>175</v>
      </c>
      <c r="D48" s="121" t="s">
        <v>216</v>
      </c>
      <c r="E48" s="119" t="s">
        <v>150</v>
      </c>
      <c r="F48" s="69">
        <f t="shared" ref="F48:F75" si="0">SUM(G48:H48)</f>
        <v>112</v>
      </c>
      <c r="G48" s="32">
        <v>58</v>
      </c>
      <c r="H48" s="32">
        <v>54</v>
      </c>
    </row>
    <row r="49" spans="1:8" x14ac:dyDescent="0.25">
      <c r="A49" s="23">
        <v>43558</v>
      </c>
      <c r="B49" s="32" t="s">
        <v>167</v>
      </c>
      <c r="C49" s="118" t="s">
        <v>175</v>
      </c>
      <c r="D49" s="121" t="s">
        <v>215</v>
      </c>
      <c r="E49" s="119" t="s">
        <v>150</v>
      </c>
      <c r="F49" s="69">
        <f t="shared" si="0"/>
        <v>101</v>
      </c>
      <c r="G49" s="32">
        <v>59</v>
      </c>
      <c r="H49" s="32">
        <v>42</v>
      </c>
    </row>
    <row r="50" spans="1:8" x14ac:dyDescent="0.25">
      <c r="A50" s="23">
        <v>43558</v>
      </c>
      <c r="B50" s="32" t="s">
        <v>167</v>
      </c>
      <c r="C50" s="118" t="s">
        <v>175</v>
      </c>
      <c r="D50" s="121" t="s">
        <v>216</v>
      </c>
      <c r="E50" s="119" t="s">
        <v>150</v>
      </c>
      <c r="F50" s="69">
        <f t="shared" si="0"/>
        <v>97</v>
      </c>
      <c r="G50" s="32">
        <v>56</v>
      </c>
      <c r="H50" s="32">
        <v>41</v>
      </c>
    </row>
    <row r="51" spans="1:8" x14ac:dyDescent="0.25">
      <c r="A51" s="23">
        <v>43559</v>
      </c>
      <c r="B51" s="32" t="s">
        <v>167</v>
      </c>
      <c r="C51" s="118" t="s">
        <v>175</v>
      </c>
      <c r="D51" s="121" t="s">
        <v>216</v>
      </c>
      <c r="E51" s="119" t="s">
        <v>150</v>
      </c>
      <c r="F51" s="69">
        <f t="shared" si="0"/>
        <v>98</v>
      </c>
      <c r="G51" s="32">
        <v>57</v>
      </c>
      <c r="H51" s="32">
        <v>41</v>
      </c>
    </row>
    <row r="52" spans="1:8" x14ac:dyDescent="0.25">
      <c r="A52" s="23">
        <v>43563</v>
      </c>
      <c r="B52" s="32" t="s">
        <v>167</v>
      </c>
      <c r="C52" s="118" t="s">
        <v>175</v>
      </c>
      <c r="D52" s="121" t="s">
        <v>217</v>
      </c>
      <c r="E52" s="119" t="s">
        <v>150</v>
      </c>
      <c r="F52" s="69">
        <f t="shared" si="0"/>
        <v>71</v>
      </c>
      <c r="G52" s="32">
        <v>38</v>
      </c>
      <c r="H52" s="32">
        <v>33</v>
      </c>
    </row>
    <row r="53" spans="1:8" x14ac:dyDescent="0.25">
      <c r="A53" s="23">
        <v>43564</v>
      </c>
      <c r="B53" s="32" t="s">
        <v>167</v>
      </c>
      <c r="C53" s="118" t="s">
        <v>175</v>
      </c>
      <c r="D53" s="119" t="s">
        <v>220</v>
      </c>
      <c r="E53" s="119" t="s">
        <v>150</v>
      </c>
      <c r="F53" s="69">
        <f t="shared" si="0"/>
        <v>311</v>
      </c>
      <c r="G53" s="32">
        <v>164</v>
      </c>
      <c r="H53" s="32">
        <v>147</v>
      </c>
    </row>
    <row r="54" spans="1:8" x14ac:dyDescent="0.25">
      <c r="A54" s="23">
        <v>43565</v>
      </c>
      <c r="B54" s="32" t="s">
        <v>167</v>
      </c>
      <c r="C54" s="118" t="s">
        <v>175</v>
      </c>
      <c r="D54" s="117" t="s">
        <v>218</v>
      </c>
      <c r="E54" s="119" t="s">
        <v>150</v>
      </c>
      <c r="F54" s="69">
        <f t="shared" si="0"/>
        <v>597</v>
      </c>
      <c r="G54" s="32">
        <v>297</v>
      </c>
      <c r="H54" s="32">
        <v>300</v>
      </c>
    </row>
    <row r="55" spans="1:8" x14ac:dyDescent="0.25">
      <c r="A55" s="23">
        <v>43566</v>
      </c>
      <c r="B55" s="32" t="s">
        <v>167</v>
      </c>
      <c r="C55" s="118" t="s">
        <v>175</v>
      </c>
      <c r="D55" s="117" t="s">
        <v>219</v>
      </c>
      <c r="E55" s="119" t="s">
        <v>150</v>
      </c>
      <c r="F55" s="69">
        <f t="shared" si="0"/>
        <v>249</v>
      </c>
      <c r="G55" s="32">
        <v>109</v>
      </c>
      <c r="H55" s="32">
        <v>140</v>
      </c>
    </row>
    <row r="56" spans="1:8" x14ac:dyDescent="0.25">
      <c r="A56" s="23">
        <v>43557</v>
      </c>
      <c r="B56" s="32" t="s">
        <v>167</v>
      </c>
      <c r="C56" s="32" t="s">
        <v>173</v>
      </c>
      <c r="D56" s="119" t="s">
        <v>221</v>
      </c>
      <c r="E56" s="121" t="s">
        <v>228</v>
      </c>
      <c r="F56" s="32">
        <f t="shared" si="0"/>
        <v>130</v>
      </c>
      <c r="G56" s="32">
        <v>57</v>
      </c>
      <c r="H56" s="37">
        <v>73</v>
      </c>
    </row>
    <row r="57" spans="1:8" x14ac:dyDescent="0.25">
      <c r="A57" s="23">
        <v>43560</v>
      </c>
      <c r="B57" s="32" t="s">
        <v>167</v>
      </c>
      <c r="C57" s="32" t="s">
        <v>173</v>
      </c>
      <c r="D57" s="119" t="s">
        <v>221</v>
      </c>
      <c r="E57" s="121" t="s">
        <v>228</v>
      </c>
      <c r="F57" s="32">
        <f t="shared" si="0"/>
        <v>243</v>
      </c>
      <c r="G57" s="32">
        <v>124</v>
      </c>
      <c r="H57" s="37">
        <v>119</v>
      </c>
    </row>
    <row r="58" spans="1:8" x14ac:dyDescent="0.25">
      <c r="A58" s="23">
        <v>43564</v>
      </c>
      <c r="B58" s="32" t="s">
        <v>167</v>
      </c>
      <c r="C58" s="32" t="s">
        <v>173</v>
      </c>
      <c r="D58" s="119" t="s">
        <v>222</v>
      </c>
      <c r="E58" s="121" t="s">
        <v>229</v>
      </c>
      <c r="F58" s="32">
        <f t="shared" si="0"/>
        <v>338</v>
      </c>
      <c r="G58" s="32">
        <v>168</v>
      </c>
      <c r="H58" s="37">
        <v>170</v>
      </c>
    </row>
    <row r="59" spans="1:8" x14ac:dyDescent="0.25">
      <c r="A59" s="110">
        <v>43564</v>
      </c>
      <c r="B59" s="32" t="s">
        <v>167</v>
      </c>
      <c r="C59" s="32" t="s">
        <v>173</v>
      </c>
      <c r="D59" s="119" t="s">
        <v>223</v>
      </c>
      <c r="E59" s="121" t="s">
        <v>229</v>
      </c>
      <c r="F59" s="32">
        <f t="shared" si="0"/>
        <v>87</v>
      </c>
      <c r="G59" s="32">
        <v>34</v>
      </c>
      <c r="H59" s="37">
        <v>53</v>
      </c>
    </row>
    <row r="60" spans="1:8" x14ac:dyDescent="0.25">
      <c r="A60" s="23">
        <v>43565</v>
      </c>
      <c r="B60" s="32" t="s">
        <v>167</v>
      </c>
      <c r="C60" s="32" t="s">
        <v>173</v>
      </c>
      <c r="D60" s="119" t="s">
        <v>224</v>
      </c>
      <c r="E60" s="121" t="s">
        <v>22</v>
      </c>
      <c r="F60" s="32">
        <f t="shared" si="0"/>
        <v>29</v>
      </c>
      <c r="G60" s="32">
        <v>13</v>
      </c>
      <c r="H60" s="37">
        <v>16</v>
      </c>
    </row>
    <row r="61" spans="1:8" x14ac:dyDescent="0.25">
      <c r="A61" s="23">
        <v>43565</v>
      </c>
      <c r="B61" s="32" t="s">
        <v>167</v>
      </c>
      <c r="C61" s="32" t="s">
        <v>173</v>
      </c>
      <c r="D61" s="119" t="s">
        <v>225</v>
      </c>
      <c r="E61" s="121" t="s">
        <v>230</v>
      </c>
      <c r="F61" s="32">
        <f t="shared" si="0"/>
        <v>83</v>
      </c>
      <c r="G61" s="32">
        <v>37</v>
      </c>
      <c r="H61" s="37">
        <v>46</v>
      </c>
    </row>
    <row r="62" spans="1:8" x14ac:dyDescent="0.25">
      <c r="A62" s="23">
        <v>43566</v>
      </c>
      <c r="B62" s="32" t="s">
        <v>167</v>
      </c>
      <c r="C62" s="32" t="s">
        <v>173</v>
      </c>
      <c r="D62" s="119" t="s">
        <v>226</v>
      </c>
      <c r="E62" s="121" t="s">
        <v>22</v>
      </c>
      <c r="F62" s="32">
        <f t="shared" si="0"/>
        <v>72</v>
      </c>
      <c r="G62" s="32">
        <v>64</v>
      </c>
      <c r="H62" s="37">
        <v>8</v>
      </c>
    </row>
    <row r="63" spans="1:8" x14ac:dyDescent="0.25">
      <c r="A63" s="23">
        <v>43585</v>
      </c>
      <c r="B63" s="32" t="s">
        <v>167</v>
      </c>
      <c r="C63" s="32" t="s">
        <v>173</v>
      </c>
      <c r="D63" s="119" t="s">
        <v>227</v>
      </c>
      <c r="E63" s="121" t="s">
        <v>22</v>
      </c>
      <c r="F63" s="32">
        <f t="shared" si="0"/>
        <v>61</v>
      </c>
      <c r="G63" s="32">
        <v>34</v>
      </c>
      <c r="H63" s="37">
        <v>27</v>
      </c>
    </row>
    <row r="64" spans="1:8" x14ac:dyDescent="0.25">
      <c r="A64" s="23">
        <v>43563</v>
      </c>
      <c r="B64" s="32" t="s">
        <v>167</v>
      </c>
      <c r="C64" s="32" t="s">
        <v>170</v>
      </c>
      <c r="D64" s="121" t="s">
        <v>231</v>
      </c>
      <c r="E64" s="121" t="s">
        <v>203</v>
      </c>
      <c r="F64" s="32">
        <f t="shared" si="0"/>
        <v>8</v>
      </c>
      <c r="G64" s="32">
        <v>5</v>
      </c>
      <c r="H64" s="37">
        <v>3</v>
      </c>
    </row>
    <row r="65" spans="1:8" x14ac:dyDescent="0.25">
      <c r="A65" s="23">
        <v>43558</v>
      </c>
      <c r="B65" s="32" t="s">
        <v>167</v>
      </c>
      <c r="C65" s="32" t="s">
        <v>153</v>
      </c>
      <c r="D65" s="121" t="s">
        <v>232</v>
      </c>
      <c r="E65" s="121" t="s">
        <v>237</v>
      </c>
      <c r="F65" s="32">
        <f t="shared" si="0"/>
        <v>466</v>
      </c>
      <c r="G65" s="32">
        <v>251</v>
      </c>
      <c r="H65" s="37">
        <v>215</v>
      </c>
    </row>
    <row r="66" spans="1:8" x14ac:dyDescent="0.25">
      <c r="A66" s="23">
        <v>43565</v>
      </c>
      <c r="B66" s="32" t="s">
        <v>167</v>
      </c>
      <c r="C66" s="32" t="s">
        <v>153</v>
      </c>
      <c r="D66" s="121" t="s">
        <v>233</v>
      </c>
      <c r="E66" s="121" t="s">
        <v>238</v>
      </c>
      <c r="F66" s="32">
        <f t="shared" si="0"/>
        <v>170</v>
      </c>
      <c r="G66" s="32">
        <v>79</v>
      </c>
      <c r="H66" s="37">
        <v>91</v>
      </c>
    </row>
    <row r="67" spans="1:8" x14ac:dyDescent="0.25">
      <c r="A67" s="23">
        <v>43565</v>
      </c>
      <c r="B67" s="32" t="s">
        <v>167</v>
      </c>
      <c r="C67" s="32" t="s">
        <v>153</v>
      </c>
      <c r="D67" s="121" t="s">
        <v>234</v>
      </c>
      <c r="E67" s="121" t="s">
        <v>238</v>
      </c>
      <c r="F67" s="32">
        <f t="shared" si="0"/>
        <v>43</v>
      </c>
      <c r="G67" s="32">
        <v>27</v>
      </c>
      <c r="H67" s="37">
        <v>16</v>
      </c>
    </row>
    <row r="68" spans="1:8" x14ac:dyDescent="0.25">
      <c r="A68" s="23">
        <v>43566</v>
      </c>
      <c r="B68" s="32" t="s">
        <v>167</v>
      </c>
      <c r="C68" s="32" t="s">
        <v>153</v>
      </c>
      <c r="D68" s="121" t="s">
        <v>235</v>
      </c>
      <c r="E68" s="121" t="s">
        <v>162</v>
      </c>
      <c r="F68" s="32">
        <f t="shared" si="0"/>
        <v>16</v>
      </c>
      <c r="G68" s="32">
        <v>8</v>
      </c>
      <c r="H68" s="37">
        <v>8</v>
      </c>
    </row>
    <row r="69" spans="1:8" x14ac:dyDescent="0.25">
      <c r="A69" s="23">
        <v>43567</v>
      </c>
      <c r="B69" s="32" t="s">
        <v>167</v>
      </c>
      <c r="C69" s="32" t="s">
        <v>153</v>
      </c>
      <c r="D69" s="121" t="s">
        <v>236</v>
      </c>
      <c r="E69" s="121" t="s">
        <v>162</v>
      </c>
      <c r="F69" s="32">
        <f t="shared" si="0"/>
        <v>63</v>
      </c>
      <c r="G69" s="32">
        <v>34</v>
      </c>
      <c r="H69" s="37">
        <v>29</v>
      </c>
    </row>
    <row r="70" spans="1:8" x14ac:dyDescent="0.25">
      <c r="A70" s="23">
        <v>43557</v>
      </c>
      <c r="B70" s="121" t="s">
        <v>198</v>
      </c>
      <c r="C70" s="32" t="s">
        <v>239</v>
      </c>
      <c r="D70" s="121" t="s">
        <v>240</v>
      </c>
      <c r="E70" s="121" t="s">
        <v>193</v>
      </c>
      <c r="F70" s="32">
        <f t="shared" si="0"/>
        <v>590</v>
      </c>
      <c r="G70" s="32">
        <v>384</v>
      </c>
      <c r="H70" s="37">
        <v>206</v>
      </c>
    </row>
    <row r="71" spans="1:8" x14ac:dyDescent="0.25">
      <c r="A71" s="23">
        <v>43558</v>
      </c>
      <c r="B71" s="121" t="s">
        <v>198</v>
      </c>
      <c r="C71" s="32" t="s">
        <v>239</v>
      </c>
      <c r="D71" s="121" t="s">
        <v>216</v>
      </c>
      <c r="E71" s="121" t="s">
        <v>150</v>
      </c>
      <c r="F71" s="32">
        <f t="shared" si="0"/>
        <v>780</v>
      </c>
      <c r="G71" s="32">
        <v>422</v>
      </c>
      <c r="H71" s="37">
        <v>358</v>
      </c>
    </row>
    <row r="72" spans="1:8" x14ac:dyDescent="0.25">
      <c r="A72" s="23">
        <v>43559</v>
      </c>
      <c r="B72" s="121" t="s">
        <v>198</v>
      </c>
      <c r="C72" s="32" t="s">
        <v>239</v>
      </c>
      <c r="D72" s="121" t="s">
        <v>242</v>
      </c>
      <c r="E72" s="121" t="s">
        <v>243</v>
      </c>
      <c r="F72" s="32">
        <f t="shared" si="0"/>
        <v>380</v>
      </c>
      <c r="G72" s="32">
        <v>206</v>
      </c>
      <c r="H72" s="37">
        <v>174</v>
      </c>
    </row>
    <row r="73" spans="1:8" x14ac:dyDescent="0.25">
      <c r="A73" s="23">
        <v>43577</v>
      </c>
      <c r="B73" s="121" t="s">
        <v>198</v>
      </c>
      <c r="C73" s="32" t="s">
        <v>239</v>
      </c>
      <c r="D73" s="121" t="s">
        <v>241</v>
      </c>
      <c r="E73" s="121" t="s">
        <v>150</v>
      </c>
      <c r="F73" s="32">
        <f t="shared" si="0"/>
        <v>240</v>
      </c>
      <c r="G73" s="32">
        <v>144</v>
      </c>
      <c r="H73" s="37">
        <v>96</v>
      </c>
    </row>
    <row r="74" spans="1:8" x14ac:dyDescent="0.25">
      <c r="A74" s="23">
        <v>43584</v>
      </c>
      <c r="B74" s="121" t="s">
        <v>198</v>
      </c>
      <c r="C74" s="32" t="s">
        <v>239</v>
      </c>
      <c r="D74" s="121" t="s">
        <v>242</v>
      </c>
      <c r="E74" s="121" t="s">
        <v>150</v>
      </c>
      <c r="F74" s="32">
        <f t="shared" si="0"/>
        <v>180</v>
      </c>
      <c r="G74" s="32">
        <v>104</v>
      </c>
      <c r="H74" s="37">
        <v>76</v>
      </c>
    </row>
    <row r="75" spans="1:8" x14ac:dyDescent="0.25">
      <c r="A75" s="23">
        <v>43585</v>
      </c>
      <c r="B75" s="121" t="s">
        <v>198</v>
      </c>
      <c r="C75" s="32" t="s">
        <v>239</v>
      </c>
      <c r="D75" s="121" t="s">
        <v>242</v>
      </c>
      <c r="E75" s="121" t="s">
        <v>150</v>
      </c>
      <c r="F75" s="32">
        <f t="shared" si="0"/>
        <v>150</v>
      </c>
      <c r="G75" s="32">
        <v>80</v>
      </c>
      <c r="H75" s="37">
        <v>70</v>
      </c>
    </row>
    <row r="76" spans="1:8" s="34" customFormat="1" ht="15.75" thickBot="1" x14ac:dyDescent="0.3">
      <c r="A76" s="175" t="s">
        <v>244</v>
      </c>
      <c r="B76" s="176"/>
      <c r="C76" s="176"/>
      <c r="D76" s="176"/>
      <c r="E76" s="177"/>
      <c r="F76" s="122">
        <f>SUM(F47:F75)</f>
        <v>5858</v>
      </c>
      <c r="G76" s="115">
        <f>SUM(G47:G75)</f>
        <v>3158</v>
      </c>
      <c r="H76" s="116">
        <f>SUM(H47:H75)</f>
        <v>2700</v>
      </c>
    </row>
    <row r="77" spans="1:8" x14ac:dyDescent="0.25">
      <c r="A77" s="27">
        <v>43591</v>
      </c>
      <c r="B77" s="32" t="s">
        <v>167</v>
      </c>
      <c r="C77" s="28" t="s">
        <v>175</v>
      </c>
      <c r="D77" s="28" t="s">
        <v>259</v>
      </c>
      <c r="E77" s="28" t="s">
        <v>179</v>
      </c>
      <c r="F77" s="28">
        <f>SUM(G77:H77)</f>
        <v>210</v>
      </c>
      <c r="G77" s="76">
        <v>109</v>
      </c>
      <c r="H77" s="77">
        <v>101</v>
      </c>
    </row>
    <row r="78" spans="1:8" x14ac:dyDescent="0.25">
      <c r="A78" s="31">
        <v>43591</v>
      </c>
      <c r="B78" s="32" t="s">
        <v>167</v>
      </c>
      <c r="C78" s="24" t="s">
        <v>175</v>
      </c>
      <c r="D78" s="24" t="s">
        <v>260</v>
      </c>
      <c r="E78" s="24" t="s">
        <v>281</v>
      </c>
      <c r="F78" s="24">
        <f>SUM(G78:H78)</f>
        <v>218</v>
      </c>
      <c r="G78" s="32">
        <v>118</v>
      </c>
      <c r="H78" s="37">
        <v>100</v>
      </c>
    </row>
    <row r="79" spans="1:8" x14ac:dyDescent="0.25">
      <c r="A79" s="31">
        <v>43591</v>
      </c>
      <c r="B79" s="32" t="s">
        <v>167</v>
      </c>
      <c r="C79" s="24" t="s">
        <v>175</v>
      </c>
      <c r="D79" s="24" t="s">
        <v>261</v>
      </c>
      <c r="E79" s="24" t="s">
        <v>179</v>
      </c>
      <c r="F79" s="24">
        <f t="shared" ref="F79:F131" si="1">SUM(G79:H79)</f>
        <v>5</v>
      </c>
      <c r="G79" s="32">
        <v>2</v>
      </c>
      <c r="H79" s="37">
        <v>3</v>
      </c>
    </row>
    <row r="80" spans="1:8" x14ac:dyDescent="0.25">
      <c r="A80" s="31">
        <v>43592</v>
      </c>
      <c r="B80" s="32" t="s">
        <v>167</v>
      </c>
      <c r="C80" s="24" t="s">
        <v>175</v>
      </c>
      <c r="D80" s="24" t="s">
        <v>262</v>
      </c>
      <c r="E80" s="24" t="s">
        <v>282</v>
      </c>
      <c r="F80" s="24">
        <f t="shared" si="1"/>
        <v>62</v>
      </c>
      <c r="G80" s="32">
        <v>29</v>
      </c>
      <c r="H80" s="37">
        <v>33</v>
      </c>
    </row>
    <row r="81" spans="1:8" x14ac:dyDescent="0.25">
      <c r="A81" s="31">
        <v>43593</v>
      </c>
      <c r="B81" s="32" t="s">
        <v>167</v>
      </c>
      <c r="C81" s="24" t="s">
        <v>175</v>
      </c>
      <c r="D81" s="24" t="s">
        <v>261</v>
      </c>
      <c r="E81" s="24" t="s">
        <v>148</v>
      </c>
      <c r="F81" s="24">
        <f t="shared" si="1"/>
        <v>5</v>
      </c>
      <c r="G81" s="32">
        <v>2</v>
      </c>
      <c r="H81" s="37">
        <v>3</v>
      </c>
    </row>
    <row r="82" spans="1:8" x14ac:dyDescent="0.25">
      <c r="A82" s="31" t="s">
        <v>250</v>
      </c>
      <c r="B82" s="32" t="s">
        <v>167</v>
      </c>
      <c r="C82" s="24" t="s">
        <v>175</v>
      </c>
      <c r="D82" s="24" t="s">
        <v>263</v>
      </c>
      <c r="E82" s="24" t="s">
        <v>193</v>
      </c>
      <c r="F82" s="24">
        <f t="shared" si="1"/>
        <v>286</v>
      </c>
      <c r="G82" s="32">
        <v>133</v>
      </c>
      <c r="H82" s="37">
        <v>153</v>
      </c>
    </row>
    <row r="83" spans="1:8" x14ac:dyDescent="0.25">
      <c r="A83" s="31" t="s">
        <v>251</v>
      </c>
      <c r="B83" s="32" t="s">
        <v>167</v>
      </c>
      <c r="C83" s="24" t="s">
        <v>175</v>
      </c>
      <c r="D83" s="24" t="s">
        <v>264</v>
      </c>
      <c r="E83" s="24" t="s">
        <v>283</v>
      </c>
      <c r="F83" s="24">
        <f t="shared" si="1"/>
        <v>88</v>
      </c>
      <c r="G83" s="32">
        <v>5</v>
      </c>
      <c r="H83" s="37">
        <v>83</v>
      </c>
    </row>
    <row r="84" spans="1:8" x14ac:dyDescent="0.25">
      <c r="A84" s="31" t="s">
        <v>251</v>
      </c>
      <c r="B84" s="32" t="s">
        <v>167</v>
      </c>
      <c r="C84" s="24" t="s">
        <v>175</v>
      </c>
      <c r="D84" s="24" t="s">
        <v>265</v>
      </c>
      <c r="E84" s="24" t="s">
        <v>179</v>
      </c>
      <c r="F84" s="24">
        <f t="shared" si="1"/>
        <v>69</v>
      </c>
      <c r="G84" s="32">
        <v>54</v>
      </c>
      <c r="H84" s="37">
        <v>15</v>
      </c>
    </row>
    <row r="85" spans="1:8" x14ac:dyDescent="0.25">
      <c r="A85" s="31" t="s">
        <v>252</v>
      </c>
      <c r="B85" s="32" t="s">
        <v>167</v>
      </c>
      <c r="C85" s="24" t="s">
        <v>175</v>
      </c>
      <c r="D85" s="24" t="s">
        <v>266</v>
      </c>
      <c r="E85" s="24" t="s">
        <v>179</v>
      </c>
      <c r="F85" s="24">
        <f t="shared" si="1"/>
        <v>64</v>
      </c>
      <c r="G85" s="32">
        <v>0</v>
      </c>
      <c r="H85" s="37">
        <v>64</v>
      </c>
    </row>
    <row r="86" spans="1:8" x14ac:dyDescent="0.25">
      <c r="A86" s="31" t="s">
        <v>253</v>
      </c>
      <c r="B86" s="32" t="s">
        <v>167</v>
      </c>
      <c r="C86" s="24" t="s">
        <v>175</v>
      </c>
      <c r="D86" s="24" t="s">
        <v>267</v>
      </c>
      <c r="E86" s="24" t="s">
        <v>179</v>
      </c>
      <c r="F86" s="24">
        <f t="shared" si="1"/>
        <v>7</v>
      </c>
      <c r="G86" s="32">
        <v>1</v>
      </c>
      <c r="H86" s="37">
        <v>6</v>
      </c>
    </row>
    <row r="87" spans="1:8" x14ac:dyDescent="0.25">
      <c r="A87" s="31" t="s">
        <v>253</v>
      </c>
      <c r="B87" s="32" t="s">
        <v>167</v>
      </c>
      <c r="C87" s="24" t="s">
        <v>175</v>
      </c>
      <c r="D87" s="24" t="s">
        <v>268</v>
      </c>
      <c r="E87" s="24" t="s">
        <v>179</v>
      </c>
      <c r="F87" s="24">
        <f t="shared" si="1"/>
        <v>32</v>
      </c>
      <c r="G87" s="32">
        <v>13</v>
      </c>
      <c r="H87" s="37">
        <v>19</v>
      </c>
    </row>
    <row r="88" spans="1:8" x14ac:dyDescent="0.25">
      <c r="A88" s="31" t="s">
        <v>254</v>
      </c>
      <c r="B88" s="32" t="s">
        <v>167</v>
      </c>
      <c r="C88" s="24" t="s">
        <v>175</v>
      </c>
      <c r="D88" s="24" t="s">
        <v>269</v>
      </c>
      <c r="E88" s="24" t="s">
        <v>278</v>
      </c>
      <c r="F88" s="24">
        <f t="shared" si="1"/>
        <v>403</v>
      </c>
      <c r="G88" s="32">
        <v>206</v>
      </c>
      <c r="H88" s="37">
        <v>197</v>
      </c>
    </row>
    <row r="89" spans="1:8" x14ac:dyDescent="0.25">
      <c r="A89" s="31" t="s">
        <v>255</v>
      </c>
      <c r="B89" s="32" t="s">
        <v>167</v>
      </c>
      <c r="C89" s="24" t="s">
        <v>175</v>
      </c>
      <c r="D89" s="24" t="s">
        <v>270</v>
      </c>
      <c r="E89" s="24" t="s">
        <v>279</v>
      </c>
      <c r="F89" s="24">
        <f t="shared" si="1"/>
        <v>90</v>
      </c>
      <c r="G89" s="32">
        <v>59</v>
      </c>
      <c r="H89" s="37">
        <v>31</v>
      </c>
    </row>
    <row r="90" spans="1:8" x14ac:dyDescent="0.25">
      <c r="A90" s="31" t="s">
        <v>255</v>
      </c>
      <c r="B90" s="32" t="s">
        <v>167</v>
      </c>
      <c r="C90" s="24" t="s">
        <v>175</v>
      </c>
      <c r="D90" s="24" t="s">
        <v>271</v>
      </c>
      <c r="E90" s="24" t="s">
        <v>280</v>
      </c>
      <c r="F90" s="24">
        <f t="shared" si="1"/>
        <v>37</v>
      </c>
      <c r="G90" s="32">
        <v>19</v>
      </c>
      <c r="H90" s="37">
        <v>18</v>
      </c>
    </row>
    <row r="91" spans="1:8" x14ac:dyDescent="0.25">
      <c r="A91" s="31" t="s">
        <v>255</v>
      </c>
      <c r="B91" s="32" t="s">
        <v>167</v>
      </c>
      <c r="C91" s="24" t="s">
        <v>175</v>
      </c>
      <c r="D91" s="24" t="s">
        <v>272</v>
      </c>
      <c r="E91" s="24" t="s">
        <v>280</v>
      </c>
      <c r="F91" s="24">
        <f t="shared" si="1"/>
        <v>44</v>
      </c>
      <c r="G91" s="32">
        <v>37</v>
      </c>
      <c r="H91" s="37">
        <v>7</v>
      </c>
    </row>
    <row r="92" spans="1:8" x14ac:dyDescent="0.25">
      <c r="A92" s="31" t="s">
        <v>255</v>
      </c>
      <c r="B92" s="32" t="s">
        <v>167</v>
      </c>
      <c r="C92" s="24" t="s">
        <v>175</v>
      </c>
      <c r="D92" s="24" t="s">
        <v>273</v>
      </c>
      <c r="E92" s="24" t="s">
        <v>280</v>
      </c>
      <c r="F92" s="24">
        <f t="shared" si="1"/>
        <v>79</v>
      </c>
      <c r="G92" s="32">
        <v>43</v>
      </c>
      <c r="H92" s="37">
        <v>36</v>
      </c>
    </row>
    <row r="93" spans="1:8" x14ac:dyDescent="0.25">
      <c r="A93" s="31" t="s">
        <v>256</v>
      </c>
      <c r="B93" s="32" t="s">
        <v>167</v>
      </c>
      <c r="C93" s="24" t="s">
        <v>175</v>
      </c>
      <c r="D93" s="24" t="s">
        <v>274</v>
      </c>
      <c r="E93" s="24" t="s">
        <v>179</v>
      </c>
      <c r="F93" s="24">
        <f t="shared" si="1"/>
        <v>168</v>
      </c>
      <c r="G93" s="32">
        <v>92</v>
      </c>
      <c r="H93" s="37">
        <v>76</v>
      </c>
    </row>
    <row r="94" spans="1:8" x14ac:dyDescent="0.25">
      <c r="A94" s="31" t="s">
        <v>257</v>
      </c>
      <c r="B94" s="32" t="s">
        <v>167</v>
      </c>
      <c r="C94" s="24" t="s">
        <v>175</v>
      </c>
      <c r="D94" s="24" t="s">
        <v>275</v>
      </c>
      <c r="E94" s="24" t="s">
        <v>284</v>
      </c>
      <c r="F94" s="24">
        <f t="shared" si="1"/>
        <v>133</v>
      </c>
      <c r="G94" s="32">
        <v>63</v>
      </c>
      <c r="H94" s="37">
        <v>70</v>
      </c>
    </row>
    <row r="95" spans="1:8" x14ac:dyDescent="0.25">
      <c r="A95" s="31" t="s">
        <v>258</v>
      </c>
      <c r="B95" s="32" t="s">
        <v>167</v>
      </c>
      <c r="C95" s="24" t="s">
        <v>175</v>
      </c>
      <c r="D95" s="24" t="s">
        <v>276</v>
      </c>
      <c r="E95" s="24" t="s">
        <v>278</v>
      </c>
      <c r="F95" s="24">
        <f t="shared" si="1"/>
        <v>54</v>
      </c>
      <c r="G95" s="32">
        <v>32</v>
      </c>
      <c r="H95" s="37">
        <v>22</v>
      </c>
    </row>
    <row r="96" spans="1:8" x14ac:dyDescent="0.25">
      <c r="A96" s="31" t="s">
        <v>258</v>
      </c>
      <c r="B96" s="32" t="s">
        <v>167</v>
      </c>
      <c r="C96" s="24" t="s">
        <v>175</v>
      </c>
      <c r="D96" s="24" t="s">
        <v>277</v>
      </c>
      <c r="E96" s="24" t="s">
        <v>285</v>
      </c>
      <c r="F96" s="24">
        <f t="shared" si="1"/>
        <v>135</v>
      </c>
      <c r="G96" s="32">
        <v>84</v>
      </c>
      <c r="H96" s="37">
        <v>51</v>
      </c>
    </row>
    <row r="97" spans="1:8" x14ac:dyDescent="0.25">
      <c r="A97" s="124">
        <v>43586</v>
      </c>
      <c r="B97" s="32" t="s">
        <v>167</v>
      </c>
      <c r="C97" s="24" t="s">
        <v>173</v>
      </c>
      <c r="D97" s="128" t="s">
        <v>286</v>
      </c>
      <c r="E97" s="128" t="s">
        <v>283</v>
      </c>
      <c r="F97" s="24">
        <f t="shared" si="1"/>
        <v>61</v>
      </c>
      <c r="G97" s="128">
        <v>27</v>
      </c>
      <c r="H97" s="129">
        <v>34</v>
      </c>
    </row>
    <row r="98" spans="1:8" x14ac:dyDescent="0.25">
      <c r="A98" s="125">
        <v>43586</v>
      </c>
      <c r="B98" s="32" t="s">
        <v>167</v>
      </c>
      <c r="C98" s="24" t="s">
        <v>173</v>
      </c>
      <c r="D98" s="128" t="s">
        <v>286</v>
      </c>
      <c r="E98" s="128" t="s">
        <v>283</v>
      </c>
      <c r="F98" s="24">
        <f t="shared" si="1"/>
        <v>61</v>
      </c>
      <c r="G98" s="128">
        <v>27</v>
      </c>
      <c r="H98" s="130">
        <v>34</v>
      </c>
    </row>
    <row r="99" spans="1:8" x14ac:dyDescent="0.25">
      <c r="A99" s="125">
        <v>43586</v>
      </c>
      <c r="B99" s="32" t="s">
        <v>167</v>
      </c>
      <c r="C99" s="24" t="s">
        <v>173</v>
      </c>
      <c r="D99" s="128" t="s">
        <v>286</v>
      </c>
      <c r="E99" s="128" t="s">
        <v>283</v>
      </c>
      <c r="F99" s="24">
        <f t="shared" si="1"/>
        <v>61</v>
      </c>
      <c r="G99" s="128">
        <v>27</v>
      </c>
      <c r="H99" s="130">
        <v>34</v>
      </c>
    </row>
    <row r="100" spans="1:8" x14ac:dyDescent="0.25">
      <c r="A100" s="125">
        <v>43587</v>
      </c>
      <c r="B100" s="32" t="s">
        <v>167</v>
      </c>
      <c r="C100" s="24" t="s">
        <v>173</v>
      </c>
      <c r="D100" s="128" t="s">
        <v>287</v>
      </c>
      <c r="E100" s="128" t="s">
        <v>302</v>
      </c>
      <c r="F100" s="24">
        <f t="shared" si="1"/>
        <v>65</v>
      </c>
      <c r="G100" s="128">
        <v>33</v>
      </c>
      <c r="H100" s="130">
        <v>32</v>
      </c>
    </row>
    <row r="101" spans="1:8" x14ac:dyDescent="0.25">
      <c r="A101" s="126">
        <v>43587</v>
      </c>
      <c r="B101" s="32" t="s">
        <v>167</v>
      </c>
      <c r="C101" s="24" t="s">
        <v>173</v>
      </c>
      <c r="D101" s="128" t="s">
        <v>287</v>
      </c>
      <c r="E101" s="128" t="s">
        <v>302</v>
      </c>
      <c r="F101" s="24">
        <f t="shared" si="1"/>
        <v>65</v>
      </c>
      <c r="G101" s="128">
        <v>33</v>
      </c>
      <c r="H101" s="130">
        <v>32</v>
      </c>
    </row>
    <row r="102" spans="1:8" x14ac:dyDescent="0.25">
      <c r="A102" s="126">
        <v>43588</v>
      </c>
      <c r="B102" s="32" t="s">
        <v>167</v>
      </c>
      <c r="C102" s="24" t="s">
        <v>173</v>
      </c>
      <c r="D102" s="128" t="s">
        <v>288</v>
      </c>
      <c r="E102" s="128" t="s">
        <v>230</v>
      </c>
      <c r="F102" s="24">
        <f t="shared" si="1"/>
        <v>84</v>
      </c>
      <c r="G102" s="128">
        <v>46</v>
      </c>
      <c r="H102" s="130">
        <v>38</v>
      </c>
    </row>
    <row r="103" spans="1:8" x14ac:dyDescent="0.25">
      <c r="A103" s="126">
        <v>43591</v>
      </c>
      <c r="B103" s="32" t="s">
        <v>167</v>
      </c>
      <c r="C103" s="24" t="s">
        <v>173</v>
      </c>
      <c r="D103" s="128" t="s">
        <v>289</v>
      </c>
      <c r="E103" s="128" t="s">
        <v>303</v>
      </c>
      <c r="F103" s="24">
        <f t="shared" si="1"/>
        <v>25</v>
      </c>
      <c r="G103" s="128">
        <v>2</v>
      </c>
      <c r="H103" s="130">
        <v>23</v>
      </c>
    </row>
    <row r="104" spans="1:8" x14ac:dyDescent="0.25">
      <c r="A104" s="127">
        <v>43591</v>
      </c>
      <c r="B104" s="32" t="s">
        <v>167</v>
      </c>
      <c r="C104" s="24" t="s">
        <v>173</v>
      </c>
      <c r="D104" s="128" t="s">
        <v>290</v>
      </c>
      <c r="E104" s="128" t="s">
        <v>304</v>
      </c>
      <c r="F104" s="24">
        <f t="shared" si="1"/>
        <v>144</v>
      </c>
      <c r="G104" s="128">
        <v>85</v>
      </c>
      <c r="H104" s="130">
        <v>59</v>
      </c>
    </row>
    <row r="105" spans="1:8" x14ac:dyDescent="0.25">
      <c r="A105" s="127">
        <v>43591</v>
      </c>
      <c r="B105" s="32" t="s">
        <v>167</v>
      </c>
      <c r="C105" s="24" t="s">
        <v>173</v>
      </c>
      <c r="D105" s="128" t="s">
        <v>290</v>
      </c>
      <c r="E105" s="128" t="s">
        <v>304</v>
      </c>
      <c r="F105" s="24">
        <f t="shared" si="1"/>
        <v>143</v>
      </c>
      <c r="G105" s="128">
        <v>71</v>
      </c>
      <c r="H105" s="129">
        <v>72</v>
      </c>
    </row>
    <row r="106" spans="1:8" x14ac:dyDescent="0.25">
      <c r="A106" s="127">
        <v>43591</v>
      </c>
      <c r="B106" s="32" t="s">
        <v>167</v>
      </c>
      <c r="C106" s="24" t="s">
        <v>173</v>
      </c>
      <c r="D106" s="128" t="s">
        <v>290</v>
      </c>
      <c r="E106" s="128" t="s">
        <v>304</v>
      </c>
      <c r="F106" s="24">
        <f t="shared" si="1"/>
        <v>37</v>
      </c>
      <c r="G106" s="128">
        <v>19</v>
      </c>
      <c r="H106" s="129">
        <v>18</v>
      </c>
    </row>
    <row r="107" spans="1:8" x14ac:dyDescent="0.25">
      <c r="A107" s="127">
        <v>43593</v>
      </c>
      <c r="B107" s="32" t="s">
        <v>167</v>
      </c>
      <c r="C107" s="24" t="s">
        <v>173</v>
      </c>
      <c r="D107" s="128" t="s">
        <v>291</v>
      </c>
      <c r="E107" s="128" t="s">
        <v>22</v>
      </c>
      <c r="F107" s="24">
        <f t="shared" si="1"/>
        <v>38</v>
      </c>
      <c r="G107" s="128">
        <v>20</v>
      </c>
      <c r="H107" s="129">
        <v>18</v>
      </c>
    </row>
    <row r="108" spans="1:8" x14ac:dyDescent="0.25">
      <c r="A108" s="127">
        <v>43593</v>
      </c>
      <c r="B108" s="32" t="s">
        <v>167</v>
      </c>
      <c r="C108" s="24" t="s">
        <v>173</v>
      </c>
      <c r="D108" s="128" t="s">
        <v>292</v>
      </c>
      <c r="E108" s="128" t="s">
        <v>283</v>
      </c>
      <c r="F108" s="24">
        <f t="shared" si="1"/>
        <v>227</v>
      </c>
      <c r="G108" s="128">
        <v>77</v>
      </c>
      <c r="H108" s="129">
        <v>150</v>
      </c>
    </row>
    <row r="109" spans="1:8" x14ac:dyDescent="0.25">
      <c r="A109" s="127">
        <v>43598</v>
      </c>
      <c r="B109" s="32" t="s">
        <v>167</v>
      </c>
      <c r="C109" s="24" t="s">
        <v>173</v>
      </c>
      <c r="D109" s="128" t="s">
        <v>293</v>
      </c>
      <c r="E109" s="128" t="s">
        <v>302</v>
      </c>
      <c r="F109" s="24">
        <f t="shared" si="1"/>
        <v>105</v>
      </c>
      <c r="G109" s="128">
        <v>65</v>
      </c>
      <c r="H109" s="129">
        <v>40</v>
      </c>
    </row>
    <row r="110" spans="1:8" x14ac:dyDescent="0.25">
      <c r="A110" s="127">
        <v>43605</v>
      </c>
      <c r="B110" s="32" t="s">
        <v>167</v>
      </c>
      <c r="C110" s="24" t="s">
        <v>173</v>
      </c>
      <c r="D110" s="128" t="s">
        <v>294</v>
      </c>
      <c r="E110" s="128" t="s">
        <v>283</v>
      </c>
      <c r="F110" s="24">
        <f t="shared" si="1"/>
        <v>88</v>
      </c>
      <c r="G110" s="128">
        <v>5</v>
      </c>
      <c r="H110" s="129">
        <v>83</v>
      </c>
    </row>
    <row r="111" spans="1:8" x14ac:dyDescent="0.25">
      <c r="A111" s="127">
        <v>43605</v>
      </c>
      <c r="B111" s="32" t="s">
        <v>167</v>
      </c>
      <c r="C111" s="24" t="s">
        <v>173</v>
      </c>
      <c r="D111" s="128" t="s">
        <v>295</v>
      </c>
      <c r="E111" s="128" t="s">
        <v>303</v>
      </c>
      <c r="F111" s="24">
        <f t="shared" si="1"/>
        <v>27</v>
      </c>
      <c r="G111" s="128">
        <v>1</v>
      </c>
      <c r="H111" s="129">
        <v>26</v>
      </c>
    </row>
    <row r="112" spans="1:8" x14ac:dyDescent="0.25">
      <c r="A112" s="127">
        <v>43606</v>
      </c>
      <c r="B112" s="32" t="s">
        <v>167</v>
      </c>
      <c r="C112" s="24" t="s">
        <v>173</v>
      </c>
      <c r="D112" s="128" t="s">
        <v>296</v>
      </c>
      <c r="E112" s="128" t="s">
        <v>283</v>
      </c>
      <c r="F112" s="24">
        <f t="shared" si="1"/>
        <v>62</v>
      </c>
      <c r="G112" s="128">
        <v>48</v>
      </c>
      <c r="H112" s="129">
        <v>14</v>
      </c>
    </row>
    <row r="113" spans="1:8" x14ac:dyDescent="0.25">
      <c r="A113" s="127">
        <v>43608</v>
      </c>
      <c r="B113" s="32" t="s">
        <v>167</v>
      </c>
      <c r="C113" s="24" t="s">
        <v>173</v>
      </c>
      <c r="D113" s="128" t="s">
        <v>297</v>
      </c>
      <c r="E113" s="128" t="s">
        <v>283</v>
      </c>
      <c r="F113" s="24">
        <f t="shared" si="1"/>
        <v>25</v>
      </c>
      <c r="G113" s="128">
        <v>14</v>
      </c>
      <c r="H113" s="129">
        <v>11</v>
      </c>
    </row>
    <row r="114" spans="1:8" x14ac:dyDescent="0.25">
      <c r="A114" s="127">
        <v>43608</v>
      </c>
      <c r="B114" s="32" t="s">
        <v>167</v>
      </c>
      <c r="C114" s="24" t="s">
        <v>173</v>
      </c>
      <c r="D114" s="128" t="s">
        <v>297</v>
      </c>
      <c r="E114" s="128" t="s">
        <v>283</v>
      </c>
      <c r="F114" s="24">
        <f t="shared" si="1"/>
        <v>25</v>
      </c>
      <c r="G114" s="128">
        <v>14</v>
      </c>
      <c r="H114" s="129">
        <v>11</v>
      </c>
    </row>
    <row r="115" spans="1:8" x14ac:dyDescent="0.25">
      <c r="A115" s="127">
        <v>43608</v>
      </c>
      <c r="B115" s="32" t="s">
        <v>167</v>
      </c>
      <c r="C115" s="24" t="s">
        <v>173</v>
      </c>
      <c r="D115" s="128" t="s">
        <v>297</v>
      </c>
      <c r="E115" s="128" t="s">
        <v>283</v>
      </c>
      <c r="F115" s="24">
        <f t="shared" si="1"/>
        <v>18</v>
      </c>
      <c r="G115" s="128">
        <v>14</v>
      </c>
      <c r="H115" s="129">
        <v>4</v>
      </c>
    </row>
    <row r="116" spans="1:8" x14ac:dyDescent="0.25">
      <c r="A116" s="127">
        <v>43608</v>
      </c>
      <c r="B116" s="32" t="s">
        <v>167</v>
      </c>
      <c r="C116" s="24" t="s">
        <v>173</v>
      </c>
      <c r="D116" s="128" t="s">
        <v>296</v>
      </c>
      <c r="E116" s="128" t="s">
        <v>283</v>
      </c>
      <c r="F116" s="24">
        <f t="shared" si="1"/>
        <v>23</v>
      </c>
      <c r="G116" s="128">
        <v>10</v>
      </c>
      <c r="H116" s="129">
        <v>13</v>
      </c>
    </row>
    <row r="117" spans="1:8" x14ac:dyDescent="0.25">
      <c r="A117" s="127">
        <v>43608</v>
      </c>
      <c r="B117" s="32" t="s">
        <v>167</v>
      </c>
      <c r="C117" s="24" t="s">
        <v>173</v>
      </c>
      <c r="D117" s="128" t="s">
        <v>296</v>
      </c>
      <c r="E117" s="128" t="s">
        <v>283</v>
      </c>
      <c r="F117" s="24">
        <f t="shared" si="1"/>
        <v>30</v>
      </c>
      <c r="G117" s="128">
        <v>30</v>
      </c>
      <c r="H117" s="129">
        <v>0</v>
      </c>
    </row>
    <row r="118" spans="1:8" x14ac:dyDescent="0.25">
      <c r="A118" s="127">
        <v>43608</v>
      </c>
      <c r="B118" s="32" t="s">
        <v>167</v>
      </c>
      <c r="C118" s="24" t="s">
        <v>173</v>
      </c>
      <c r="D118" s="128" t="s">
        <v>298</v>
      </c>
      <c r="E118" s="128" t="s">
        <v>283</v>
      </c>
      <c r="F118" s="24">
        <f t="shared" si="1"/>
        <v>59</v>
      </c>
      <c r="G118" s="128">
        <v>27</v>
      </c>
      <c r="H118" s="129">
        <v>32</v>
      </c>
    </row>
    <row r="119" spans="1:8" x14ac:dyDescent="0.25">
      <c r="A119" s="127">
        <v>43608</v>
      </c>
      <c r="B119" s="32" t="s">
        <v>167</v>
      </c>
      <c r="C119" s="24" t="s">
        <v>173</v>
      </c>
      <c r="D119" s="128" t="s">
        <v>296</v>
      </c>
      <c r="E119" s="128" t="s">
        <v>283</v>
      </c>
      <c r="F119" s="24">
        <f t="shared" si="1"/>
        <v>30</v>
      </c>
      <c r="G119" s="128">
        <v>30</v>
      </c>
      <c r="H119" s="129">
        <v>0</v>
      </c>
    </row>
    <row r="120" spans="1:8" x14ac:dyDescent="0.25">
      <c r="A120" s="127">
        <v>43612</v>
      </c>
      <c r="B120" s="32" t="s">
        <v>167</v>
      </c>
      <c r="C120" s="24" t="s">
        <v>173</v>
      </c>
      <c r="D120" s="128" t="s">
        <v>299</v>
      </c>
      <c r="E120" s="128" t="s">
        <v>283</v>
      </c>
      <c r="F120" s="24">
        <f t="shared" si="1"/>
        <v>93</v>
      </c>
      <c r="G120" s="128">
        <v>56</v>
      </c>
      <c r="H120" s="129">
        <v>37</v>
      </c>
    </row>
    <row r="121" spans="1:8" x14ac:dyDescent="0.25">
      <c r="A121" s="127">
        <v>43613</v>
      </c>
      <c r="B121" s="32" t="s">
        <v>167</v>
      </c>
      <c r="C121" s="24" t="s">
        <v>173</v>
      </c>
      <c r="D121" s="128" t="s">
        <v>300</v>
      </c>
      <c r="E121" s="128" t="s">
        <v>283</v>
      </c>
      <c r="F121" s="24">
        <f t="shared" si="1"/>
        <v>130</v>
      </c>
      <c r="G121" s="128">
        <v>57</v>
      </c>
      <c r="H121" s="129">
        <v>73</v>
      </c>
    </row>
    <row r="122" spans="1:8" x14ac:dyDescent="0.25">
      <c r="A122" s="127">
        <v>43614</v>
      </c>
      <c r="B122" s="32" t="s">
        <v>167</v>
      </c>
      <c r="C122" s="24" t="s">
        <v>173</v>
      </c>
      <c r="D122" s="128" t="s">
        <v>300</v>
      </c>
      <c r="E122" s="128" t="s">
        <v>283</v>
      </c>
      <c r="F122" s="24">
        <f t="shared" si="1"/>
        <v>29</v>
      </c>
      <c r="G122" s="128">
        <v>18</v>
      </c>
      <c r="H122" s="129">
        <v>11</v>
      </c>
    </row>
    <row r="123" spans="1:8" x14ac:dyDescent="0.25">
      <c r="A123" s="127">
        <v>43614</v>
      </c>
      <c r="B123" s="32" t="s">
        <v>167</v>
      </c>
      <c r="C123" s="24" t="s">
        <v>173</v>
      </c>
      <c r="D123" s="128" t="s">
        <v>300</v>
      </c>
      <c r="E123" s="128" t="s">
        <v>283</v>
      </c>
      <c r="F123" s="24">
        <f t="shared" si="1"/>
        <v>113</v>
      </c>
      <c r="G123" s="128">
        <v>62</v>
      </c>
      <c r="H123" s="129">
        <v>51</v>
      </c>
    </row>
    <row r="124" spans="1:8" x14ac:dyDescent="0.25">
      <c r="A124" s="127">
        <v>43614</v>
      </c>
      <c r="B124" s="32" t="s">
        <v>167</v>
      </c>
      <c r="C124" s="24" t="s">
        <v>173</v>
      </c>
      <c r="D124" s="128" t="s">
        <v>301</v>
      </c>
      <c r="E124" s="128" t="s">
        <v>283</v>
      </c>
      <c r="F124" s="24">
        <f t="shared" si="1"/>
        <v>12</v>
      </c>
      <c r="G124" s="128">
        <v>8</v>
      </c>
      <c r="H124" s="129">
        <v>4</v>
      </c>
    </row>
    <row r="125" spans="1:8" x14ac:dyDescent="0.25">
      <c r="A125" s="127">
        <v>43614</v>
      </c>
      <c r="B125" s="32" t="s">
        <v>167</v>
      </c>
      <c r="C125" s="24" t="s">
        <v>173</v>
      </c>
      <c r="D125" s="128" t="s">
        <v>298</v>
      </c>
      <c r="E125" s="128" t="s">
        <v>283</v>
      </c>
      <c r="F125" s="24">
        <f t="shared" si="1"/>
        <v>16</v>
      </c>
      <c r="G125" s="128">
        <v>16</v>
      </c>
      <c r="H125" s="129">
        <v>0</v>
      </c>
    </row>
    <row r="126" spans="1:8" x14ac:dyDescent="0.25">
      <c r="A126" s="127" t="s">
        <v>316</v>
      </c>
      <c r="B126" s="32" t="s">
        <v>167</v>
      </c>
      <c r="C126" s="24" t="s">
        <v>170</v>
      </c>
      <c r="D126" s="128" t="s">
        <v>313</v>
      </c>
      <c r="E126" s="128" t="s">
        <v>307</v>
      </c>
      <c r="F126" s="24">
        <f t="shared" si="1"/>
        <v>79</v>
      </c>
      <c r="G126" s="128">
        <v>36</v>
      </c>
      <c r="H126" s="129">
        <v>43</v>
      </c>
    </row>
    <row r="127" spans="1:8" x14ac:dyDescent="0.25">
      <c r="A127" s="127" t="s">
        <v>317</v>
      </c>
      <c r="B127" s="32" t="s">
        <v>167</v>
      </c>
      <c r="C127" s="24" t="s">
        <v>170</v>
      </c>
      <c r="D127" s="128" t="s">
        <v>306</v>
      </c>
      <c r="E127" s="128" t="s">
        <v>308</v>
      </c>
      <c r="F127" s="24">
        <f t="shared" si="1"/>
        <v>8</v>
      </c>
      <c r="G127" s="128">
        <v>5</v>
      </c>
      <c r="H127" s="129">
        <v>3</v>
      </c>
    </row>
    <row r="128" spans="1:8" x14ac:dyDescent="0.25">
      <c r="A128" s="127" t="s">
        <v>317</v>
      </c>
      <c r="B128" s="32" t="s">
        <v>167</v>
      </c>
      <c r="C128" s="24" t="s">
        <v>170</v>
      </c>
      <c r="D128" s="128" t="s">
        <v>314</v>
      </c>
      <c r="E128" s="128" t="s">
        <v>309</v>
      </c>
      <c r="F128" s="24">
        <f t="shared" si="1"/>
        <v>20</v>
      </c>
      <c r="G128" s="128">
        <v>10</v>
      </c>
      <c r="H128" s="129">
        <v>10</v>
      </c>
    </row>
    <row r="129" spans="1:8" x14ac:dyDescent="0.25">
      <c r="A129" s="127" t="s">
        <v>318</v>
      </c>
      <c r="B129" s="32" t="s">
        <v>167</v>
      </c>
      <c r="C129" s="24" t="s">
        <v>170</v>
      </c>
      <c r="D129" s="128" t="s">
        <v>315</v>
      </c>
      <c r="E129" s="128" t="s">
        <v>310</v>
      </c>
      <c r="F129" s="24">
        <f t="shared" si="1"/>
        <v>39</v>
      </c>
      <c r="G129" s="128">
        <v>21</v>
      </c>
      <c r="H129" s="129">
        <v>18</v>
      </c>
    </row>
    <row r="130" spans="1:8" x14ac:dyDescent="0.25">
      <c r="A130" s="127" t="s">
        <v>319</v>
      </c>
      <c r="B130" s="32" t="s">
        <v>167</v>
      </c>
      <c r="C130" s="24" t="s">
        <v>170</v>
      </c>
      <c r="D130" s="128" t="s">
        <v>305</v>
      </c>
      <c r="E130" s="128" t="s">
        <v>311</v>
      </c>
      <c r="F130" s="24">
        <f t="shared" si="1"/>
        <v>105</v>
      </c>
      <c r="G130" s="128">
        <v>54</v>
      </c>
      <c r="H130" s="129">
        <v>51</v>
      </c>
    </row>
    <row r="131" spans="1:8" x14ac:dyDescent="0.25">
      <c r="A131" s="127" t="s">
        <v>257</v>
      </c>
      <c r="B131" s="32" t="s">
        <v>167</v>
      </c>
      <c r="C131" s="24" t="s">
        <v>170</v>
      </c>
      <c r="D131" s="128" t="s">
        <v>306</v>
      </c>
      <c r="E131" s="128" t="s">
        <v>312</v>
      </c>
      <c r="F131" s="24">
        <f t="shared" si="1"/>
        <v>104</v>
      </c>
      <c r="G131" s="128">
        <v>45</v>
      </c>
      <c r="H131" s="129">
        <v>59</v>
      </c>
    </row>
    <row r="132" spans="1:8" x14ac:dyDescent="0.25">
      <c r="A132" s="127">
        <v>43591</v>
      </c>
      <c r="B132" s="121" t="s">
        <v>198</v>
      </c>
      <c r="C132" s="32" t="s">
        <v>239</v>
      </c>
      <c r="D132" s="128" t="s">
        <v>320</v>
      </c>
      <c r="E132" s="128" t="s">
        <v>320</v>
      </c>
      <c r="F132" s="24">
        <f>SUM(G132:H132)</f>
        <v>350</v>
      </c>
      <c r="G132" s="128">
        <v>206</v>
      </c>
      <c r="H132" s="129">
        <v>144</v>
      </c>
    </row>
    <row r="133" spans="1:8" x14ac:dyDescent="0.25">
      <c r="A133" s="127">
        <v>43593</v>
      </c>
      <c r="B133" s="121" t="s">
        <v>198</v>
      </c>
      <c r="C133" s="32" t="s">
        <v>239</v>
      </c>
      <c r="D133" s="128" t="s">
        <v>321</v>
      </c>
      <c r="E133" s="128" t="s">
        <v>321</v>
      </c>
      <c r="F133" s="24">
        <f t="shared" ref="F133:F143" si="2">SUM(G133:H133)</f>
        <v>400</v>
      </c>
      <c r="G133" s="128">
        <v>232</v>
      </c>
      <c r="H133" s="129">
        <v>168</v>
      </c>
    </row>
    <row r="134" spans="1:8" x14ac:dyDescent="0.25">
      <c r="A134" s="127">
        <v>43607</v>
      </c>
      <c r="B134" s="121" t="s">
        <v>198</v>
      </c>
      <c r="C134" s="32" t="s">
        <v>239</v>
      </c>
      <c r="D134" s="128" t="s">
        <v>322</v>
      </c>
      <c r="E134" s="128" t="s">
        <v>322</v>
      </c>
      <c r="F134" s="24">
        <f t="shared" si="2"/>
        <v>480</v>
      </c>
      <c r="G134" s="128">
        <v>215</v>
      </c>
      <c r="H134" s="129">
        <v>265</v>
      </c>
    </row>
    <row r="135" spans="1:8" x14ac:dyDescent="0.25">
      <c r="A135" s="127">
        <v>43611</v>
      </c>
      <c r="B135" s="121" t="s">
        <v>198</v>
      </c>
      <c r="C135" s="32" t="s">
        <v>239</v>
      </c>
      <c r="D135" s="128" t="s">
        <v>323</v>
      </c>
      <c r="E135" s="128" t="s">
        <v>323</v>
      </c>
      <c r="F135" s="24">
        <f t="shared" si="2"/>
        <v>380</v>
      </c>
      <c r="G135" s="128">
        <v>152</v>
      </c>
      <c r="H135" s="129">
        <v>228</v>
      </c>
    </row>
    <row r="136" spans="1:8" x14ac:dyDescent="0.25">
      <c r="A136" s="127">
        <v>43612</v>
      </c>
      <c r="B136" s="121" t="s">
        <v>198</v>
      </c>
      <c r="C136" s="32" t="s">
        <v>239</v>
      </c>
      <c r="D136" s="128" t="s">
        <v>22</v>
      </c>
      <c r="E136" s="128" t="s">
        <v>22</v>
      </c>
      <c r="F136" s="24">
        <f t="shared" si="2"/>
        <v>330</v>
      </c>
      <c r="G136" s="128">
        <v>201</v>
      </c>
      <c r="H136" s="129">
        <v>129</v>
      </c>
    </row>
    <row r="137" spans="1:8" x14ac:dyDescent="0.25">
      <c r="A137" s="127">
        <v>43614</v>
      </c>
      <c r="B137" s="121" t="s">
        <v>198</v>
      </c>
      <c r="C137" s="32" t="s">
        <v>239</v>
      </c>
      <c r="D137" s="128" t="s">
        <v>42</v>
      </c>
      <c r="E137" s="128" t="s">
        <v>42</v>
      </c>
      <c r="F137" s="24">
        <f t="shared" si="2"/>
        <v>450</v>
      </c>
      <c r="G137" s="128">
        <v>256</v>
      </c>
      <c r="H137" s="129">
        <v>194</v>
      </c>
    </row>
    <row r="138" spans="1:8" x14ac:dyDescent="0.25">
      <c r="A138" s="110">
        <v>43587</v>
      </c>
      <c r="B138" s="32" t="s">
        <v>167</v>
      </c>
      <c r="C138" s="32" t="s">
        <v>153</v>
      </c>
      <c r="D138" s="128" t="s">
        <v>324</v>
      </c>
      <c r="E138" s="128" t="s">
        <v>329</v>
      </c>
      <c r="F138" s="24">
        <f t="shared" si="2"/>
        <v>506</v>
      </c>
      <c r="G138" s="128">
        <v>286</v>
      </c>
      <c r="H138" s="129">
        <v>220</v>
      </c>
    </row>
    <row r="139" spans="1:8" x14ac:dyDescent="0.25">
      <c r="A139" s="127">
        <v>43606</v>
      </c>
      <c r="B139" s="32" t="s">
        <v>167</v>
      </c>
      <c r="C139" s="32" t="s">
        <v>153</v>
      </c>
      <c r="D139" s="128" t="s">
        <v>325</v>
      </c>
      <c r="E139" s="128" t="s">
        <v>330</v>
      </c>
      <c r="F139" s="24">
        <f t="shared" si="2"/>
        <v>206</v>
      </c>
      <c r="G139" s="128">
        <v>104</v>
      </c>
      <c r="H139" s="129">
        <v>102</v>
      </c>
    </row>
    <row r="140" spans="1:8" x14ac:dyDescent="0.25">
      <c r="A140" s="110">
        <v>43608</v>
      </c>
      <c r="B140" s="32" t="s">
        <v>167</v>
      </c>
      <c r="C140" s="32" t="s">
        <v>153</v>
      </c>
      <c r="D140" s="132" t="s">
        <v>332</v>
      </c>
      <c r="E140" s="24" t="s">
        <v>331</v>
      </c>
      <c r="F140" s="1">
        <f t="shared" si="2"/>
        <v>214</v>
      </c>
      <c r="G140" s="1">
        <v>116</v>
      </c>
      <c r="H140" s="1">
        <v>98</v>
      </c>
    </row>
    <row r="141" spans="1:8" x14ac:dyDescent="0.25">
      <c r="A141" s="127">
        <v>43608</v>
      </c>
      <c r="B141" s="32" t="s">
        <v>167</v>
      </c>
      <c r="C141" s="32" t="s">
        <v>153</v>
      </c>
      <c r="D141" s="128" t="s">
        <v>326</v>
      </c>
      <c r="E141" s="128" t="s">
        <v>331</v>
      </c>
      <c r="F141" s="24">
        <f t="shared" si="2"/>
        <v>46</v>
      </c>
      <c r="G141" s="128">
        <v>32</v>
      </c>
      <c r="H141" s="129">
        <v>14</v>
      </c>
    </row>
    <row r="142" spans="1:8" x14ac:dyDescent="0.25">
      <c r="A142" s="31">
        <v>43613</v>
      </c>
      <c r="B142" s="32" t="s">
        <v>167</v>
      </c>
      <c r="C142" s="32" t="s">
        <v>153</v>
      </c>
      <c r="D142" s="24" t="s">
        <v>327</v>
      </c>
      <c r="E142" s="132" t="s">
        <v>330</v>
      </c>
      <c r="F142" s="24">
        <f t="shared" si="2"/>
        <v>42</v>
      </c>
      <c r="G142" s="123">
        <v>26</v>
      </c>
      <c r="H142" s="51">
        <v>16</v>
      </c>
    </row>
    <row r="143" spans="1:8" ht="15.75" thickBot="1" x14ac:dyDescent="0.3">
      <c r="A143" s="31">
        <v>43614</v>
      </c>
      <c r="B143" s="32" t="s">
        <v>167</v>
      </c>
      <c r="C143" s="32" t="s">
        <v>153</v>
      </c>
      <c r="D143" s="24" t="s">
        <v>328</v>
      </c>
      <c r="E143" s="24" t="s">
        <v>330</v>
      </c>
      <c r="F143" s="24">
        <f t="shared" si="2"/>
        <v>164</v>
      </c>
      <c r="G143" s="123">
        <v>82</v>
      </c>
      <c r="H143" s="51">
        <v>82</v>
      </c>
    </row>
    <row r="144" spans="1:8" s="34" customFormat="1" ht="15.75" thickBot="1" x14ac:dyDescent="0.3">
      <c r="A144" s="169" t="s">
        <v>59</v>
      </c>
      <c r="B144" s="170"/>
      <c r="C144" s="170"/>
      <c r="D144" s="170"/>
      <c r="E144" s="171"/>
      <c r="F144" s="74">
        <f>SUM(F77:F143)</f>
        <v>8008</v>
      </c>
      <c r="G144" s="83">
        <f>SUM(G77:G143)</f>
        <v>4122</v>
      </c>
      <c r="H144" s="75">
        <f>SUM(H77:H143)</f>
        <v>3886</v>
      </c>
    </row>
    <row r="145" spans="1:8" x14ac:dyDescent="0.25">
      <c r="A145" s="20" t="s">
        <v>337</v>
      </c>
      <c r="B145" s="32" t="s">
        <v>167</v>
      </c>
      <c r="C145" s="32" t="s">
        <v>153</v>
      </c>
      <c r="D145" t="s">
        <v>364</v>
      </c>
      <c r="E145" s="25" t="s">
        <v>349</v>
      </c>
      <c r="F145" s="28">
        <f>SUM(G145:H145)</f>
        <v>17</v>
      </c>
      <c r="G145" s="28">
        <v>16</v>
      </c>
      <c r="H145" s="35">
        <v>1</v>
      </c>
    </row>
    <row r="146" spans="1:8" x14ac:dyDescent="0.25">
      <c r="A146" s="23" t="s">
        <v>338</v>
      </c>
      <c r="B146" s="32" t="s">
        <v>167</v>
      </c>
      <c r="C146" s="32" t="s">
        <v>153</v>
      </c>
      <c r="D146" t="s">
        <v>365</v>
      </c>
      <c r="E146" s="26" t="s">
        <v>350</v>
      </c>
      <c r="F146" s="24">
        <f>SUM(G146:H146)</f>
        <v>29</v>
      </c>
      <c r="G146" s="24">
        <v>20</v>
      </c>
      <c r="H146" s="36">
        <v>9</v>
      </c>
    </row>
    <row r="147" spans="1:8" x14ac:dyDescent="0.25">
      <c r="A147" s="23" t="s">
        <v>338</v>
      </c>
      <c r="B147" s="32" t="s">
        <v>167</v>
      </c>
      <c r="C147" s="32" t="s">
        <v>153</v>
      </c>
      <c r="D147" t="s">
        <v>366</v>
      </c>
      <c r="E147" s="26" t="s">
        <v>351</v>
      </c>
      <c r="F147" s="24">
        <f t="shared" ref="F147:F161" si="3">SUM(G147:H147)</f>
        <v>17</v>
      </c>
      <c r="G147" s="24">
        <v>9</v>
      </c>
      <c r="H147" s="36">
        <v>8</v>
      </c>
    </row>
    <row r="148" spans="1:8" x14ac:dyDescent="0.25">
      <c r="A148" s="23" t="s">
        <v>339</v>
      </c>
      <c r="B148" s="32" t="s">
        <v>167</v>
      </c>
      <c r="C148" s="32" t="s">
        <v>153</v>
      </c>
      <c r="D148" t="s">
        <v>367</v>
      </c>
      <c r="E148" s="26" t="s">
        <v>352</v>
      </c>
      <c r="F148" s="24">
        <f t="shared" si="3"/>
        <v>31</v>
      </c>
      <c r="G148" s="24">
        <v>12</v>
      </c>
      <c r="H148" s="36">
        <v>19</v>
      </c>
    </row>
    <row r="149" spans="1:8" x14ac:dyDescent="0.25">
      <c r="A149" s="23" t="s">
        <v>340</v>
      </c>
      <c r="B149" s="32" t="s">
        <v>167</v>
      </c>
      <c r="C149" s="32" t="s">
        <v>153</v>
      </c>
      <c r="D149" t="s">
        <v>368</v>
      </c>
      <c r="E149" s="26" t="s">
        <v>353</v>
      </c>
      <c r="F149" s="24">
        <f t="shared" si="3"/>
        <v>125</v>
      </c>
      <c r="G149" s="24">
        <v>74</v>
      </c>
      <c r="H149" s="36">
        <v>51</v>
      </c>
    </row>
    <row r="150" spans="1:8" x14ac:dyDescent="0.25">
      <c r="A150" s="23" t="s">
        <v>341</v>
      </c>
      <c r="B150" s="32" t="s">
        <v>167</v>
      </c>
      <c r="C150" s="32" t="s">
        <v>153</v>
      </c>
      <c r="D150" t="s">
        <v>369</v>
      </c>
      <c r="E150" s="26" t="s">
        <v>354</v>
      </c>
      <c r="F150" s="24">
        <f t="shared" si="3"/>
        <v>9</v>
      </c>
      <c r="G150" s="24">
        <v>8</v>
      </c>
      <c r="H150" s="36">
        <v>1</v>
      </c>
    </row>
    <row r="151" spans="1:8" x14ac:dyDescent="0.25">
      <c r="A151" s="23" t="s">
        <v>342</v>
      </c>
      <c r="B151" s="32" t="s">
        <v>167</v>
      </c>
      <c r="C151" s="32" t="s">
        <v>153</v>
      </c>
      <c r="D151" t="s">
        <v>370</v>
      </c>
      <c r="E151" s="26" t="s">
        <v>355</v>
      </c>
      <c r="F151" s="24">
        <f t="shared" si="3"/>
        <v>56</v>
      </c>
      <c r="G151" s="24">
        <v>42</v>
      </c>
      <c r="H151" s="36">
        <v>14</v>
      </c>
    </row>
    <row r="152" spans="1:8" x14ac:dyDescent="0.25">
      <c r="A152" s="23" t="s">
        <v>343</v>
      </c>
      <c r="B152" s="32" t="s">
        <v>167</v>
      </c>
      <c r="C152" s="32" t="s">
        <v>153</v>
      </c>
      <c r="D152" t="s">
        <v>371</v>
      </c>
      <c r="E152" s="26" t="s">
        <v>356</v>
      </c>
      <c r="F152" s="24">
        <f t="shared" si="3"/>
        <v>20</v>
      </c>
      <c r="G152" s="24">
        <v>9</v>
      </c>
      <c r="H152" s="36">
        <v>11</v>
      </c>
    </row>
    <row r="153" spans="1:8" x14ac:dyDescent="0.25">
      <c r="A153" s="23" t="s">
        <v>344</v>
      </c>
      <c r="B153" s="32" t="s">
        <v>167</v>
      </c>
      <c r="C153" s="32" t="s">
        <v>153</v>
      </c>
      <c r="D153" t="s">
        <v>372</v>
      </c>
      <c r="E153" s="26" t="s">
        <v>357</v>
      </c>
      <c r="F153" s="24">
        <f t="shared" si="3"/>
        <v>241</v>
      </c>
      <c r="G153" s="24">
        <v>128</v>
      </c>
      <c r="H153" s="36">
        <v>113</v>
      </c>
    </row>
    <row r="154" spans="1:8" x14ac:dyDescent="0.25">
      <c r="A154" s="23" t="s">
        <v>345</v>
      </c>
      <c r="B154" s="32" t="s">
        <v>167</v>
      </c>
      <c r="C154" s="32" t="s">
        <v>153</v>
      </c>
      <c r="D154" t="s">
        <v>373</v>
      </c>
      <c r="E154" s="26" t="s">
        <v>358</v>
      </c>
      <c r="F154" s="24">
        <f t="shared" si="3"/>
        <v>7</v>
      </c>
      <c r="G154" s="24">
        <v>6</v>
      </c>
      <c r="H154" s="36">
        <v>1</v>
      </c>
    </row>
    <row r="155" spans="1:8" x14ac:dyDescent="0.25">
      <c r="A155" s="23" t="s">
        <v>345</v>
      </c>
      <c r="B155" s="32" t="s">
        <v>167</v>
      </c>
      <c r="C155" s="32" t="s">
        <v>153</v>
      </c>
      <c r="D155" t="s">
        <v>374</v>
      </c>
      <c r="E155" s="26" t="s">
        <v>349</v>
      </c>
      <c r="F155" s="24">
        <f t="shared" si="3"/>
        <v>18</v>
      </c>
      <c r="G155" s="24">
        <v>16</v>
      </c>
      <c r="H155" s="36">
        <v>2</v>
      </c>
    </row>
    <row r="156" spans="1:8" x14ac:dyDescent="0.25">
      <c r="A156" s="23" t="s">
        <v>346</v>
      </c>
      <c r="B156" s="32" t="s">
        <v>167</v>
      </c>
      <c r="C156" s="32" t="s">
        <v>153</v>
      </c>
      <c r="D156" t="s">
        <v>375</v>
      </c>
      <c r="E156" s="26" t="s">
        <v>358</v>
      </c>
      <c r="F156" s="24">
        <f t="shared" si="3"/>
        <v>196</v>
      </c>
      <c r="G156" s="24">
        <v>104</v>
      </c>
      <c r="H156" s="36">
        <v>92</v>
      </c>
    </row>
    <row r="157" spans="1:8" x14ac:dyDescent="0.25">
      <c r="A157" s="23" t="s">
        <v>347</v>
      </c>
      <c r="B157" s="32" t="s">
        <v>167</v>
      </c>
      <c r="C157" s="32" t="s">
        <v>153</v>
      </c>
      <c r="D157" t="s">
        <v>376</v>
      </c>
      <c r="E157" s="26" t="s">
        <v>359</v>
      </c>
      <c r="F157" s="24">
        <f t="shared" si="3"/>
        <v>9</v>
      </c>
      <c r="G157" s="24">
        <v>6</v>
      </c>
      <c r="H157" s="36">
        <v>3</v>
      </c>
    </row>
    <row r="158" spans="1:8" x14ac:dyDescent="0.25">
      <c r="A158" s="23" t="s">
        <v>347</v>
      </c>
      <c r="B158" s="32" t="s">
        <v>167</v>
      </c>
      <c r="C158" s="32" t="s">
        <v>153</v>
      </c>
      <c r="D158" t="s">
        <v>377</v>
      </c>
      <c r="E158" s="26" t="s">
        <v>360</v>
      </c>
      <c r="F158" s="24">
        <f t="shared" si="3"/>
        <v>47</v>
      </c>
      <c r="G158" s="24">
        <v>29</v>
      </c>
      <c r="H158" s="36">
        <v>18</v>
      </c>
    </row>
    <row r="159" spans="1:8" x14ac:dyDescent="0.25">
      <c r="A159" s="23" t="s">
        <v>347</v>
      </c>
      <c r="B159" s="32" t="s">
        <v>167</v>
      </c>
      <c r="C159" s="32" t="s">
        <v>153</v>
      </c>
      <c r="D159" t="s">
        <v>378</v>
      </c>
      <c r="E159" s="26" t="s">
        <v>361</v>
      </c>
      <c r="F159" s="24">
        <f t="shared" si="3"/>
        <v>106</v>
      </c>
      <c r="G159" s="24">
        <v>55</v>
      </c>
      <c r="H159" s="36">
        <v>51</v>
      </c>
    </row>
    <row r="160" spans="1:8" x14ac:dyDescent="0.25">
      <c r="A160" s="23" t="s">
        <v>348</v>
      </c>
      <c r="B160" s="32" t="s">
        <v>167</v>
      </c>
      <c r="C160" s="32" t="s">
        <v>153</v>
      </c>
      <c r="D160" t="s">
        <v>379</v>
      </c>
      <c r="E160" s="26" t="s">
        <v>362</v>
      </c>
      <c r="F160" s="24">
        <f t="shared" si="3"/>
        <v>49</v>
      </c>
      <c r="G160" s="24">
        <v>30</v>
      </c>
      <c r="H160" s="36">
        <v>19</v>
      </c>
    </row>
    <row r="161" spans="1:8" x14ac:dyDescent="0.25">
      <c r="A161" s="23" t="s">
        <v>348</v>
      </c>
      <c r="B161" s="32" t="s">
        <v>167</v>
      </c>
      <c r="C161" s="32" t="s">
        <v>153</v>
      </c>
      <c r="D161" t="s">
        <v>380</v>
      </c>
      <c r="E161" s="26" t="s">
        <v>363</v>
      </c>
      <c r="F161" s="24">
        <f t="shared" si="3"/>
        <v>20</v>
      </c>
      <c r="G161" s="24">
        <v>12</v>
      </c>
      <c r="H161" s="36">
        <v>8</v>
      </c>
    </row>
    <row r="162" spans="1:8" x14ac:dyDescent="0.25">
      <c r="A162" s="23" t="s">
        <v>381</v>
      </c>
      <c r="B162" s="32" t="s">
        <v>167</v>
      </c>
      <c r="C162" s="24" t="s">
        <v>170</v>
      </c>
      <c r="D162" s="26" t="s">
        <v>392</v>
      </c>
      <c r="E162" s="26" t="s">
        <v>402</v>
      </c>
      <c r="F162" s="24">
        <f>SUM(G162:H162)</f>
        <v>142</v>
      </c>
      <c r="G162" s="24">
        <v>70</v>
      </c>
      <c r="H162" s="36">
        <v>72</v>
      </c>
    </row>
    <row r="163" spans="1:8" x14ac:dyDescent="0.25">
      <c r="A163" s="23" t="s">
        <v>382</v>
      </c>
      <c r="B163" s="32" t="s">
        <v>167</v>
      </c>
      <c r="C163" s="24" t="s">
        <v>170</v>
      </c>
      <c r="D163" s="26" t="s">
        <v>392</v>
      </c>
      <c r="E163" s="26" t="s">
        <v>403</v>
      </c>
      <c r="F163" s="24">
        <f t="shared" ref="F163:F182" si="4">SUM(G163:H163)</f>
        <v>92</v>
      </c>
      <c r="G163" s="24">
        <v>46</v>
      </c>
      <c r="H163" s="36">
        <v>46</v>
      </c>
    </row>
    <row r="164" spans="1:8" x14ac:dyDescent="0.25">
      <c r="A164" s="23" t="s">
        <v>383</v>
      </c>
      <c r="B164" s="32" t="s">
        <v>167</v>
      </c>
      <c r="C164" s="24" t="s">
        <v>170</v>
      </c>
      <c r="D164" s="26" t="s">
        <v>392</v>
      </c>
      <c r="E164" s="26" t="s">
        <v>403</v>
      </c>
      <c r="F164" s="24">
        <f t="shared" si="4"/>
        <v>144</v>
      </c>
      <c r="G164" s="24">
        <v>75</v>
      </c>
      <c r="H164" s="36">
        <v>69</v>
      </c>
    </row>
    <row r="165" spans="1:8" x14ac:dyDescent="0.25">
      <c r="A165" s="23" t="s">
        <v>384</v>
      </c>
      <c r="B165" s="32" t="s">
        <v>167</v>
      </c>
      <c r="C165" s="24" t="s">
        <v>170</v>
      </c>
      <c r="D165" s="26" t="s">
        <v>392</v>
      </c>
      <c r="E165" s="26" t="s">
        <v>403</v>
      </c>
      <c r="F165" s="24">
        <f t="shared" si="4"/>
        <v>154</v>
      </c>
      <c r="G165" s="24">
        <v>80</v>
      </c>
      <c r="H165" s="36">
        <v>74</v>
      </c>
    </row>
    <row r="166" spans="1:8" x14ac:dyDescent="0.25">
      <c r="A166" s="23" t="s">
        <v>385</v>
      </c>
      <c r="B166" s="32" t="s">
        <v>167</v>
      </c>
      <c r="C166" s="24" t="s">
        <v>170</v>
      </c>
      <c r="D166" s="26" t="s">
        <v>393</v>
      </c>
      <c r="E166" s="26" t="s">
        <v>403</v>
      </c>
      <c r="F166" s="24">
        <f t="shared" si="4"/>
        <v>51</v>
      </c>
      <c r="G166" s="24">
        <v>22</v>
      </c>
      <c r="H166" s="36">
        <v>29</v>
      </c>
    </row>
    <row r="167" spans="1:8" x14ac:dyDescent="0.25">
      <c r="A167" s="23" t="s">
        <v>386</v>
      </c>
      <c r="B167" s="32" t="s">
        <v>167</v>
      </c>
      <c r="C167" s="24" t="s">
        <v>170</v>
      </c>
      <c r="D167" s="26" t="s">
        <v>394</v>
      </c>
      <c r="E167" s="26" t="s">
        <v>403</v>
      </c>
      <c r="F167" s="24">
        <f t="shared" si="4"/>
        <v>45</v>
      </c>
      <c r="G167" s="24">
        <v>30</v>
      </c>
      <c r="H167" s="36">
        <v>15</v>
      </c>
    </row>
    <row r="168" spans="1:8" x14ac:dyDescent="0.25">
      <c r="A168" s="23" t="s">
        <v>386</v>
      </c>
      <c r="B168" s="32" t="s">
        <v>167</v>
      </c>
      <c r="C168" s="24" t="s">
        <v>170</v>
      </c>
      <c r="D168" s="26" t="s">
        <v>392</v>
      </c>
      <c r="E168" s="26" t="s">
        <v>403</v>
      </c>
      <c r="F168" s="24">
        <f t="shared" si="4"/>
        <v>48</v>
      </c>
      <c r="G168" s="24">
        <v>30</v>
      </c>
      <c r="H168" s="36">
        <v>18</v>
      </c>
    </row>
    <row r="169" spans="1:8" x14ac:dyDescent="0.25">
      <c r="A169" s="23" t="s">
        <v>387</v>
      </c>
      <c r="B169" s="32" t="s">
        <v>167</v>
      </c>
      <c r="C169" s="24" t="s">
        <v>170</v>
      </c>
      <c r="D169" s="26" t="s">
        <v>395</v>
      </c>
      <c r="E169" s="26" t="s">
        <v>403</v>
      </c>
      <c r="F169" s="24">
        <f t="shared" si="4"/>
        <v>92</v>
      </c>
      <c r="G169" s="24">
        <v>63</v>
      </c>
      <c r="H169" s="36">
        <v>29</v>
      </c>
    </row>
    <row r="170" spans="1:8" x14ac:dyDescent="0.25">
      <c r="A170" s="23" t="s">
        <v>387</v>
      </c>
      <c r="B170" s="32" t="s">
        <v>167</v>
      </c>
      <c r="C170" s="24" t="s">
        <v>170</v>
      </c>
      <c r="D170" s="26" t="s">
        <v>396</v>
      </c>
      <c r="E170" s="26" t="s">
        <v>403</v>
      </c>
      <c r="F170" s="24">
        <f t="shared" si="4"/>
        <v>23</v>
      </c>
      <c r="G170" s="24">
        <v>13</v>
      </c>
      <c r="H170" s="36">
        <v>10</v>
      </c>
    </row>
    <row r="171" spans="1:8" x14ac:dyDescent="0.25">
      <c r="A171" s="23" t="s">
        <v>340</v>
      </c>
      <c r="B171" s="32" t="s">
        <v>167</v>
      </c>
      <c r="C171" s="24" t="s">
        <v>170</v>
      </c>
      <c r="D171" s="26" t="s">
        <v>392</v>
      </c>
      <c r="E171" s="26" t="s">
        <v>403</v>
      </c>
      <c r="F171" s="24">
        <f t="shared" si="4"/>
        <v>79</v>
      </c>
      <c r="G171" s="24">
        <v>42</v>
      </c>
      <c r="H171" s="36">
        <v>37</v>
      </c>
    </row>
    <row r="172" spans="1:8" x14ac:dyDescent="0.25">
      <c r="A172" s="23" t="s">
        <v>340</v>
      </c>
      <c r="B172" s="32" t="s">
        <v>167</v>
      </c>
      <c r="C172" s="24" t="s">
        <v>170</v>
      </c>
      <c r="D172" s="26" t="s">
        <v>394</v>
      </c>
      <c r="E172" s="26" t="s">
        <v>403</v>
      </c>
      <c r="F172" s="24">
        <f t="shared" si="4"/>
        <v>21</v>
      </c>
      <c r="G172" s="24">
        <v>15</v>
      </c>
      <c r="H172" s="36">
        <v>6</v>
      </c>
    </row>
    <row r="173" spans="1:8" x14ac:dyDescent="0.25">
      <c r="A173" s="23" t="s">
        <v>388</v>
      </c>
      <c r="B173" s="32" t="s">
        <v>167</v>
      </c>
      <c r="C173" s="24" t="s">
        <v>170</v>
      </c>
      <c r="D173" s="26" t="s">
        <v>306</v>
      </c>
      <c r="E173" s="26" t="s">
        <v>404</v>
      </c>
      <c r="F173" s="24">
        <f t="shared" si="4"/>
        <v>218</v>
      </c>
      <c r="G173" s="24">
        <v>124</v>
      </c>
      <c r="H173" s="36">
        <v>94</v>
      </c>
    </row>
    <row r="174" spans="1:8" x14ac:dyDescent="0.25">
      <c r="A174" s="23" t="s">
        <v>342</v>
      </c>
      <c r="B174" s="32" t="s">
        <v>167</v>
      </c>
      <c r="C174" s="24" t="s">
        <v>170</v>
      </c>
      <c r="D174" s="26" t="s">
        <v>392</v>
      </c>
      <c r="E174" s="26" t="s">
        <v>403</v>
      </c>
      <c r="F174" s="24">
        <f t="shared" si="4"/>
        <v>80</v>
      </c>
      <c r="G174" s="24">
        <v>30</v>
      </c>
      <c r="H174" s="36">
        <v>50</v>
      </c>
    </row>
    <row r="175" spans="1:8" x14ac:dyDescent="0.25">
      <c r="A175" s="23" t="s">
        <v>389</v>
      </c>
      <c r="B175" s="32" t="s">
        <v>167</v>
      </c>
      <c r="C175" s="24" t="s">
        <v>170</v>
      </c>
      <c r="D175" s="26" t="s">
        <v>397</v>
      </c>
      <c r="E175" s="26" t="s">
        <v>405</v>
      </c>
      <c r="F175" s="24">
        <f t="shared" si="4"/>
        <v>74</v>
      </c>
      <c r="G175" s="24">
        <v>45</v>
      </c>
      <c r="H175" s="36">
        <v>29</v>
      </c>
    </row>
    <row r="176" spans="1:8" x14ac:dyDescent="0.25">
      <c r="A176" s="23" t="s">
        <v>389</v>
      </c>
      <c r="B176" s="32" t="s">
        <v>167</v>
      </c>
      <c r="C176" s="24" t="s">
        <v>170</v>
      </c>
      <c r="D176" s="26" t="s">
        <v>392</v>
      </c>
      <c r="E176" s="26" t="s">
        <v>406</v>
      </c>
      <c r="F176" s="24">
        <f t="shared" si="4"/>
        <v>86</v>
      </c>
      <c r="G176" s="24">
        <v>54</v>
      </c>
      <c r="H176" s="36">
        <v>32</v>
      </c>
    </row>
    <row r="177" spans="1:8" x14ac:dyDescent="0.25">
      <c r="A177" s="23" t="s">
        <v>390</v>
      </c>
      <c r="B177" s="32" t="s">
        <v>167</v>
      </c>
      <c r="C177" s="24" t="s">
        <v>170</v>
      </c>
      <c r="D177" s="26" t="s">
        <v>392</v>
      </c>
      <c r="E177" s="26" t="s">
        <v>403</v>
      </c>
      <c r="F177" s="24">
        <f t="shared" si="4"/>
        <v>110</v>
      </c>
      <c r="G177" s="24">
        <v>61</v>
      </c>
      <c r="H177" s="36">
        <v>49</v>
      </c>
    </row>
    <row r="178" spans="1:8" x14ac:dyDescent="0.25">
      <c r="A178" s="23" t="s">
        <v>391</v>
      </c>
      <c r="B178" s="32" t="s">
        <v>167</v>
      </c>
      <c r="C178" s="24" t="s">
        <v>170</v>
      </c>
      <c r="D178" s="26" t="s">
        <v>398</v>
      </c>
      <c r="E178" s="26" t="s">
        <v>407</v>
      </c>
      <c r="F178" s="24">
        <f t="shared" si="4"/>
        <v>44</v>
      </c>
      <c r="G178" s="24">
        <v>40</v>
      </c>
      <c r="H178" s="36">
        <v>4</v>
      </c>
    </row>
    <row r="179" spans="1:8" x14ac:dyDescent="0.25">
      <c r="A179" s="23" t="s">
        <v>390</v>
      </c>
      <c r="B179" s="32" t="s">
        <v>167</v>
      </c>
      <c r="C179" s="24" t="s">
        <v>170</v>
      </c>
      <c r="D179" s="26" t="s">
        <v>399</v>
      </c>
      <c r="E179" s="26" t="s">
        <v>408</v>
      </c>
      <c r="F179" s="24">
        <f t="shared" si="4"/>
        <v>18</v>
      </c>
      <c r="G179" s="24">
        <v>15</v>
      </c>
      <c r="H179" s="36">
        <v>3</v>
      </c>
    </row>
    <row r="180" spans="1:8" x14ac:dyDescent="0.25">
      <c r="A180" s="23" t="s">
        <v>345</v>
      </c>
      <c r="B180" s="32" t="s">
        <v>167</v>
      </c>
      <c r="C180" s="24" t="s">
        <v>170</v>
      </c>
      <c r="D180" s="26" t="s">
        <v>400</v>
      </c>
      <c r="E180" s="26" t="s">
        <v>403</v>
      </c>
      <c r="F180" s="24">
        <f t="shared" si="4"/>
        <v>17</v>
      </c>
      <c r="G180" s="24">
        <v>15</v>
      </c>
      <c r="H180" s="36">
        <v>2</v>
      </c>
    </row>
    <row r="181" spans="1:8" x14ac:dyDescent="0.25">
      <c r="A181" s="23" t="s">
        <v>345</v>
      </c>
      <c r="B181" s="32" t="s">
        <v>167</v>
      </c>
      <c r="C181" s="24" t="s">
        <v>170</v>
      </c>
      <c r="D181" s="26" t="s">
        <v>401</v>
      </c>
      <c r="E181" s="26" t="s">
        <v>403</v>
      </c>
      <c r="F181" s="24">
        <f t="shared" si="4"/>
        <v>41</v>
      </c>
      <c r="G181" s="24">
        <v>39</v>
      </c>
      <c r="H181" s="36">
        <v>2</v>
      </c>
    </row>
    <row r="182" spans="1:8" x14ac:dyDescent="0.25">
      <c r="A182" s="23" t="s">
        <v>348</v>
      </c>
      <c r="B182" s="32" t="s">
        <v>167</v>
      </c>
      <c r="C182" s="24" t="s">
        <v>170</v>
      </c>
      <c r="D182" s="26" t="s">
        <v>396</v>
      </c>
      <c r="E182" s="26" t="s">
        <v>403</v>
      </c>
      <c r="F182" s="24">
        <f t="shared" si="4"/>
        <v>29</v>
      </c>
      <c r="G182" s="24">
        <v>25</v>
      </c>
      <c r="H182" s="36">
        <v>4</v>
      </c>
    </row>
    <row r="183" spans="1:8" ht="16.5" x14ac:dyDescent="0.3">
      <c r="A183" s="23">
        <v>43632</v>
      </c>
      <c r="B183" s="32" t="s">
        <v>167</v>
      </c>
      <c r="C183" s="24" t="s">
        <v>173</v>
      </c>
      <c r="D183" s="133" t="s">
        <v>425</v>
      </c>
      <c r="E183" s="26" t="s">
        <v>409</v>
      </c>
      <c r="F183" s="24">
        <f>SUM(G183:H183)</f>
        <v>27</v>
      </c>
      <c r="G183" s="24">
        <v>9</v>
      </c>
      <c r="H183" s="36">
        <v>18</v>
      </c>
    </row>
    <row r="184" spans="1:8" ht="16.5" x14ac:dyDescent="0.3">
      <c r="A184" s="23">
        <v>43633</v>
      </c>
      <c r="B184" s="32" t="s">
        <v>167</v>
      </c>
      <c r="C184" s="24" t="s">
        <v>173</v>
      </c>
      <c r="D184" s="133" t="s">
        <v>426</v>
      </c>
      <c r="E184" s="26" t="s">
        <v>409</v>
      </c>
      <c r="F184" s="24">
        <f>SUM(G184:H184)</f>
        <v>24</v>
      </c>
      <c r="G184" s="24">
        <v>4</v>
      </c>
      <c r="H184" s="36">
        <v>20</v>
      </c>
    </row>
    <row r="185" spans="1:8" ht="16.5" x14ac:dyDescent="0.3">
      <c r="A185" s="23">
        <v>43634</v>
      </c>
      <c r="B185" s="32" t="s">
        <v>167</v>
      </c>
      <c r="C185" s="24" t="s">
        <v>173</v>
      </c>
      <c r="D185" s="133" t="s">
        <v>427</v>
      </c>
      <c r="E185" s="26" t="s">
        <v>410</v>
      </c>
      <c r="F185" s="24">
        <f t="shared" ref="F185:F221" si="5">SUM(G185:H185)</f>
        <v>4</v>
      </c>
      <c r="G185" s="24">
        <v>4</v>
      </c>
      <c r="H185" s="36">
        <v>0</v>
      </c>
    </row>
    <row r="186" spans="1:8" ht="16.5" x14ac:dyDescent="0.3">
      <c r="A186" s="23">
        <v>43634</v>
      </c>
      <c r="B186" s="32" t="s">
        <v>167</v>
      </c>
      <c r="C186" s="24" t="s">
        <v>173</v>
      </c>
      <c r="D186" s="133" t="s">
        <v>428</v>
      </c>
      <c r="E186" s="26" t="s">
        <v>411</v>
      </c>
      <c r="F186" s="24">
        <f t="shared" si="5"/>
        <v>41</v>
      </c>
      <c r="G186" s="24">
        <v>32</v>
      </c>
      <c r="H186" s="36">
        <v>9</v>
      </c>
    </row>
    <row r="187" spans="1:8" ht="16.5" x14ac:dyDescent="0.3">
      <c r="A187" s="23">
        <v>43636</v>
      </c>
      <c r="B187" s="32" t="s">
        <v>167</v>
      </c>
      <c r="C187" s="24" t="s">
        <v>173</v>
      </c>
      <c r="D187" s="133" t="s">
        <v>429</v>
      </c>
      <c r="E187" s="26" t="s">
        <v>412</v>
      </c>
      <c r="F187" s="24">
        <f t="shared" si="5"/>
        <v>22</v>
      </c>
      <c r="G187" s="24">
        <v>19</v>
      </c>
      <c r="H187" s="36">
        <v>3</v>
      </c>
    </row>
    <row r="188" spans="1:8" ht="16.5" x14ac:dyDescent="0.3">
      <c r="A188" s="23">
        <v>43637</v>
      </c>
      <c r="B188" s="32" t="s">
        <v>167</v>
      </c>
      <c r="C188" s="24" t="s">
        <v>173</v>
      </c>
      <c r="D188" s="133" t="s">
        <v>430</v>
      </c>
      <c r="E188" s="26" t="s">
        <v>409</v>
      </c>
      <c r="F188" s="24">
        <f t="shared" si="5"/>
        <v>19</v>
      </c>
      <c r="G188" s="24">
        <v>19</v>
      </c>
      <c r="H188" s="36">
        <v>0</v>
      </c>
    </row>
    <row r="189" spans="1:8" ht="16.5" x14ac:dyDescent="0.3">
      <c r="A189" s="23">
        <v>43637</v>
      </c>
      <c r="B189" s="32" t="s">
        <v>167</v>
      </c>
      <c r="C189" s="24" t="s">
        <v>173</v>
      </c>
      <c r="D189" s="133" t="s">
        <v>431</v>
      </c>
      <c r="E189" s="26" t="s">
        <v>409</v>
      </c>
      <c r="F189" s="24">
        <f t="shared" si="5"/>
        <v>26</v>
      </c>
      <c r="G189" s="24">
        <v>17</v>
      </c>
      <c r="H189" s="36">
        <v>9</v>
      </c>
    </row>
    <row r="190" spans="1:8" ht="16.5" x14ac:dyDescent="0.3">
      <c r="A190" s="23">
        <v>43640</v>
      </c>
      <c r="B190" s="32" t="s">
        <v>167</v>
      </c>
      <c r="C190" s="24" t="s">
        <v>173</v>
      </c>
      <c r="D190" s="133" t="s">
        <v>432</v>
      </c>
      <c r="E190" s="26" t="s">
        <v>413</v>
      </c>
      <c r="F190" s="24">
        <f t="shared" si="5"/>
        <v>9</v>
      </c>
      <c r="G190" s="24">
        <v>3</v>
      </c>
      <c r="H190" s="36">
        <v>6</v>
      </c>
    </row>
    <row r="191" spans="1:8" ht="16.5" x14ac:dyDescent="0.3">
      <c r="A191" s="23">
        <v>43640</v>
      </c>
      <c r="B191" s="32" t="s">
        <v>167</v>
      </c>
      <c r="C191" s="24" t="s">
        <v>173</v>
      </c>
      <c r="D191" s="133" t="s">
        <v>432</v>
      </c>
      <c r="E191" s="26" t="s">
        <v>413</v>
      </c>
      <c r="F191" s="24">
        <f t="shared" si="5"/>
        <v>9</v>
      </c>
      <c r="G191" s="24">
        <v>3</v>
      </c>
      <c r="H191" s="36">
        <v>6</v>
      </c>
    </row>
    <row r="192" spans="1:8" ht="16.5" x14ac:dyDescent="0.3">
      <c r="A192" s="23">
        <v>43640</v>
      </c>
      <c r="B192" s="32" t="s">
        <v>167</v>
      </c>
      <c r="C192" s="24" t="s">
        <v>173</v>
      </c>
      <c r="D192" s="133" t="s">
        <v>433</v>
      </c>
      <c r="E192" s="26" t="s">
        <v>414</v>
      </c>
      <c r="F192" s="24">
        <f t="shared" si="5"/>
        <v>17</v>
      </c>
      <c r="G192" s="24">
        <v>8</v>
      </c>
      <c r="H192" s="36">
        <v>9</v>
      </c>
    </row>
    <row r="193" spans="1:8" ht="16.5" x14ac:dyDescent="0.3">
      <c r="A193" s="23">
        <v>43640</v>
      </c>
      <c r="B193" s="32" t="s">
        <v>167</v>
      </c>
      <c r="C193" s="24" t="s">
        <v>173</v>
      </c>
      <c r="D193" s="133" t="s">
        <v>433</v>
      </c>
      <c r="E193" s="26" t="s">
        <v>414</v>
      </c>
      <c r="F193" s="24">
        <f t="shared" si="5"/>
        <v>17</v>
      </c>
      <c r="G193" s="24">
        <v>8</v>
      </c>
      <c r="H193" s="36">
        <v>9</v>
      </c>
    </row>
    <row r="194" spans="1:8" ht="16.5" x14ac:dyDescent="0.3">
      <c r="A194" s="23">
        <v>43640</v>
      </c>
      <c r="B194" s="32" t="s">
        <v>167</v>
      </c>
      <c r="C194" s="24" t="s">
        <v>173</v>
      </c>
      <c r="D194" s="133" t="s">
        <v>434</v>
      </c>
      <c r="E194" s="26" t="s">
        <v>415</v>
      </c>
      <c r="F194" s="24">
        <f t="shared" si="5"/>
        <v>24</v>
      </c>
      <c r="G194" s="24">
        <v>12</v>
      </c>
      <c r="H194" s="36">
        <v>12</v>
      </c>
    </row>
    <row r="195" spans="1:8" ht="16.5" x14ac:dyDescent="0.3">
      <c r="A195" s="23">
        <v>43640</v>
      </c>
      <c r="B195" s="32" t="s">
        <v>167</v>
      </c>
      <c r="C195" s="24" t="s">
        <v>173</v>
      </c>
      <c r="D195" s="133" t="s">
        <v>434</v>
      </c>
      <c r="E195" s="26" t="s">
        <v>415</v>
      </c>
      <c r="F195" s="24">
        <f t="shared" si="5"/>
        <v>24</v>
      </c>
      <c r="G195" s="24">
        <v>12</v>
      </c>
      <c r="H195" s="36">
        <v>12</v>
      </c>
    </row>
    <row r="196" spans="1:8" ht="16.5" x14ac:dyDescent="0.3">
      <c r="A196" s="23">
        <v>43641</v>
      </c>
      <c r="B196" s="32" t="s">
        <v>167</v>
      </c>
      <c r="C196" s="24" t="s">
        <v>173</v>
      </c>
      <c r="D196" s="133" t="s">
        <v>435</v>
      </c>
      <c r="E196" s="26" t="s">
        <v>416</v>
      </c>
      <c r="F196" s="24">
        <f t="shared" si="5"/>
        <v>11</v>
      </c>
      <c r="G196" s="24">
        <v>1</v>
      </c>
      <c r="H196" s="36">
        <v>10</v>
      </c>
    </row>
    <row r="197" spans="1:8" ht="16.5" x14ac:dyDescent="0.3">
      <c r="A197" s="23">
        <v>43641</v>
      </c>
      <c r="B197" s="32" t="s">
        <v>167</v>
      </c>
      <c r="C197" s="24" t="s">
        <v>173</v>
      </c>
      <c r="D197" s="133" t="s">
        <v>435</v>
      </c>
      <c r="E197" s="26" t="s">
        <v>416</v>
      </c>
      <c r="F197" s="24">
        <f t="shared" si="5"/>
        <v>11</v>
      </c>
      <c r="G197" s="24">
        <v>1</v>
      </c>
      <c r="H197" s="36">
        <v>10</v>
      </c>
    </row>
    <row r="198" spans="1:8" ht="16.5" x14ac:dyDescent="0.3">
      <c r="A198" s="23">
        <v>43641</v>
      </c>
      <c r="B198" s="32" t="s">
        <v>167</v>
      </c>
      <c r="C198" s="24" t="s">
        <v>173</v>
      </c>
      <c r="D198" s="133" t="s">
        <v>435</v>
      </c>
      <c r="E198" s="26" t="s">
        <v>416</v>
      </c>
      <c r="F198" s="24">
        <f t="shared" si="5"/>
        <v>11</v>
      </c>
      <c r="G198" s="24">
        <v>1</v>
      </c>
      <c r="H198" s="36">
        <v>10</v>
      </c>
    </row>
    <row r="199" spans="1:8" ht="16.5" x14ac:dyDescent="0.3">
      <c r="A199" s="23">
        <v>43641</v>
      </c>
      <c r="B199" s="32" t="s">
        <v>167</v>
      </c>
      <c r="C199" s="24" t="s">
        <v>173</v>
      </c>
      <c r="D199" s="133" t="s">
        <v>436</v>
      </c>
      <c r="E199" s="26" t="s">
        <v>417</v>
      </c>
      <c r="F199" s="24">
        <f t="shared" si="5"/>
        <v>16</v>
      </c>
      <c r="G199" s="24">
        <v>9</v>
      </c>
      <c r="H199" s="36">
        <v>7</v>
      </c>
    </row>
    <row r="200" spans="1:8" ht="16.5" x14ac:dyDescent="0.3">
      <c r="A200" s="23">
        <v>43641</v>
      </c>
      <c r="B200" s="32" t="s">
        <v>167</v>
      </c>
      <c r="C200" s="24" t="s">
        <v>173</v>
      </c>
      <c r="D200" s="133" t="s">
        <v>436</v>
      </c>
      <c r="E200" s="26" t="s">
        <v>417</v>
      </c>
      <c r="F200" s="24">
        <f t="shared" si="5"/>
        <v>16</v>
      </c>
      <c r="G200" s="24">
        <v>9</v>
      </c>
      <c r="H200" s="36">
        <v>7</v>
      </c>
    </row>
    <row r="201" spans="1:8" ht="16.5" x14ac:dyDescent="0.3">
      <c r="A201" s="23">
        <v>43641</v>
      </c>
      <c r="B201" s="32" t="s">
        <v>167</v>
      </c>
      <c r="C201" s="24" t="s">
        <v>173</v>
      </c>
      <c r="D201" s="133" t="s">
        <v>437</v>
      </c>
      <c r="E201" s="26" t="s">
        <v>418</v>
      </c>
      <c r="F201" s="24">
        <f t="shared" si="5"/>
        <v>9</v>
      </c>
      <c r="G201" s="24">
        <v>7</v>
      </c>
      <c r="H201" s="36">
        <v>2</v>
      </c>
    </row>
    <row r="202" spans="1:8" ht="16.5" x14ac:dyDescent="0.3">
      <c r="A202" s="23">
        <v>43641</v>
      </c>
      <c r="B202" s="32" t="s">
        <v>167</v>
      </c>
      <c r="C202" s="24" t="s">
        <v>173</v>
      </c>
      <c r="D202" s="133" t="s">
        <v>437</v>
      </c>
      <c r="E202" s="26" t="s">
        <v>418</v>
      </c>
      <c r="F202" s="24">
        <f t="shared" si="5"/>
        <v>9</v>
      </c>
      <c r="G202" s="24">
        <v>7</v>
      </c>
      <c r="H202" s="36">
        <v>2</v>
      </c>
    </row>
    <row r="203" spans="1:8" ht="16.5" x14ac:dyDescent="0.3">
      <c r="A203" s="23">
        <v>43641</v>
      </c>
      <c r="B203" s="32" t="s">
        <v>167</v>
      </c>
      <c r="C203" s="24" t="s">
        <v>173</v>
      </c>
      <c r="D203" s="133" t="s">
        <v>438</v>
      </c>
      <c r="E203" s="26" t="s">
        <v>419</v>
      </c>
      <c r="F203" s="24">
        <f t="shared" si="5"/>
        <v>16</v>
      </c>
      <c r="G203" s="24">
        <v>6</v>
      </c>
      <c r="H203" s="36">
        <v>10</v>
      </c>
    </row>
    <row r="204" spans="1:8" ht="16.5" x14ac:dyDescent="0.3">
      <c r="A204" s="23">
        <v>43641</v>
      </c>
      <c r="B204" s="32" t="s">
        <v>167</v>
      </c>
      <c r="C204" s="24" t="s">
        <v>173</v>
      </c>
      <c r="D204" s="133" t="s">
        <v>438</v>
      </c>
      <c r="E204" s="26" t="s">
        <v>419</v>
      </c>
      <c r="F204" s="24">
        <f t="shared" si="5"/>
        <v>16</v>
      </c>
      <c r="G204" s="24">
        <v>6</v>
      </c>
      <c r="H204" s="36">
        <v>10</v>
      </c>
    </row>
    <row r="205" spans="1:8" ht="16.5" x14ac:dyDescent="0.3">
      <c r="A205" s="23">
        <v>43641</v>
      </c>
      <c r="B205" s="32" t="s">
        <v>167</v>
      </c>
      <c r="C205" s="24" t="s">
        <v>173</v>
      </c>
      <c r="D205" s="133" t="s">
        <v>438</v>
      </c>
      <c r="E205" s="26" t="s">
        <v>419</v>
      </c>
      <c r="F205" s="24">
        <f t="shared" si="5"/>
        <v>16</v>
      </c>
      <c r="G205" s="24">
        <v>6</v>
      </c>
      <c r="H205" s="36">
        <v>10</v>
      </c>
    </row>
    <row r="206" spans="1:8" ht="16.5" x14ac:dyDescent="0.3">
      <c r="A206" s="23">
        <v>43642</v>
      </c>
      <c r="B206" s="32" t="s">
        <v>167</v>
      </c>
      <c r="C206" s="24" t="s">
        <v>173</v>
      </c>
      <c r="D206" s="133" t="s">
        <v>436</v>
      </c>
      <c r="E206" s="26" t="s">
        <v>420</v>
      </c>
      <c r="F206" s="24">
        <f t="shared" si="5"/>
        <v>32</v>
      </c>
      <c r="G206" s="24">
        <v>20</v>
      </c>
      <c r="H206" s="36">
        <v>12</v>
      </c>
    </row>
    <row r="207" spans="1:8" ht="16.5" x14ac:dyDescent="0.3">
      <c r="A207" s="23">
        <v>43642</v>
      </c>
      <c r="B207" s="32" t="s">
        <v>167</v>
      </c>
      <c r="C207" s="24" t="s">
        <v>173</v>
      </c>
      <c r="D207" s="133" t="s">
        <v>436</v>
      </c>
      <c r="E207" s="26" t="s">
        <v>420</v>
      </c>
      <c r="F207" s="24">
        <f t="shared" si="5"/>
        <v>32</v>
      </c>
      <c r="G207" s="24">
        <v>20</v>
      </c>
      <c r="H207" s="36">
        <v>12</v>
      </c>
    </row>
    <row r="208" spans="1:8" ht="16.5" x14ac:dyDescent="0.3">
      <c r="A208" s="23">
        <v>43642</v>
      </c>
      <c r="B208" s="32" t="s">
        <v>167</v>
      </c>
      <c r="C208" s="24" t="s">
        <v>173</v>
      </c>
      <c r="D208" s="133" t="s">
        <v>436</v>
      </c>
      <c r="E208" s="26" t="s">
        <v>420</v>
      </c>
      <c r="F208" s="24">
        <f t="shared" si="5"/>
        <v>32</v>
      </c>
      <c r="G208" s="24">
        <v>20</v>
      </c>
      <c r="H208" s="36">
        <v>12</v>
      </c>
    </row>
    <row r="209" spans="1:8" ht="16.5" x14ac:dyDescent="0.3">
      <c r="A209" s="23">
        <v>43642</v>
      </c>
      <c r="B209" s="32" t="s">
        <v>167</v>
      </c>
      <c r="C209" s="24" t="s">
        <v>173</v>
      </c>
      <c r="D209" s="133" t="s">
        <v>436</v>
      </c>
      <c r="E209" s="26" t="s">
        <v>420</v>
      </c>
      <c r="F209" s="24">
        <f t="shared" si="5"/>
        <v>32</v>
      </c>
      <c r="G209" s="24">
        <v>20</v>
      </c>
      <c r="H209" s="36">
        <v>12</v>
      </c>
    </row>
    <row r="210" spans="1:8" ht="16.5" x14ac:dyDescent="0.3">
      <c r="A210" s="23">
        <v>43642</v>
      </c>
      <c r="B210" s="32" t="s">
        <v>167</v>
      </c>
      <c r="C210" s="24" t="s">
        <v>173</v>
      </c>
      <c r="D210" s="133" t="s">
        <v>433</v>
      </c>
      <c r="E210" s="26" t="s">
        <v>421</v>
      </c>
      <c r="F210" s="24">
        <f t="shared" si="5"/>
        <v>2</v>
      </c>
      <c r="G210" s="24">
        <v>0</v>
      </c>
      <c r="H210" s="36">
        <v>2</v>
      </c>
    </row>
    <row r="211" spans="1:8" ht="16.5" x14ac:dyDescent="0.3">
      <c r="A211" s="23">
        <v>43642</v>
      </c>
      <c r="B211" s="32" t="s">
        <v>167</v>
      </c>
      <c r="C211" s="24" t="s">
        <v>173</v>
      </c>
      <c r="D211" s="133" t="s">
        <v>433</v>
      </c>
      <c r="E211" s="26" t="s">
        <v>421</v>
      </c>
      <c r="F211" s="24">
        <f t="shared" si="5"/>
        <v>2</v>
      </c>
      <c r="G211" s="24">
        <v>0</v>
      </c>
      <c r="H211" s="36">
        <v>2</v>
      </c>
    </row>
    <row r="212" spans="1:8" ht="16.5" x14ac:dyDescent="0.3">
      <c r="A212" s="23">
        <v>43642</v>
      </c>
      <c r="B212" s="32" t="s">
        <v>167</v>
      </c>
      <c r="C212" s="24" t="s">
        <v>173</v>
      </c>
      <c r="D212" s="133" t="s">
        <v>433</v>
      </c>
      <c r="E212" s="26" t="s">
        <v>422</v>
      </c>
      <c r="F212" s="24">
        <f t="shared" si="5"/>
        <v>13</v>
      </c>
      <c r="G212" s="24">
        <v>7</v>
      </c>
      <c r="H212" s="36">
        <v>6</v>
      </c>
    </row>
    <row r="213" spans="1:8" ht="16.5" x14ac:dyDescent="0.3">
      <c r="A213" s="23">
        <v>43642</v>
      </c>
      <c r="B213" s="32" t="s">
        <v>167</v>
      </c>
      <c r="C213" s="24" t="s">
        <v>173</v>
      </c>
      <c r="D213" s="133" t="s">
        <v>433</v>
      </c>
      <c r="E213" s="26" t="s">
        <v>422</v>
      </c>
      <c r="F213" s="24">
        <f t="shared" si="5"/>
        <v>13</v>
      </c>
      <c r="G213" s="24">
        <v>7</v>
      </c>
      <c r="H213" s="36">
        <v>6</v>
      </c>
    </row>
    <row r="214" spans="1:8" ht="16.5" x14ac:dyDescent="0.3">
      <c r="A214" s="23">
        <v>43643</v>
      </c>
      <c r="B214" s="32" t="s">
        <v>167</v>
      </c>
      <c r="C214" s="24" t="s">
        <v>173</v>
      </c>
      <c r="D214" s="133" t="s">
        <v>432</v>
      </c>
      <c r="E214" s="26" t="s">
        <v>423</v>
      </c>
      <c r="F214" s="24">
        <f t="shared" si="5"/>
        <v>23</v>
      </c>
      <c r="G214" s="24">
        <v>13</v>
      </c>
      <c r="H214" s="36">
        <v>10</v>
      </c>
    </row>
    <row r="215" spans="1:8" ht="16.5" x14ac:dyDescent="0.3">
      <c r="A215" s="23">
        <v>43643</v>
      </c>
      <c r="B215" s="32" t="s">
        <v>167</v>
      </c>
      <c r="C215" s="24" t="s">
        <v>173</v>
      </c>
      <c r="D215" s="133" t="s">
        <v>432</v>
      </c>
      <c r="E215" s="26" t="s">
        <v>423</v>
      </c>
      <c r="F215" s="24">
        <f t="shared" si="5"/>
        <v>23</v>
      </c>
      <c r="G215" s="24">
        <v>13</v>
      </c>
      <c r="H215" s="36">
        <v>10</v>
      </c>
    </row>
    <row r="216" spans="1:8" ht="16.5" x14ac:dyDescent="0.3">
      <c r="A216" s="23">
        <v>43643</v>
      </c>
      <c r="B216" s="32" t="s">
        <v>167</v>
      </c>
      <c r="C216" s="24" t="s">
        <v>173</v>
      </c>
      <c r="D216" s="133" t="s">
        <v>433</v>
      </c>
      <c r="E216" s="26" t="s">
        <v>424</v>
      </c>
      <c r="F216" s="24">
        <f t="shared" si="5"/>
        <v>25</v>
      </c>
      <c r="G216" s="24">
        <v>11</v>
      </c>
      <c r="H216" s="36">
        <v>14</v>
      </c>
    </row>
    <row r="217" spans="1:8" ht="16.5" x14ac:dyDescent="0.3">
      <c r="A217" s="23">
        <v>43643</v>
      </c>
      <c r="B217" s="32" t="s">
        <v>167</v>
      </c>
      <c r="C217" s="24" t="s">
        <v>173</v>
      </c>
      <c r="D217" s="133" t="s">
        <v>433</v>
      </c>
      <c r="E217" s="26" t="s">
        <v>424</v>
      </c>
      <c r="F217" s="24">
        <f t="shared" si="5"/>
        <v>25</v>
      </c>
      <c r="G217" s="24">
        <v>11</v>
      </c>
      <c r="H217" s="36">
        <v>14</v>
      </c>
    </row>
    <row r="218" spans="1:8" ht="16.5" x14ac:dyDescent="0.3">
      <c r="A218" s="23">
        <v>43643</v>
      </c>
      <c r="B218" s="32" t="s">
        <v>167</v>
      </c>
      <c r="C218" s="24" t="s">
        <v>173</v>
      </c>
      <c r="D218" s="133" t="s">
        <v>429</v>
      </c>
      <c r="E218" s="26" t="s">
        <v>412</v>
      </c>
      <c r="F218" s="24">
        <f t="shared" si="5"/>
        <v>40</v>
      </c>
      <c r="G218" s="24">
        <v>20</v>
      </c>
      <c r="H218" s="36">
        <v>20</v>
      </c>
    </row>
    <row r="219" spans="1:8" ht="16.5" x14ac:dyDescent="0.3">
      <c r="A219" s="23">
        <v>43643</v>
      </c>
      <c r="B219" s="32" t="s">
        <v>167</v>
      </c>
      <c r="C219" s="24" t="s">
        <v>173</v>
      </c>
      <c r="D219" s="133" t="s">
        <v>429</v>
      </c>
      <c r="E219" s="26" t="s">
        <v>412</v>
      </c>
      <c r="F219" s="24">
        <f t="shared" si="5"/>
        <v>40</v>
      </c>
      <c r="G219" s="24">
        <v>20</v>
      </c>
      <c r="H219" s="36">
        <v>20</v>
      </c>
    </row>
    <row r="220" spans="1:8" ht="16.5" x14ac:dyDescent="0.3">
      <c r="A220" s="23">
        <v>43643</v>
      </c>
      <c r="B220" s="32" t="s">
        <v>167</v>
      </c>
      <c r="C220" s="24" t="s">
        <v>173</v>
      </c>
      <c r="D220" s="133" t="s">
        <v>433</v>
      </c>
      <c r="E220" s="26" t="s">
        <v>424</v>
      </c>
      <c r="F220" s="24">
        <f t="shared" si="5"/>
        <v>13</v>
      </c>
      <c r="G220" s="24">
        <v>5</v>
      </c>
      <c r="H220" s="36">
        <v>8</v>
      </c>
    </row>
    <row r="221" spans="1:8" ht="16.5" x14ac:dyDescent="0.3">
      <c r="A221" s="23">
        <v>43643</v>
      </c>
      <c r="B221" s="32" t="s">
        <v>167</v>
      </c>
      <c r="C221" s="24" t="s">
        <v>173</v>
      </c>
      <c r="D221" s="133" t="s">
        <v>433</v>
      </c>
      <c r="E221" s="26" t="s">
        <v>424</v>
      </c>
      <c r="F221" s="24">
        <f t="shared" si="5"/>
        <v>13</v>
      </c>
      <c r="G221" s="24">
        <v>5</v>
      </c>
      <c r="H221" s="36">
        <v>8</v>
      </c>
    </row>
    <row r="222" spans="1:8" ht="15.75" x14ac:dyDescent="0.25">
      <c r="A222" s="23" t="s">
        <v>440</v>
      </c>
      <c r="B222" s="32" t="s">
        <v>167</v>
      </c>
      <c r="C222" s="24" t="s">
        <v>175</v>
      </c>
      <c r="D222" s="134" t="s">
        <v>447</v>
      </c>
      <c r="E222" s="26" t="s">
        <v>179</v>
      </c>
      <c r="F222" s="24">
        <f>SUM(G222:H222)</f>
        <v>206</v>
      </c>
      <c r="G222" s="24">
        <v>107</v>
      </c>
      <c r="H222" s="36">
        <v>99</v>
      </c>
    </row>
    <row r="223" spans="1:8" ht="15.75" x14ac:dyDescent="0.25">
      <c r="A223" s="23" t="s">
        <v>343</v>
      </c>
      <c r="B223" s="32" t="s">
        <v>167</v>
      </c>
      <c r="C223" s="24" t="s">
        <v>175</v>
      </c>
      <c r="D223" s="134" t="s">
        <v>448</v>
      </c>
      <c r="E223" s="26" t="s">
        <v>278</v>
      </c>
      <c r="F223" s="24">
        <f t="shared" ref="F223:F243" si="6">SUM(G223:H223)</f>
        <v>15</v>
      </c>
      <c r="G223" s="24">
        <v>13</v>
      </c>
      <c r="H223" s="36">
        <v>2</v>
      </c>
    </row>
    <row r="224" spans="1:8" ht="15.75" x14ac:dyDescent="0.25">
      <c r="A224" s="23" t="s">
        <v>343</v>
      </c>
      <c r="B224" s="32" t="s">
        <v>167</v>
      </c>
      <c r="C224" s="24" t="s">
        <v>175</v>
      </c>
      <c r="D224" s="134" t="s">
        <v>449</v>
      </c>
      <c r="E224" s="26" t="s">
        <v>278</v>
      </c>
      <c r="F224" s="24">
        <f t="shared" si="6"/>
        <v>19</v>
      </c>
      <c r="G224" s="24">
        <v>15</v>
      </c>
      <c r="H224" s="36">
        <v>4</v>
      </c>
    </row>
    <row r="225" spans="1:8" ht="15.75" x14ac:dyDescent="0.25">
      <c r="A225" s="23" t="s">
        <v>439</v>
      </c>
      <c r="B225" s="32" t="s">
        <v>167</v>
      </c>
      <c r="C225" s="24" t="s">
        <v>175</v>
      </c>
      <c r="D225" s="134" t="s">
        <v>450</v>
      </c>
      <c r="E225" s="26" t="s">
        <v>179</v>
      </c>
      <c r="F225" s="24">
        <f t="shared" si="6"/>
        <v>414</v>
      </c>
      <c r="G225" s="24">
        <v>220</v>
      </c>
      <c r="H225" s="36">
        <v>194</v>
      </c>
    </row>
    <row r="226" spans="1:8" ht="15.75" x14ac:dyDescent="0.25">
      <c r="A226" s="23" t="s">
        <v>439</v>
      </c>
      <c r="B226" s="32" t="s">
        <v>167</v>
      </c>
      <c r="C226" s="24" t="s">
        <v>175</v>
      </c>
      <c r="D226" s="134" t="s">
        <v>451</v>
      </c>
      <c r="E226" s="26" t="s">
        <v>179</v>
      </c>
      <c r="F226" s="24">
        <f t="shared" si="6"/>
        <v>126</v>
      </c>
      <c r="G226" s="24">
        <v>57</v>
      </c>
      <c r="H226" s="36">
        <v>69</v>
      </c>
    </row>
    <row r="227" spans="1:8" ht="15.75" x14ac:dyDescent="0.25">
      <c r="A227" s="23" t="s">
        <v>439</v>
      </c>
      <c r="B227" s="32" t="s">
        <v>167</v>
      </c>
      <c r="C227" s="24" t="s">
        <v>175</v>
      </c>
      <c r="D227" s="134" t="s">
        <v>452</v>
      </c>
      <c r="E227" s="26" t="s">
        <v>179</v>
      </c>
      <c r="F227" s="24">
        <f t="shared" si="6"/>
        <v>9</v>
      </c>
      <c r="G227" s="24">
        <v>6</v>
      </c>
      <c r="H227" s="36">
        <v>3</v>
      </c>
    </row>
    <row r="228" spans="1:8" x14ac:dyDescent="0.25">
      <c r="A228" s="23" t="s">
        <v>439</v>
      </c>
      <c r="B228" s="32" t="s">
        <v>167</v>
      </c>
      <c r="C228" s="24" t="s">
        <v>175</v>
      </c>
      <c r="D228" s="26" t="s">
        <v>453</v>
      </c>
      <c r="E228" s="26" t="s">
        <v>179</v>
      </c>
      <c r="F228" s="24">
        <f t="shared" si="6"/>
        <v>57</v>
      </c>
      <c r="G228" s="24">
        <v>29</v>
      </c>
      <c r="H228" s="36">
        <v>28</v>
      </c>
    </row>
    <row r="229" spans="1:8" x14ac:dyDescent="0.25">
      <c r="A229" s="23" t="s">
        <v>439</v>
      </c>
      <c r="B229" s="32" t="s">
        <v>167</v>
      </c>
      <c r="C229" s="24" t="s">
        <v>175</v>
      </c>
      <c r="D229" s="26" t="s">
        <v>454</v>
      </c>
      <c r="E229" s="26" t="s">
        <v>179</v>
      </c>
      <c r="F229" s="24">
        <f t="shared" si="6"/>
        <v>28</v>
      </c>
      <c r="G229" s="24">
        <v>17</v>
      </c>
      <c r="H229" s="36">
        <v>11</v>
      </c>
    </row>
    <row r="230" spans="1:8" x14ac:dyDescent="0.25">
      <c r="A230" s="23" t="s">
        <v>441</v>
      </c>
      <c r="B230" s="32" t="s">
        <v>167</v>
      </c>
      <c r="C230" s="24" t="s">
        <v>175</v>
      </c>
      <c r="D230" s="26" t="s">
        <v>455</v>
      </c>
      <c r="E230" s="26" t="s">
        <v>179</v>
      </c>
      <c r="F230" s="24">
        <f t="shared" si="6"/>
        <v>90</v>
      </c>
      <c r="G230" s="24">
        <v>47</v>
      </c>
      <c r="H230" s="36">
        <v>43</v>
      </c>
    </row>
    <row r="231" spans="1:8" x14ac:dyDescent="0.25">
      <c r="A231" s="23" t="s">
        <v>441</v>
      </c>
      <c r="B231" s="32" t="s">
        <v>167</v>
      </c>
      <c r="C231" s="24" t="s">
        <v>175</v>
      </c>
      <c r="D231" s="26" t="s">
        <v>456</v>
      </c>
      <c r="E231" s="26" t="s">
        <v>278</v>
      </c>
      <c r="F231" s="24">
        <f t="shared" si="6"/>
        <v>81</v>
      </c>
      <c r="G231" s="24">
        <v>41</v>
      </c>
      <c r="H231" s="36">
        <v>40</v>
      </c>
    </row>
    <row r="232" spans="1:8" x14ac:dyDescent="0.25">
      <c r="A232" s="23" t="s">
        <v>441</v>
      </c>
      <c r="B232" s="32" t="s">
        <v>167</v>
      </c>
      <c r="C232" s="24" t="s">
        <v>175</v>
      </c>
      <c r="D232" s="26" t="s">
        <v>454</v>
      </c>
      <c r="E232" s="26" t="s">
        <v>179</v>
      </c>
      <c r="F232" s="24">
        <f t="shared" si="6"/>
        <v>210</v>
      </c>
      <c r="G232" s="24">
        <v>103</v>
      </c>
      <c r="H232" s="36">
        <v>107</v>
      </c>
    </row>
    <row r="233" spans="1:8" x14ac:dyDescent="0.25">
      <c r="A233" s="23" t="s">
        <v>442</v>
      </c>
      <c r="B233" s="32" t="s">
        <v>167</v>
      </c>
      <c r="C233" s="24" t="s">
        <v>175</v>
      </c>
      <c r="D233" s="26" t="s">
        <v>453</v>
      </c>
      <c r="E233" s="26" t="s">
        <v>179</v>
      </c>
      <c r="F233" s="24">
        <f t="shared" si="6"/>
        <v>30</v>
      </c>
      <c r="G233" s="24">
        <v>29</v>
      </c>
      <c r="H233" s="36">
        <v>1</v>
      </c>
    </row>
    <row r="234" spans="1:8" x14ac:dyDescent="0.25">
      <c r="A234" s="23" t="s">
        <v>442</v>
      </c>
      <c r="B234" s="32" t="s">
        <v>167</v>
      </c>
      <c r="C234" s="24" t="s">
        <v>175</v>
      </c>
      <c r="D234" s="26" t="s">
        <v>306</v>
      </c>
      <c r="E234" s="26" t="s">
        <v>179</v>
      </c>
      <c r="F234" s="24">
        <f t="shared" si="6"/>
        <v>33</v>
      </c>
      <c r="G234" s="24">
        <v>28</v>
      </c>
      <c r="H234" s="36">
        <v>5</v>
      </c>
    </row>
    <row r="235" spans="1:8" x14ac:dyDescent="0.25">
      <c r="A235" s="23" t="s">
        <v>443</v>
      </c>
      <c r="B235" s="32" t="s">
        <v>167</v>
      </c>
      <c r="C235" s="24" t="s">
        <v>175</v>
      </c>
      <c r="D235" s="26" t="s">
        <v>457</v>
      </c>
      <c r="E235" s="26" t="s">
        <v>278</v>
      </c>
      <c r="F235" s="24">
        <f t="shared" si="6"/>
        <v>44</v>
      </c>
      <c r="G235" s="24">
        <v>38</v>
      </c>
      <c r="H235" s="36">
        <v>6</v>
      </c>
    </row>
    <row r="236" spans="1:8" x14ac:dyDescent="0.25">
      <c r="A236" s="23" t="s">
        <v>443</v>
      </c>
      <c r="B236" s="32" t="s">
        <v>167</v>
      </c>
      <c r="C236" s="24" t="s">
        <v>175</v>
      </c>
      <c r="D236" s="26" t="s">
        <v>457</v>
      </c>
      <c r="E236" s="26" t="s">
        <v>278</v>
      </c>
      <c r="F236" s="24">
        <f t="shared" si="6"/>
        <v>111</v>
      </c>
      <c r="G236" s="24">
        <v>59</v>
      </c>
      <c r="H236" s="36">
        <v>52</v>
      </c>
    </row>
    <row r="237" spans="1:8" x14ac:dyDescent="0.25">
      <c r="A237" s="23" t="s">
        <v>443</v>
      </c>
      <c r="B237" s="32" t="s">
        <v>167</v>
      </c>
      <c r="C237" s="24" t="s">
        <v>175</v>
      </c>
      <c r="D237" s="26" t="s">
        <v>458</v>
      </c>
      <c r="E237" s="26" t="s">
        <v>446</v>
      </c>
      <c r="F237" s="24">
        <f t="shared" si="6"/>
        <v>4</v>
      </c>
      <c r="G237" s="24">
        <v>4</v>
      </c>
      <c r="H237" s="36">
        <v>0</v>
      </c>
    </row>
    <row r="238" spans="1:8" x14ac:dyDescent="0.25">
      <c r="A238" s="23" t="s">
        <v>443</v>
      </c>
      <c r="B238" s="32" t="s">
        <v>167</v>
      </c>
      <c r="C238" s="24" t="s">
        <v>175</v>
      </c>
      <c r="D238" s="26" t="s">
        <v>459</v>
      </c>
      <c r="E238" s="26" t="s">
        <v>281</v>
      </c>
      <c r="F238" s="24">
        <f t="shared" si="6"/>
        <v>77</v>
      </c>
      <c r="G238" s="24">
        <v>48</v>
      </c>
      <c r="H238" s="36">
        <v>29</v>
      </c>
    </row>
    <row r="239" spans="1:8" x14ac:dyDescent="0.25">
      <c r="A239" s="23" t="s">
        <v>444</v>
      </c>
      <c r="B239" s="32" t="s">
        <v>167</v>
      </c>
      <c r="C239" s="24" t="s">
        <v>175</v>
      </c>
      <c r="D239" s="26" t="s">
        <v>460</v>
      </c>
      <c r="E239" s="26" t="s">
        <v>179</v>
      </c>
      <c r="F239" s="24">
        <f t="shared" si="6"/>
        <v>28</v>
      </c>
      <c r="G239" s="24">
        <v>22</v>
      </c>
      <c r="H239" s="36">
        <v>6</v>
      </c>
    </row>
    <row r="240" spans="1:8" ht="15" customHeight="1" x14ac:dyDescent="0.25">
      <c r="A240" s="23" t="s">
        <v>445</v>
      </c>
      <c r="B240" s="32" t="s">
        <v>167</v>
      </c>
      <c r="C240" s="24" t="s">
        <v>175</v>
      </c>
      <c r="D240" s="26" t="s">
        <v>461</v>
      </c>
      <c r="E240" s="26" t="s">
        <v>179</v>
      </c>
      <c r="F240" s="24">
        <f t="shared" si="6"/>
        <v>7</v>
      </c>
      <c r="G240" s="24">
        <v>4</v>
      </c>
      <c r="H240" s="36">
        <v>3</v>
      </c>
    </row>
    <row r="241" spans="1:8" ht="15.75" customHeight="1" x14ac:dyDescent="0.25">
      <c r="A241" s="23" t="s">
        <v>445</v>
      </c>
      <c r="B241" s="32" t="s">
        <v>167</v>
      </c>
      <c r="C241" s="24" t="s">
        <v>175</v>
      </c>
      <c r="D241" s="26" t="s">
        <v>454</v>
      </c>
      <c r="E241" s="26" t="s">
        <v>179</v>
      </c>
      <c r="F241" s="24">
        <f t="shared" si="6"/>
        <v>129</v>
      </c>
      <c r="G241" s="24">
        <v>60</v>
      </c>
      <c r="H241" s="36">
        <v>69</v>
      </c>
    </row>
    <row r="242" spans="1:8" x14ac:dyDescent="0.25">
      <c r="A242" s="23" t="s">
        <v>445</v>
      </c>
      <c r="B242" s="32" t="s">
        <v>167</v>
      </c>
      <c r="C242" s="24" t="s">
        <v>175</v>
      </c>
      <c r="D242" s="26" t="s">
        <v>462</v>
      </c>
      <c r="E242" s="26" t="s">
        <v>179</v>
      </c>
      <c r="F242" s="24">
        <f t="shared" si="6"/>
        <v>48</v>
      </c>
      <c r="G242" s="24">
        <v>45</v>
      </c>
      <c r="H242" s="36">
        <v>3</v>
      </c>
    </row>
    <row r="243" spans="1:8" x14ac:dyDescent="0.25">
      <c r="A243" s="23" t="s">
        <v>445</v>
      </c>
      <c r="B243" s="32" t="s">
        <v>167</v>
      </c>
      <c r="C243" s="24" t="s">
        <v>175</v>
      </c>
      <c r="D243" s="26" t="s">
        <v>463</v>
      </c>
      <c r="E243" s="26" t="s">
        <v>179</v>
      </c>
      <c r="F243" s="24">
        <f t="shared" si="6"/>
        <v>14</v>
      </c>
      <c r="G243" s="24">
        <v>12</v>
      </c>
      <c r="H243" s="36">
        <v>2</v>
      </c>
    </row>
    <row r="244" spans="1:8" x14ac:dyDescent="0.25">
      <c r="A244" s="23" t="s">
        <v>466</v>
      </c>
      <c r="B244" s="121" t="s">
        <v>198</v>
      </c>
      <c r="C244" s="24" t="s">
        <v>239</v>
      </c>
      <c r="D244" s="26" t="s">
        <v>473</v>
      </c>
      <c r="E244" s="26" t="s">
        <v>468</v>
      </c>
      <c r="F244" s="24">
        <f>SUM(G244:H244)</f>
        <v>450</v>
      </c>
      <c r="G244" s="24">
        <v>165</v>
      </c>
      <c r="H244" s="36">
        <v>285</v>
      </c>
    </row>
    <row r="245" spans="1:8" x14ac:dyDescent="0.25">
      <c r="A245" s="23" t="s">
        <v>344</v>
      </c>
      <c r="B245" s="121" t="s">
        <v>198</v>
      </c>
      <c r="C245" s="24" t="s">
        <v>239</v>
      </c>
      <c r="D245" s="26" t="s">
        <v>474</v>
      </c>
      <c r="E245" s="26" t="s">
        <v>469</v>
      </c>
      <c r="F245" s="24">
        <f>SUM(G245:H245)</f>
        <v>400</v>
      </c>
      <c r="G245" s="24">
        <v>220</v>
      </c>
      <c r="H245" s="36">
        <v>180</v>
      </c>
    </row>
    <row r="246" spans="1:8" x14ac:dyDescent="0.25">
      <c r="A246" s="23" t="s">
        <v>390</v>
      </c>
      <c r="B246" s="121" t="s">
        <v>198</v>
      </c>
      <c r="C246" s="24" t="s">
        <v>239</v>
      </c>
      <c r="D246" s="26" t="s">
        <v>474</v>
      </c>
      <c r="E246" s="26" t="s">
        <v>470</v>
      </c>
      <c r="F246" s="24">
        <f>SUM(G246:H246)</f>
        <v>320</v>
      </c>
      <c r="G246" s="24">
        <v>166</v>
      </c>
      <c r="H246" s="36">
        <v>154</v>
      </c>
    </row>
    <row r="247" spans="1:8" x14ac:dyDescent="0.25">
      <c r="A247" s="23" t="s">
        <v>467</v>
      </c>
      <c r="B247" s="121" t="s">
        <v>198</v>
      </c>
      <c r="C247" s="24" t="s">
        <v>239</v>
      </c>
      <c r="D247" s="26" t="s">
        <v>475</v>
      </c>
      <c r="E247" s="26" t="s">
        <v>471</v>
      </c>
      <c r="F247" s="24">
        <f>SUM(G247:H247)</f>
        <v>370</v>
      </c>
      <c r="G247" s="24">
        <v>177</v>
      </c>
      <c r="H247" s="36">
        <v>193</v>
      </c>
    </row>
    <row r="248" spans="1:8" ht="15.75" thickBot="1" x14ac:dyDescent="0.3">
      <c r="A248" s="23" t="s">
        <v>347</v>
      </c>
      <c r="B248" s="121" t="s">
        <v>198</v>
      </c>
      <c r="C248" s="24" t="s">
        <v>239</v>
      </c>
      <c r="D248" s="26" t="s">
        <v>476</v>
      </c>
      <c r="E248" s="26" t="s">
        <v>472</v>
      </c>
      <c r="F248" s="24">
        <f>SUM(G248:H248)</f>
        <v>550</v>
      </c>
      <c r="G248" s="24">
        <v>381</v>
      </c>
      <c r="H248" s="36">
        <v>169</v>
      </c>
    </row>
    <row r="249" spans="1:8" s="34" customFormat="1" ht="15.75" thickBot="1" x14ac:dyDescent="0.3">
      <c r="A249" s="169" t="s">
        <v>60</v>
      </c>
      <c r="B249" s="170"/>
      <c r="C249" s="170"/>
      <c r="D249" s="170"/>
      <c r="E249" s="171"/>
      <c r="F249" s="74">
        <f>SUM(F145:F248)</f>
        <v>7229</v>
      </c>
      <c r="G249" s="74">
        <f>SUM(G145:G248)</f>
        <v>4018</v>
      </c>
      <c r="H249" s="75">
        <f>SUM(H145:H248)</f>
        <v>3211</v>
      </c>
    </row>
    <row r="250" spans="1:8" x14ac:dyDescent="0.25">
      <c r="A250" s="20"/>
      <c r="B250" s="28"/>
      <c r="C250" s="28"/>
      <c r="D250" s="33"/>
      <c r="E250" s="33"/>
      <c r="F250" s="28"/>
      <c r="G250" s="28"/>
      <c r="H250" s="35"/>
    </row>
    <row r="251" spans="1:8" ht="15.75" thickBot="1" x14ac:dyDescent="0.3">
      <c r="A251" s="29"/>
      <c r="B251" s="24"/>
      <c r="C251" s="24"/>
      <c r="D251" s="22"/>
      <c r="E251" s="22"/>
      <c r="F251" s="24"/>
      <c r="G251" s="24"/>
      <c r="H251" s="36"/>
    </row>
    <row r="252" spans="1:8" s="34" customFormat="1" ht="15.75" thickBot="1" x14ac:dyDescent="0.3">
      <c r="A252" s="169" t="s">
        <v>65</v>
      </c>
      <c r="B252" s="170"/>
      <c r="C252" s="170"/>
      <c r="D252" s="170"/>
      <c r="E252" s="171"/>
      <c r="F252" s="74">
        <f>SUM(F250:F251)</f>
        <v>0</v>
      </c>
      <c r="G252" s="83">
        <f>SUM(G250:G251)</f>
        <v>0</v>
      </c>
      <c r="H252" s="75">
        <f>SUM(H250:H251)</f>
        <v>0</v>
      </c>
    </row>
    <row r="253" spans="1:8" ht="50.25" customHeight="1" thickBot="1" x14ac:dyDescent="0.3">
      <c r="A253" s="39"/>
      <c r="B253" s="40"/>
      <c r="C253" s="41"/>
      <c r="D253" s="41"/>
      <c r="E253" s="41"/>
      <c r="F253" s="41"/>
      <c r="G253" s="41"/>
      <c r="H253" s="42"/>
    </row>
    <row r="254" spans="1:8" ht="15.75" thickBot="1" x14ac:dyDescent="0.3">
      <c r="A254" s="44"/>
      <c r="B254" s="40"/>
      <c r="C254" s="41"/>
      <c r="D254" s="41"/>
      <c r="E254" s="41"/>
      <c r="F254" s="41"/>
      <c r="G254" s="41"/>
      <c r="H254" s="42"/>
    </row>
    <row r="255" spans="1:8" ht="15.75" thickBot="1" x14ac:dyDescent="0.3">
      <c r="A255" s="48"/>
      <c r="B255" s="49"/>
      <c r="C255" s="28"/>
      <c r="D255" s="28"/>
      <c r="E255" s="28"/>
      <c r="F255" s="41"/>
      <c r="G255" s="41"/>
      <c r="H255" s="42"/>
    </row>
    <row r="256" spans="1:8" s="34" customFormat="1" ht="15.75" thickBot="1" x14ac:dyDescent="0.3">
      <c r="A256" s="169" t="s">
        <v>97</v>
      </c>
      <c r="B256" s="170"/>
      <c r="C256" s="170"/>
      <c r="D256" s="170"/>
      <c r="E256" s="171"/>
      <c r="F256" s="74">
        <f>SUM(F253:F255)</f>
        <v>0</v>
      </c>
      <c r="G256" s="83">
        <f>SUM(G253:G255)</f>
        <v>0</v>
      </c>
      <c r="H256" s="75">
        <f>SUM(H253:H255)</f>
        <v>0</v>
      </c>
    </row>
    <row r="257" spans="1:8" x14ac:dyDescent="0.25">
      <c r="A257" s="20"/>
      <c r="B257" s="50"/>
      <c r="C257" s="28"/>
      <c r="D257" s="25"/>
      <c r="E257" s="25"/>
      <c r="F257" s="28"/>
      <c r="G257" s="28"/>
      <c r="H257" s="35"/>
    </row>
    <row r="258" spans="1:8" x14ac:dyDescent="0.25">
      <c r="A258" s="23"/>
      <c r="B258" s="47"/>
      <c r="C258" s="24"/>
      <c r="D258" s="26"/>
      <c r="E258" s="26"/>
      <c r="F258" s="24"/>
      <c r="G258" s="24"/>
      <c r="H258" s="36"/>
    </row>
    <row r="259" spans="1:8" x14ac:dyDescent="0.25">
      <c r="A259" s="23"/>
      <c r="B259" s="47"/>
      <c r="C259" s="24"/>
      <c r="D259" s="26"/>
      <c r="E259" s="26"/>
      <c r="F259" s="24"/>
      <c r="G259" s="24"/>
      <c r="H259" s="36"/>
    </row>
    <row r="260" spans="1:8" x14ac:dyDescent="0.25">
      <c r="A260" s="23"/>
      <c r="B260" s="47"/>
      <c r="C260" s="24"/>
      <c r="D260" s="26"/>
      <c r="E260" s="26"/>
      <c r="F260" s="24"/>
      <c r="G260" s="24"/>
      <c r="H260" s="36"/>
    </row>
    <row r="261" spans="1:8" x14ac:dyDescent="0.25">
      <c r="A261" s="23"/>
      <c r="B261" s="47"/>
      <c r="C261" s="24"/>
      <c r="D261" s="26"/>
      <c r="E261" s="26"/>
      <c r="F261" s="24"/>
      <c r="G261" s="24"/>
      <c r="H261" s="36"/>
    </row>
    <row r="262" spans="1:8" x14ac:dyDescent="0.25">
      <c r="A262" s="23"/>
      <c r="B262" s="47"/>
      <c r="C262" s="24"/>
      <c r="D262" s="26"/>
      <c r="E262" s="26"/>
      <c r="F262" s="24"/>
      <c r="G262" s="24"/>
      <c r="H262" s="36"/>
    </row>
    <row r="263" spans="1:8" x14ac:dyDescent="0.25">
      <c r="A263" s="23"/>
      <c r="B263" s="47"/>
      <c r="C263" s="24"/>
      <c r="D263" s="26"/>
      <c r="E263" s="26"/>
      <c r="F263" s="24"/>
      <c r="G263" s="24"/>
      <c r="H263" s="36"/>
    </row>
    <row r="264" spans="1:8" x14ac:dyDescent="0.25">
      <c r="A264" s="23"/>
      <c r="B264" s="47"/>
      <c r="C264" s="24"/>
      <c r="D264" s="26"/>
      <c r="E264" s="26"/>
      <c r="F264" s="24"/>
      <c r="G264" s="24"/>
      <c r="H264" s="36"/>
    </row>
    <row r="265" spans="1:8" x14ac:dyDescent="0.25">
      <c r="A265" s="23"/>
      <c r="B265" s="47"/>
      <c r="C265" s="24"/>
      <c r="D265" s="26"/>
      <c r="E265" s="26"/>
      <c r="F265" s="24"/>
      <c r="G265" s="24"/>
      <c r="H265" s="36"/>
    </row>
    <row r="266" spans="1:8" x14ac:dyDescent="0.25">
      <c r="A266" s="23"/>
      <c r="B266" s="47"/>
      <c r="C266" s="24"/>
      <c r="D266" s="26"/>
      <c r="E266" s="26"/>
      <c r="F266" s="24"/>
      <c r="G266" s="24"/>
      <c r="H266" s="36"/>
    </row>
    <row r="267" spans="1:8" x14ac:dyDescent="0.25">
      <c r="A267" s="23"/>
      <c r="B267" s="47"/>
      <c r="C267" s="24"/>
      <c r="D267" s="26"/>
      <c r="E267" s="26"/>
      <c r="F267" s="24"/>
      <c r="G267" s="24"/>
      <c r="H267" s="36"/>
    </row>
    <row r="268" spans="1:8" x14ac:dyDescent="0.25">
      <c r="A268" s="23"/>
      <c r="B268" s="47"/>
      <c r="C268" s="24"/>
      <c r="D268" s="26"/>
      <c r="E268" s="26"/>
      <c r="F268" s="24"/>
      <c r="G268" s="24"/>
      <c r="H268" s="36"/>
    </row>
    <row r="269" spans="1:8" x14ac:dyDescent="0.25">
      <c r="A269" s="23"/>
      <c r="B269" s="47"/>
      <c r="C269" s="24"/>
      <c r="D269" s="26"/>
      <c r="E269" s="26"/>
      <c r="F269" s="24"/>
      <c r="G269" s="24"/>
      <c r="H269" s="36"/>
    </row>
    <row r="270" spans="1:8" x14ac:dyDescent="0.25">
      <c r="A270" s="23"/>
      <c r="B270" s="47"/>
      <c r="C270" s="24"/>
      <c r="D270" s="26"/>
      <c r="E270" s="26"/>
      <c r="F270" s="24"/>
      <c r="G270" s="24"/>
      <c r="H270" s="36"/>
    </row>
    <row r="271" spans="1:8" x14ac:dyDescent="0.25">
      <c r="A271" s="23"/>
      <c r="B271" s="47"/>
      <c r="C271" s="24"/>
      <c r="D271" s="26"/>
      <c r="E271" s="26"/>
      <c r="F271" s="24"/>
      <c r="G271" s="24"/>
      <c r="H271" s="36"/>
    </row>
    <row r="272" spans="1:8" x14ac:dyDescent="0.25">
      <c r="A272" s="23"/>
      <c r="B272" s="47"/>
      <c r="C272" s="24"/>
      <c r="D272" s="26"/>
      <c r="E272" s="26"/>
      <c r="F272" s="24"/>
      <c r="G272" s="24"/>
      <c r="H272" s="36"/>
    </row>
    <row r="273" spans="1:8" x14ac:dyDescent="0.25">
      <c r="A273" s="167" t="s">
        <v>75</v>
      </c>
      <c r="B273" s="168"/>
      <c r="C273" s="168"/>
      <c r="D273" s="168"/>
      <c r="E273" s="73" t="s">
        <v>76</v>
      </c>
      <c r="F273" s="73">
        <f>SUM(F257:F272)</f>
        <v>0</v>
      </c>
      <c r="G273" s="73">
        <f>SUM(G257:G272)</f>
        <v>0</v>
      </c>
      <c r="H273" s="51">
        <f>SUM(H257:H272)</f>
        <v>0</v>
      </c>
    </row>
    <row r="274" spans="1:8" x14ac:dyDescent="0.25">
      <c r="A274" s="23"/>
      <c r="B274" s="24"/>
      <c r="C274" s="24"/>
      <c r="D274" s="26"/>
      <c r="E274" s="26"/>
      <c r="F274" s="24"/>
      <c r="G274" s="24"/>
      <c r="H274" s="36"/>
    </row>
    <row r="275" spans="1:8" x14ac:dyDescent="0.25">
      <c r="A275" s="23"/>
      <c r="B275" s="24"/>
      <c r="C275" s="24"/>
      <c r="D275" s="26"/>
      <c r="E275" s="26"/>
      <c r="F275" s="24"/>
      <c r="G275" s="24"/>
      <c r="H275" s="36"/>
    </row>
    <row r="276" spans="1:8" x14ac:dyDescent="0.25">
      <c r="A276" s="23"/>
      <c r="B276" s="24"/>
      <c r="C276" s="24"/>
      <c r="D276" s="26"/>
      <c r="E276" s="26"/>
      <c r="F276" s="24"/>
      <c r="G276" s="24"/>
      <c r="H276" s="36"/>
    </row>
    <row r="277" spans="1:8" x14ac:dyDescent="0.25">
      <c r="A277" s="23"/>
      <c r="B277" s="24"/>
      <c r="C277" s="24"/>
      <c r="D277" s="26"/>
      <c r="E277" s="26"/>
      <c r="F277" s="24"/>
      <c r="G277" s="24"/>
      <c r="H277" s="36"/>
    </row>
    <row r="278" spans="1:8" x14ac:dyDescent="0.25">
      <c r="A278" s="23"/>
      <c r="B278" s="24"/>
      <c r="C278" s="24"/>
      <c r="D278" s="26"/>
      <c r="E278" s="26"/>
      <c r="F278" s="24"/>
      <c r="G278" s="24"/>
      <c r="H278" s="36"/>
    </row>
    <row r="279" spans="1:8" x14ac:dyDescent="0.25">
      <c r="A279" s="23"/>
      <c r="B279" s="24"/>
      <c r="C279" s="24"/>
      <c r="D279" s="26"/>
      <c r="E279" s="26"/>
      <c r="F279" s="24"/>
      <c r="G279" s="24"/>
      <c r="H279" s="36"/>
    </row>
    <row r="280" spans="1:8" x14ac:dyDescent="0.25">
      <c r="A280" s="167" t="s">
        <v>77</v>
      </c>
      <c r="B280" s="168"/>
      <c r="C280" s="168"/>
      <c r="D280" s="168"/>
      <c r="E280" s="73" t="s">
        <v>76</v>
      </c>
      <c r="F280" s="73">
        <f>SUM(F274:F279)</f>
        <v>0</v>
      </c>
      <c r="G280" s="73">
        <f>SUM(G274:G279)</f>
        <v>0</v>
      </c>
      <c r="H280" s="51">
        <f>SUM(H274:H279)</f>
        <v>0</v>
      </c>
    </row>
    <row r="281" spans="1:8" x14ac:dyDescent="0.25">
      <c r="A281" s="23"/>
      <c r="B281" s="24"/>
      <c r="C281" s="24"/>
      <c r="D281" s="26"/>
      <c r="E281" s="26"/>
      <c r="F281" s="24"/>
      <c r="G281" s="24"/>
      <c r="H281" s="36"/>
    </row>
    <row r="282" spans="1:8" x14ac:dyDescent="0.25">
      <c r="A282" s="23"/>
      <c r="B282" s="24"/>
      <c r="C282" s="24"/>
      <c r="D282" s="26"/>
      <c r="E282" s="26"/>
      <c r="F282" s="24"/>
      <c r="G282" s="24"/>
      <c r="H282" s="36"/>
    </row>
    <row r="283" spans="1:8" x14ac:dyDescent="0.25">
      <c r="A283" s="23"/>
      <c r="B283" s="24"/>
      <c r="C283" s="24"/>
      <c r="D283" s="26"/>
      <c r="E283" s="26"/>
      <c r="F283" s="24"/>
      <c r="G283" s="24"/>
      <c r="H283" s="36"/>
    </row>
    <row r="284" spans="1:8" x14ac:dyDescent="0.25">
      <c r="A284" s="23"/>
      <c r="B284" s="24"/>
      <c r="C284" s="24"/>
      <c r="D284" s="26"/>
      <c r="E284" s="26"/>
      <c r="F284" s="24"/>
      <c r="G284" s="24"/>
      <c r="H284" s="36"/>
    </row>
    <row r="285" spans="1:8" x14ac:dyDescent="0.25">
      <c r="A285" s="23"/>
      <c r="B285" s="24"/>
      <c r="C285" s="24"/>
      <c r="D285" s="26"/>
      <c r="E285" s="26"/>
      <c r="F285" s="24"/>
      <c r="G285" s="24"/>
      <c r="H285" s="36"/>
    </row>
    <row r="286" spans="1:8" x14ac:dyDescent="0.25">
      <c r="A286" s="23"/>
      <c r="B286" s="24"/>
      <c r="C286" s="24"/>
      <c r="D286" s="26"/>
      <c r="E286" s="26"/>
      <c r="F286" s="24"/>
      <c r="G286" s="24"/>
      <c r="H286" s="36"/>
    </row>
    <row r="287" spans="1:8" x14ac:dyDescent="0.25">
      <c r="A287" s="23"/>
      <c r="B287" s="24"/>
      <c r="C287" s="24"/>
      <c r="D287" s="26"/>
      <c r="E287" s="26"/>
      <c r="F287" s="24"/>
      <c r="G287" s="24"/>
      <c r="H287" s="36"/>
    </row>
    <row r="288" spans="1:8" x14ac:dyDescent="0.25">
      <c r="A288" s="23"/>
      <c r="B288" s="24"/>
      <c r="C288" s="24"/>
      <c r="D288" s="26"/>
      <c r="E288" s="26"/>
      <c r="F288" s="24"/>
      <c r="G288" s="24"/>
      <c r="H288" s="36"/>
    </row>
    <row r="289" spans="1:8" x14ac:dyDescent="0.25">
      <c r="A289" s="23"/>
      <c r="B289" s="24"/>
      <c r="C289" s="24"/>
      <c r="D289" s="26"/>
      <c r="E289" s="26"/>
      <c r="F289" s="24"/>
      <c r="G289" s="24"/>
      <c r="H289" s="36"/>
    </row>
    <row r="290" spans="1:8" x14ac:dyDescent="0.25">
      <c r="A290" s="23"/>
      <c r="B290" s="24"/>
      <c r="C290" s="24"/>
      <c r="D290" s="26"/>
      <c r="E290" s="26"/>
      <c r="F290" s="24"/>
      <c r="G290" s="24"/>
      <c r="H290" s="36"/>
    </row>
    <row r="291" spans="1:8" x14ac:dyDescent="0.25">
      <c r="A291" s="23"/>
      <c r="B291" s="24"/>
      <c r="C291" s="24"/>
      <c r="D291" s="26"/>
      <c r="E291" s="26"/>
      <c r="F291" s="24"/>
      <c r="G291" s="24"/>
      <c r="H291" s="36"/>
    </row>
    <row r="292" spans="1:8" x14ac:dyDescent="0.25">
      <c r="A292" s="23"/>
      <c r="B292" s="24"/>
      <c r="C292" s="24"/>
      <c r="D292" s="26"/>
      <c r="E292" s="26"/>
      <c r="F292" s="24"/>
      <c r="G292" s="24"/>
      <c r="H292" s="36"/>
    </row>
    <row r="293" spans="1:8" x14ac:dyDescent="0.25">
      <c r="A293" s="23"/>
      <c r="B293" s="24"/>
      <c r="C293" s="24"/>
      <c r="D293" s="26"/>
      <c r="E293" s="26"/>
      <c r="F293" s="24"/>
      <c r="G293" s="24"/>
      <c r="H293" s="36"/>
    </row>
    <row r="294" spans="1:8" x14ac:dyDescent="0.25">
      <c r="A294" s="23"/>
      <c r="B294" s="24"/>
      <c r="C294" s="24"/>
      <c r="D294" s="26"/>
      <c r="E294" s="26"/>
      <c r="F294" s="24"/>
      <c r="G294" s="24"/>
      <c r="H294" s="36"/>
    </row>
    <row r="295" spans="1:8" x14ac:dyDescent="0.25">
      <c r="A295" s="167" t="s">
        <v>94</v>
      </c>
      <c r="B295" s="168"/>
      <c r="C295" s="168"/>
      <c r="D295" s="168"/>
      <c r="E295" s="73" t="s">
        <v>76</v>
      </c>
      <c r="F295" s="73">
        <f>SUM(F281:F294)</f>
        <v>0</v>
      </c>
      <c r="G295" s="73">
        <f>SUM(G281:G294)</f>
        <v>0</v>
      </c>
      <c r="H295" s="51">
        <f>SUM(H281:H294)</f>
        <v>0</v>
      </c>
    </row>
    <row r="296" spans="1:8" x14ac:dyDescent="0.25">
      <c r="A296" s="23"/>
      <c r="B296" s="24"/>
      <c r="C296" s="24"/>
      <c r="D296" s="26"/>
      <c r="E296" s="26"/>
      <c r="F296" s="24"/>
      <c r="G296" s="24"/>
      <c r="H296" s="36"/>
    </row>
    <row r="297" spans="1:8" x14ac:dyDescent="0.25">
      <c r="A297" s="23"/>
      <c r="B297" s="24"/>
      <c r="C297" s="24"/>
      <c r="D297" s="26"/>
      <c r="E297" s="26"/>
      <c r="F297" s="24"/>
      <c r="G297" s="24"/>
      <c r="H297" s="36"/>
    </row>
    <row r="298" spans="1:8" x14ac:dyDescent="0.25">
      <c r="A298" s="23"/>
      <c r="B298" s="24"/>
      <c r="C298" s="24"/>
      <c r="D298" s="26"/>
      <c r="E298" s="26"/>
      <c r="F298" s="24"/>
      <c r="G298" s="24"/>
      <c r="H298" s="36"/>
    </row>
    <row r="299" spans="1:8" x14ac:dyDescent="0.25">
      <c r="A299" s="23"/>
      <c r="B299" s="24"/>
      <c r="C299" s="24"/>
      <c r="D299" s="26"/>
      <c r="E299" s="26"/>
      <c r="F299" s="24"/>
      <c r="G299" s="24"/>
      <c r="H299" s="36"/>
    </row>
    <row r="300" spans="1:8" x14ac:dyDescent="0.25">
      <c r="A300" s="23"/>
      <c r="B300" s="24"/>
      <c r="C300" s="24"/>
      <c r="D300" s="26"/>
      <c r="E300" s="26"/>
      <c r="F300" s="24"/>
      <c r="G300" s="24"/>
      <c r="H300" s="36"/>
    </row>
    <row r="301" spans="1:8" x14ac:dyDescent="0.25">
      <c r="A301" s="23"/>
      <c r="B301" s="24"/>
      <c r="C301" s="24"/>
      <c r="D301" s="26"/>
      <c r="E301" s="26"/>
      <c r="F301" s="24"/>
      <c r="G301" s="24"/>
      <c r="H301" s="36"/>
    </row>
    <row r="302" spans="1:8" x14ac:dyDescent="0.25">
      <c r="A302" s="23"/>
      <c r="B302" s="24"/>
      <c r="C302" s="24"/>
      <c r="D302" s="26"/>
      <c r="E302" s="26"/>
      <c r="F302" s="24"/>
      <c r="G302" s="24"/>
      <c r="H302" s="36"/>
    </row>
    <row r="303" spans="1:8" x14ac:dyDescent="0.25">
      <c r="A303" s="23"/>
      <c r="B303" s="24"/>
      <c r="C303" s="24"/>
      <c r="D303" s="26"/>
      <c r="E303" s="26"/>
      <c r="F303" s="24"/>
      <c r="G303" s="24"/>
      <c r="H303" s="36"/>
    </row>
    <row r="304" spans="1:8" x14ac:dyDescent="0.25">
      <c r="A304" s="23"/>
      <c r="B304" s="24"/>
      <c r="C304" s="24"/>
      <c r="D304" s="26"/>
      <c r="E304" s="26"/>
      <c r="F304" s="24"/>
      <c r="G304" s="24"/>
      <c r="H304" s="36"/>
    </row>
    <row r="305" spans="1:11" x14ac:dyDescent="0.25">
      <c r="A305" s="23"/>
      <c r="B305" s="24"/>
      <c r="C305" s="24"/>
      <c r="D305" s="26"/>
      <c r="E305" s="26"/>
      <c r="F305" s="24"/>
      <c r="G305" s="24"/>
      <c r="H305" s="36"/>
    </row>
    <row r="306" spans="1:11" x14ac:dyDescent="0.25">
      <c r="A306" s="23"/>
      <c r="B306" s="24"/>
      <c r="C306" s="24"/>
      <c r="D306" s="26"/>
      <c r="E306" s="26"/>
      <c r="F306" s="24"/>
      <c r="G306" s="24"/>
      <c r="H306" s="36"/>
    </row>
    <row r="307" spans="1:11" x14ac:dyDescent="0.25">
      <c r="A307" s="23"/>
      <c r="B307" s="24"/>
      <c r="C307" s="24"/>
      <c r="D307" s="26"/>
      <c r="E307" s="26"/>
      <c r="F307" s="24"/>
      <c r="G307" s="24"/>
      <c r="H307" s="36"/>
    </row>
    <row r="308" spans="1:11" x14ac:dyDescent="0.25">
      <c r="A308" s="23"/>
      <c r="B308" s="24"/>
      <c r="C308" s="24"/>
      <c r="D308" s="26"/>
      <c r="E308" s="26"/>
      <c r="F308" s="24"/>
      <c r="G308" s="24"/>
      <c r="H308" s="36"/>
    </row>
    <row r="309" spans="1:11" x14ac:dyDescent="0.25">
      <c r="A309" s="23"/>
      <c r="B309" s="24"/>
      <c r="C309" s="24"/>
      <c r="D309" s="26"/>
      <c r="E309" s="26"/>
      <c r="F309" s="24"/>
      <c r="G309" s="24"/>
      <c r="H309" s="36"/>
    </row>
    <row r="310" spans="1:11" x14ac:dyDescent="0.25">
      <c r="A310" s="23"/>
      <c r="B310" s="24"/>
      <c r="C310" s="24"/>
      <c r="D310" s="26"/>
      <c r="E310" s="26"/>
      <c r="F310" s="24"/>
      <c r="G310" s="24"/>
      <c r="H310" s="36"/>
    </row>
    <row r="311" spans="1:11" x14ac:dyDescent="0.25">
      <c r="A311" s="23"/>
      <c r="B311" s="24"/>
      <c r="C311" s="24"/>
      <c r="D311" s="26"/>
      <c r="E311" s="26"/>
      <c r="F311" s="24"/>
      <c r="G311" s="24"/>
      <c r="H311" s="36"/>
    </row>
    <row r="312" spans="1:11" ht="15.75" thickBot="1" x14ac:dyDescent="0.3">
      <c r="A312" s="167" t="s">
        <v>95</v>
      </c>
      <c r="B312" s="168"/>
      <c r="C312" s="168"/>
      <c r="D312" s="168"/>
      <c r="E312" s="73" t="s">
        <v>76</v>
      </c>
      <c r="F312" s="73">
        <f>SUM(F296:F311)</f>
        <v>0</v>
      </c>
      <c r="G312" s="73">
        <f>SUM(G296:G311)</f>
        <v>0</v>
      </c>
      <c r="H312" s="51">
        <f>SUM(H296:H311)</f>
        <v>0</v>
      </c>
    </row>
    <row r="313" spans="1:11" ht="15.75" thickBot="1" x14ac:dyDescent="0.3">
      <c r="A313" s="169" t="s">
        <v>96</v>
      </c>
      <c r="B313" s="170"/>
      <c r="C313" s="170"/>
      <c r="D313" s="170"/>
      <c r="E313" s="171"/>
      <c r="F313" s="74">
        <f>SUM(F273,F280,F295,F312)</f>
        <v>0</v>
      </c>
      <c r="G313" s="83">
        <f>SUM(G273,G280,G295,G312)</f>
        <v>0</v>
      </c>
      <c r="H313" s="75">
        <f>SUM(H312,H295,H280,H273)</f>
        <v>0</v>
      </c>
      <c r="I313" s="54"/>
    </row>
    <row r="314" spans="1:11" x14ac:dyDescent="0.25">
      <c r="A314" s="20"/>
      <c r="B314" s="50"/>
      <c r="C314" s="28"/>
      <c r="D314" s="56"/>
      <c r="E314" s="33"/>
      <c r="F314" s="28"/>
      <c r="G314" s="28"/>
      <c r="H314" s="35"/>
      <c r="I314" s="1"/>
    </row>
    <row r="315" spans="1:11" x14ac:dyDescent="0.25">
      <c r="A315" s="23"/>
      <c r="B315" s="47"/>
      <c r="C315" s="24"/>
      <c r="D315" s="26"/>
      <c r="E315" s="53"/>
      <c r="F315" s="24"/>
      <c r="G315" s="24"/>
      <c r="H315" s="36"/>
      <c r="I315" s="1"/>
      <c r="J315" s="1"/>
    </row>
    <row r="316" spans="1:11" x14ac:dyDescent="0.25">
      <c r="A316" s="23"/>
      <c r="B316" s="47"/>
      <c r="C316" s="24"/>
      <c r="D316" s="26"/>
      <c r="E316" s="53"/>
      <c r="F316" s="24"/>
      <c r="G316" s="24"/>
      <c r="H316" s="36"/>
      <c r="I316" s="55"/>
    </row>
    <row r="317" spans="1:11" x14ac:dyDescent="0.25">
      <c r="A317" s="23"/>
      <c r="B317" s="47"/>
      <c r="C317" s="24"/>
      <c r="D317" s="26"/>
      <c r="E317" s="53"/>
      <c r="F317" s="24"/>
      <c r="G317" s="24"/>
      <c r="H317" s="36"/>
      <c r="I317" s="55"/>
    </row>
    <row r="318" spans="1:11" x14ac:dyDescent="0.25">
      <c r="A318" s="23"/>
      <c r="B318" s="47"/>
      <c r="C318" s="24"/>
      <c r="D318" s="26"/>
      <c r="E318" s="53"/>
      <c r="F318" s="24"/>
      <c r="G318" s="24"/>
      <c r="H318" s="36"/>
      <c r="I318" s="55"/>
      <c r="J318" s="55"/>
      <c r="K318" s="55"/>
    </row>
    <row r="319" spans="1:11" x14ac:dyDescent="0.25">
      <c r="A319" s="23"/>
      <c r="B319" s="47"/>
      <c r="C319" s="24"/>
      <c r="D319" s="26"/>
      <c r="E319" s="53"/>
      <c r="F319" s="24"/>
      <c r="G319" s="24"/>
      <c r="H319" s="36"/>
      <c r="I319" s="55"/>
    </row>
    <row r="320" spans="1:11" x14ac:dyDescent="0.25">
      <c r="A320" s="23"/>
      <c r="B320" s="47"/>
      <c r="C320" s="24"/>
      <c r="D320" s="26"/>
      <c r="E320" s="53"/>
      <c r="F320" s="24"/>
      <c r="G320" s="24"/>
      <c r="H320" s="36"/>
      <c r="I320" s="55"/>
      <c r="J320" s="55"/>
    </row>
    <row r="321" spans="1:10" x14ac:dyDescent="0.25">
      <c r="A321" s="23"/>
      <c r="B321" s="47"/>
      <c r="C321" s="24"/>
      <c r="D321" s="26"/>
      <c r="E321" s="53"/>
      <c r="F321" s="24"/>
      <c r="G321" s="24"/>
      <c r="H321" s="36"/>
      <c r="I321" s="55"/>
    </row>
    <row r="322" spans="1:10" x14ac:dyDescent="0.25">
      <c r="A322" s="23"/>
      <c r="B322" s="47"/>
      <c r="C322" s="24"/>
      <c r="D322" s="26"/>
      <c r="E322" s="53"/>
      <c r="F322" s="24"/>
      <c r="G322" s="24"/>
      <c r="H322" s="36"/>
      <c r="I322" s="55"/>
    </row>
    <row r="323" spans="1:10" x14ac:dyDescent="0.25">
      <c r="A323" s="23"/>
      <c r="B323" s="47"/>
      <c r="C323" s="24"/>
      <c r="D323" s="26"/>
      <c r="E323" s="53"/>
      <c r="F323" s="24"/>
      <c r="G323" s="24"/>
      <c r="H323" s="36"/>
      <c r="I323" s="55"/>
    </row>
    <row r="324" spans="1:10" x14ac:dyDescent="0.25">
      <c r="A324" s="23"/>
      <c r="B324" s="47"/>
      <c r="C324" s="24"/>
      <c r="D324" s="26"/>
      <c r="E324" s="53"/>
      <c r="F324" s="24"/>
      <c r="G324" s="24"/>
      <c r="H324" s="36"/>
      <c r="I324" s="55"/>
    </row>
    <row r="325" spans="1:10" x14ac:dyDescent="0.25">
      <c r="A325" s="23"/>
      <c r="B325" s="47"/>
      <c r="C325" s="24"/>
      <c r="D325" s="26"/>
      <c r="E325" s="53"/>
      <c r="F325" s="24"/>
      <c r="G325" s="24"/>
      <c r="H325" s="36"/>
      <c r="I325" s="55"/>
    </row>
    <row r="326" spans="1:10" x14ac:dyDescent="0.25">
      <c r="A326" s="23"/>
      <c r="B326" s="47"/>
      <c r="C326" s="24"/>
      <c r="D326" s="26"/>
      <c r="E326" s="53"/>
      <c r="F326" s="24"/>
      <c r="G326" s="24"/>
      <c r="H326" s="36"/>
      <c r="I326" s="55"/>
    </row>
    <row r="327" spans="1:10" x14ac:dyDescent="0.25">
      <c r="A327" s="23"/>
      <c r="B327" s="47"/>
      <c r="C327" s="24"/>
      <c r="D327" s="26"/>
      <c r="E327" s="53"/>
      <c r="F327" s="24"/>
      <c r="G327" s="24"/>
      <c r="H327" s="36"/>
      <c r="I327" s="55"/>
    </row>
    <row r="328" spans="1:10" x14ac:dyDescent="0.25">
      <c r="A328" s="23"/>
      <c r="B328" s="47"/>
      <c r="C328" s="24"/>
      <c r="D328" s="26"/>
      <c r="E328" s="53"/>
      <c r="F328" s="24"/>
      <c r="G328" s="24"/>
      <c r="H328" s="36"/>
      <c r="I328" s="55"/>
    </row>
    <row r="329" spans="1:10" x14ac:dyDescent="0.25">
      <c r="A329" s="23"/>
      <c r="B329" s="47"/>
      <c r="C329" s="24"/>
      <c r="D329" s="26"/>
      <c r="E329" s="53"/>
      <c r="F329" s="24"/>
      <c r="G329" s="24"/>
      <c r="H329" s="36"/>
      <c r="I329" s="55"/>
      <c r="J329" s="55"/>
    </row>
    <row r="330" spans="1:10" x14ac:dyDescent="0.25">
      <c r="A330" s="23"/>
      <c r="B330" s="47"/>
      <c r="C330" s="24"/>
      <c r="D330" s="26"/>
      <c r="E330" s="53"/>
      <c r="F330" s="24"/>
      <c r="G330" s="24"/>
      <c r="H330" s="36"/>
      <c r="J330" s="1"/>
    </row>
    <row r="331" spans="1:10" x14ac:dyDescent="0.25">
      <c r="A331" s="23"/>
      <c r="B331" s="47"/>
      <c r="C331" s="24"/>
      <c r="D331" s="26"/>
      <c r="E331" s="53"/>
      <c r="F331" s="24"/>
      <c r="G331" s="24"/>
      <c r="H331" s="36"/>
      <c r="J331" s="1"/>
    </row>
    <row r="332" spans="1:10" x14ac:dyDescent="0.25">
      <c r="A332" s="23"/>
      <c r="B332" s="47"/>
      <c r="C332" s="24"/>
      <c r="D332" s="26"/>
      <c r="E332" s="53"/>
      <c r="F332" s="24"/>
      <c r="G332" s="24"/>
      <c r="H332" s="36"/>
      <c r="I332" s="55"/>
      <c r="J332" s="1"/>
    </row>
    <row r="333" spans="1:10" x14ac:dyDescent="0.25">
      <c r="A333" s="23"/>
      <c r="B333" s="47"/>
      <c r="C333" s="24"/>
      <c r="D333" s="26"/>
      <c r="E333" s="53"/>
      <c r="F333" s="24"/>
      <c r="G333" s="24"/>
      <c r="H333" s="36"/>
      <c r="I333" s="55"/>
    </row>
    <row r="334" spans="1:10" x14ac:dyDescent="0.25">
      <c r="A334" s="23"/>
      <c r="B334" s="47"/>
      <c r="C334" s="24"/>
      <c r="D334" s="26"/>
      <c r="E334" s="53"/>
      <c r="F334" s="24"/>
      <c r="G334" s="24"/>
      <c r="H334" s="36"/>
      <c r="J334" s="1"/>
    </row>
    <row r="335" spans="1:10" x14ac:dyDescent="0.25">
      <c r="A335" s="23"/>
      <c r="B335" s="47"/>
      <c r="C335" s="24"/>
      <c r="D335" s="26"/>
      <c r="E335" s="53"/>
      <c r="F335" s="24"/>
      <c r="G335" s="24"/>
      <c r="H335" s="36"/>
      <c r="J335" s="1"/>
    </row>
    <row r="336" spans="1:10" x14ac:dyDescent="0.25">
      <c r="A336" s="23"/>
      <c r="B336" s="47"/>
      <c r="C336" s="24"/>
      <c r="D336" s="26"/>
      <c r="E336" s="53"/>
      <c r="F336" s="24"/>
      <c r="G336" s="24"/>
      <c r="H336" s="36"/>
      <c r="I336" s="1"/>
    </row>
    <row r="337" spans="1:11" x14ac:dyDescent="0.25">
      <c r="A337" s="23"/>
      <c r="B337" s="47"/>
      <c r="C337" s="24"/>
      <c r="D337" s="26"/>
      <c r="E337" s="53"/>
      <c r="F337" s="24"/>
      <c r="G337" s="24"/>
      <c r="H337" s="36"/>
      <c r="I337" s="1"/>
    </row>
    <row r="338" spans="1:11" x14ac:dyDescent="0.25">
      <c r="A338" s="23"/>
      <c r="B338" s="47"/>
      <c r="C338" s="24"/>
      <c r="D338" s="26"/>
      <c r="E338" s="53"/>
      <c r="F338" s="24"/>
      <c r="G338" s="24"/>
      <c r="H338" s="36"/>
      <c r="I338" s="1"/>
    </row>
    <row r="339" spans="1:11" x14ac:dyDescent="0.25">
      <c r="A339" s="23"/>
      <c r="B339" s="47"/>
      <c r="C339" s="24"/>
      <c r="D339" s="26"/>
      <c r="E339" s="53"/>
      <c r="F339" s="24"/>
      <c r="G339" s="24"/>
      <c r="H339" s="36"/>
      <c r="I339" s="1"/>
    </row>
    <row r="340" spans="1:11" x14ac:dyDescent="0.25">
      <c r="A340" s="23"/>
      <c r="B340" s="47"/>
      <c r="C340" s="24"/>
      <c r="D340" s="26"/>
      <c r="E340" s="53"/>
      <c r="F340" s="24"/>
      <c r="G340" s="24"/>
      <c r="H340" s="36"/>
      <c r="I340" s="1"/>
      <c r="J340" s="1"/>
      <c r="K340" s="1"/>
    </row>
    <row r="341" spans="1:11" x14ac:dyDescent="0.25">
      <c r="A341" s="167" t="s">
        <v>94</v>
      </c>
      <c r="B341" s="168"/>
      <c r="C341" s="168"/>
      <c r="D341" s="168"/>
      <c r="E341" s="73" t="s">
        <v>76</v>
      </c>
      <c r="F341" s="73">
        <f>SUM(F314:F340)</f>
        <v>0</v>
      </c>
      <c r="G341" s="73">
        <f>SUM(G314:G340)</f>
        <v>0</v>
      </c>
      <c r="H341" s="51">
        <f>SUM(H314:H340)</f>
        <v>0</v>
      </c>
    </row>
    <row r="342" spans="1:11" x14ac:dyDescent="0.25">
      <c r="A342" s="23"/>
      <c r="B342" s="47"/>
      <c r="C342" s="24"/>
      <c r="D342" s="26"/>
      <c r="E342" s="26"/>
      <c r="F342" s="24"/>
      <c r="G342" s="24"/>
      <c r="H342" s="36"/>
    </row>
    <row r="343" spans="1:11" x14ac:dyDescent="0.25">
      <c r="A343" s="23"/>
      <c r="B343" s="47"/>
      <c r="C343" s="24"/>
      <c r="D343" s="26"/>
      <c r="E343" s="26"/>
      <c r="F343" s="24"/>
      <c r="G343" s="24"/>
      <c r="H343" s="36"/>
    </row>
    <row r="344" spans="1:11" x14ac:dyDescent="0.25">
      <c r="A344" s="23"/>
      <c r="B344" s="47"/>
      <c r="C344" s="24"/>
      <c r="D344" s="26"/>
      <c r="E344" s="26"/>
      <c r="F344" s="24"/>
      <c r="G344" s="24"/>
      <c r="H344" s="36"/>
    </row>
    <row r="345" spans="1:11" x14ac:dyDescent="0.25">
      <c r="A345" s="23"/>
      <c r="B345" s="47"/>
      <c r="C345" s="24"/>
      <c r="D345" s="26"/>
      <c r="E345" s="26"/>
      <c r="F345" s="24"/>
      <c r="G345" s="24"/>
      <c r="H345" s="36"/>
    </row>
    <row r="346" spans="1:11" x14ac:dyDescent="0.25">
      <c r="A346" s="23"/>
      <c r="B346" s="47"/>
      <c r="C346" s="24"/>
      <c r="D346" s="26"/>
      <c r="E346" s="26"/>
      <c r="F346" s="24"/>
      <c r="G346" s="24"/>
      <c r="H346" s="36"/>
    </row>
    <row r="347" spans="1:11" x14ac:dyDescent="0.25">
      <c r="A347" s="23"/>
      <c r="B347" s="47"/>
      <c r="C347" s="24"/>
      <c r="D347" s="26"/>
      <c r="E347" s="26"/>
      <c r="F347" s="24"/>
      <c r="G347" s="24"/>
      <c r="H347" s="36"/>
    </row>
    <row r="348" spans="1:11" x14ac:dyDescent="0.25">
      <c r="A348" s="23"/>
      <c r="B348" s="47"/>
      <c r="C348" s="24"/>
      <c r="D348" s="26"/>
      <c r="E348" s="26"/>
      <c r="F348" s="24"/>
      <c r="G348" s="24"/>
      <c r="H348" s="36"/>
    </row>
    <row r="349" spans="1:11" x14ac:dyDescent="0.25">
      <c r="A349" s="23"/>
      <c r="B349" s="47"/>
      <c r="C349" s="24"/>
      <c r="D349" s="26"/>
      <c r="E349" s="26"/>
      <c r="F349" s="24"/>
      <c r="G349" s="24"/>
      <c r="H349" s="36"/>
    </row>
    <row r="350" spans="1:11" x14ac:dyDescent="0.25">
      <c r="A350" s="23"/>
      <c r="B350" s="47"/>
      <c r="C350" s="24"/>
      <c r="D350" s="26"/>
      <c r="E350" s="26"/>
      <c r="F350" s="24"/>
      <c r="G350" s="24"/>
      <c r="H350" s="36"/>
    </row>
    <row r="351" spans="1:11" x14ac:dyDescent="0.25">
      <c r="A351" s="23"/>
      <c r="B351" s="47"/>
      <c r="C351" s="24"/>
      <c r="D351" s="26"/>
      <c r="E351" s="26"/>
      <c r="F351" s="24"/>
      <c r="G351" s="24"/>
      <c r="H351" s="36"/>
    </row>
    <row r="352" spans="1:11" x14ac:dyDescent="0.25">
      <c r="A352" s="23"/>
      <c r="B352" s="47"/>
      <c r="C352" s="24"/>
      <c r="D352" s="26"/>
      <c r="E352" s="26"/>
      <c r="F352" s="24"/>
      <c r="G352" s="24"/>
      <c r="H352" s="36"/>
    </row>
    <row r="353" spans="1:8" x14ac:dyDescent="0.25">
      <c r="A353" s="23"/>
      <c r="B353" s="47"/>
      <c r="C353" s="24"/>
      <c r="D353" s="26"/>
      <c r="E353" s="26"/>
      <c r="F353" s="24"/>
      <c r="G353" s="24"/>
      <c r="H353" s="36"/>
    </row>
    <row r="354" spans="1:8" x14ac:dyDescent="0.25">
      <c r="A354" s="23"/>
      <c r="B354" s="47"/>
      <c r="C354" s="24"/>
      <c r="D354" s="26"/>
      <c r="E354" s="26"/>
      <c r="F354" s="24"/>
      <c r="G354" s="24"/>
      <c r="H354" s="36"/>
    </row>
    <row r="355" spans="1:8" x14ac:dyDescent="0.25">
      <c r="A355" s="23"/>
      <c r="B355" s="47"/>
      <c r="C355" s="24"/>
      <c r="D355" s="26"/>
      <c r="E355" s="26"/>
      <c r="F355" s="24"/>
      <c r="G355" s="24"/>
      <c r="H355" s="36"/>
    </row>
    <row r="356" spans="1:8" x14ac:dyDescent="0.25">
      <c r="A356" s="23"/>
      <c r="B356" s="47"/>
      <c r="C356" s="24"/>
      <c r="D356" s="26"/>
      <c r="E356" s="26"/>
      <c r="F356" s="24"/>
      <c r="G356" s="24"/>
      <c r="H356" s="36"/>
    </row>
    <row r="357" spans="1:8" x14ac:dyDescent="0.25">
      <c r="A357" s="23"/>
      <c r="B357" s="47"/>
      <c r="C357" s="24"/>
      <c r="D357" s="26"/>
      <c r="E357" s="26"/>
      <c r="F357" s="24"/>
      <c r="G357" s="24"/>
      <c r="H357" s="36"/>
    </row>
    <row r="358" spans="1:8" x14ac:dyDescent="0.25">
      <c r="A358" s="23"/>
      <c r="B358" s="47"/>
      <c r="C358" s="24"/>
      <c r="D358" s="26"/>
      <c r="E358" s="26"/>
      <c r="F358" s="24"/>
      <c r="G358" s="24"/>
      <c r="H358" s="36"/>
    </row>
    <row r="359" spans="1:8" x14ac:dyDescent="0.25">
      <c r="A359" s="23"/>
      <c r="B359" s="47"/>
      <c r="C359" s="24"/>
      <c r="D359" s="26"/>
      <c r="E359" s="26"/>
      <c r="F359" s="24"/>
      <c r="G359" s="24"/>
      <c r="H359" s="36"/>
    </row>
    <row r="360" spans="1:8" x14ac:dyDescent="0.25">
      <c r="A360" s="23"/>
      <c r="B360" s="47"/>
      <c r="C360" s="24"/>
      <c r="D360" s="26"/>
      <c r="E360" s="26"/>
      <c r="F360" s="24"/>
      <c r="G360" s="24"/>
      <c r="H360" s="36"/>
    </row>
    <row r="361" spans="1:8" x14ac:dyDescent="0.25">
      <c r="A361" s="23"/>
      <c r="B361" s="47"/>
      <c r="C361" s="24"/>
      <c r="D361" s="26"/>
      <c r="E361" s="26"/>
      <c r="F361" s="24"/>
      <c r="G361" s="24"/>
      <c r="H361" s="36"/>
    </row>
    <row r="362" spans="1:8" x14ac:dyDescent="0.25">
      <c r="A362" s="23"/>
      <c r="B362" s="47"/>
      <c r="C362" s="24"/>
      <c r="D362" s="26"/>
      <c r="E362" s="26"/>
      <c r="F362" s="24"/>
      <c r="G362" s="24"/>
      <c r="H362" s="36"/>
    </row>
    <row r="363" spans="1:8" x14ac:dyDescent="0.25">
      <c r="A363" s="23"/>
      <c r="B363" s="47"/>
      <c r="C363" s="24"/>
      <c r="D363" s="26"/>
      <c r="E363" s="26"/>
      <c r="F363" s="24"/>
      <c r="G363" s="24"/>
      <c r="H363" s="36"/>
    </row>
    <row r="364" spans="1:8" x14ac:dyDescent="0.25">
      <c r="A364" s="23"/>
      <c r="B364" s="47"/>
      <c r="C364" s="24"/>
      <c r="D364" s="26"/>
      <c r="E364" s="26"/>
      <c r="F364" s="24"/>
      <c r="G364" s="24"/>
      <c r="H364" s="36"/>
    </row>
    <row r="365" spans="1:8" x14ac:dyDescent="0.25">
      <c r="A365" s="23"/>
      <c r="B365" s="47"/>
      <c r="C365" s="24"/>
      <c r="D365" s="26"/>
      <c r="E365" s="26"/>
      <c r="F365" s="24"/>
      <c r="G365" s="24"/>
      <c r="H365" s="36"/>
    </row>
    <row r="366" spans="1:8" x14ac:dyDescent="0.25">
      <c r="A366" s="23"/>
      <c r="B366" s="47"/>
      <c r="C366" s="24"/>
      <c r="D366" s="26"/>
      <c r="E366" s="26"/>
      <c r="F366" s="24"/>
      <c r="G366" s="24"/>
      <c r="H366" s="36"/>
    </row>
    <row r="367" spans="1:8" x14ac:dyDescent="0.25">
      <c r="A367" s="23"/>
      <c r="B367" s="47"/>
      <c r="C367" s="24"/>
      <c r="D367" s="26"/>
      <c r="E367" s="26"/>
      <c r="F367" s="24"/>
      <c r="G367" s="24"/>
      <c r="H367" s="36"/>
    </row>
    <row r="368" spans="1:8" x14ac:dyDescent="0.25">
      <c r="A368" s="167" t="s">
        <v>75</v>
      </c>
      <c r="B368" s="168"/>
      <c r="C368" s="168"/>
      <c r="D368" s="168"/>
      <c r="E368" s="73" t="s">
        <v>76</v>
      </c>
      <c r="F368" s="73">
        <f>SUM(F342:F367)</f>
        <v>0</v>
      </c>
      <c r="G368" s="73">
        <f>SUM(G342:G367)</f>
        <v>0</v>
      </c>
      <c r="H368" s="51">
        <f>SUM(H342:H367)</f>
        <v>0</v>
      </c>
    </row>
    <row r="369" spans="1:8" x14ac:dyDescent="0.25">
      <c r="A369" s="58"/>
      <c r="B369" s="47"/>
      <c r="C369" s="24"/>
      <c r="D369" s="59"/>
      <c r="E369" s="60"/>
      <c r="F369" s="71"/>
      <c r="G369" s="71"/>
      <c r="H369" s="61"/>
    </row>
    <row r="370" spans="1:8" x14ac:dyDescent="0.25">
      <c r="A370" s="58"/>
      <c r="B370" s="47"/>
      <c r="C370" s="24"/>
      <c r="D370" s="59"/>
      <c r="E370" s="60"/>
      <c r="F370" s="71"/>
      <c r="G370" s="71"/>
      <c r="H370" s="61"/>
    </row>
    <row r="371" spans="1:8" x14ac:dyDescent="0.25">
      <c r="A371" s="58"/>
      <c r="B371" s="47"/>
      <c r="C371" s="24"/>
      <c r="D371" s="59"/>
      <c r="E371" s="60"/>
      <c r="F371" s="71"/>
      <c r="G371" s="71"/>
      <c r="H371" s="61"/>
    </row>
    <row r="372" spans="1:8" x14ac:dyDescent="0.25">
      <c r="A372" s="58"/>
      <c r="B372" s="47"/>
      <c r="C372" s="24"/>
      <c r="D372" s="59"/>
      <c r="E372" s="60"/>
      <c r="F372" s="71"/>
      <c r="G372" s="71"/>
      <c r="H372" s="61"/>
    </row>
    <row r="373" spans="1:8" x14ac:dyDescent="0.25">
      <c r="A373" s="58"/>
      <c r="B373" s="47"/>
      <c r="C373" s="24"/>
      <c r="D373" s="59"/>
      <c r="E373" s="60"/>
      <c r="F373" s="71"/>
      <c r="G373" s="71"/>
      <c r="H373" s="61"/>
    </row>
    <row r="374" spans="1:8" x14ac:dyDescent="0.25">
      <c r="A374" s="58"/>
      <c r="B374" s="47"/>
      <c r="C374" s="24"/>
      <c r="D374" s="59"/>
      <c r="E374" s="60"/>
      <c r="F374" s="71"/>
      <c r="G374" s="71"/>
      <c r="H374" s="61"/>
    </row>
    <row r="375" spans="1:8" x14ac:dyDescent="0.25">
      <c r="A375" s="58"/>
      <c r="B375" s="47"/>
      <c r="C375" s="24"/>
      <c r="D375" s="59"/>
      <c r="E375" s="60"/>
      <c r="F375" s="71"/>
      <c r="G375" s="71"/>
      <c r="H375" s="61"/>
    </row>
    <row r="376" spans="1:8" x14ac:dyDescent="0.25">
      <c r="A376" s="58"/>
      <c r="B376" s="47"/>
      <c r="C376" s="24"/>
      <c r="D376" s="59"/>
      <c r="E376" s="60"/>
      <c r="F376" s="71"/>
      <c r="G376" s="71"/>
      <c r="H376" s="61"/>
    </row>
    <row r="377" spans="1:8" x14ac:dyDescent="0.25">
      <c r="A377" s="58"/>
      <c r="B377" s="47"/>
      <c r="C377" s="24"/>
      <c r="D377" s="59"/>
      <c r="E377" s="60"/>
      <c r="F377" s="71"/>
      <c r="G377" s="71"/>
      <c r="H377" s="61"/>
    </row>
    <row r="378" spans="1:8" x14ac:dyDescent="0.25">
      <c r="A378" s="58"/>
      <c r="B378" s="47"/>
      <c r="C378" s="24"/>
      <c r="D378" s="59"/>
      <c r="E378" s="60"/>
      <c r="F378" s="71"/>
      <c r="G378" s="71"/>
      <c r="H378" s="61"/>
    </row>
    <row r="379" spans="1:8" x14ac:dyDescent="0.25">
      <c r="A379" s="58"/>
      <c r="B379" s="47"/>
      <c r="C379" s="24"/>
      <c r="D379" s="59"/>
      <c r="E379" s="60"/>
      <c r="F379" s="71"/>
      <c r="G379" s="71"/>
      <c r="H379" s="61"/>
    </row>
    <row r="380" spans="1:8" x14ac:dyDescent="0.25">
      <c r="A380" s="58"/>
      <c r="B380" s="47"/>
      <c r="C380" s="24"/>
      <c r="D380" s="59"/>
      <c r="E380" s="60"/>
      <c r="F380" s="71"/>
      <c r="G380" s="71"/>
      <c r="H380" s="61"/>
    </row>
    <row r="381" spans="1:8" x14ac:dyDescent="0.25">
      <c r="A381" s="58"/>
      <c r="B381" s="47"/>
      <c r="C381" s="24"/>
      <c r="D381" s="59"/>
      <c r="E381" s="60"/>
      <c r="F381" s="71"/>
      <c r="G381" s="71"/>
      <c r="H381" s="61"/>
    </row>
    <row r="382" spans="1:8" x14ac:dyDescent="0.25">
      <c r="A382" s="58"/>
      <c r="B382" s="47"/>
      <c r="C382" s="24"/>
      <c r="D382" s="59"/>
      <c r="E382" s="60"/>
      <c r="F382" s="71"/>
      <c r="G382" s="71"/>
      <c r="H382" s="61"/>
    </row>
    <row r="383" spans="1:8" x14ac:dyDescent="0.25">
      <c r="A383" s="58"/>
      <c r="B383" s="47"/>
      <c r="C383" s="24"/>
      <c r="D383" s="59"/>
      <c r="E383" s="60"/>
      <c r="F383" s="71"/>
      <c r="G383" s="71"/>
      <c r="H383" s="61"/>
    </row>
    <row r="384" spans="1:8" x14ac:dyDescent="0.25">
      <c r="A384" s="58"/>
      <c r="B384" s="47"/>
      <c r="C384" s="24"/>
      <c r="D384" s="59"/>
      <c r="E384" s="60"/>
      <c r="F384" s="71"/>
      <c r="G384" s="71"/>
      <c r="H384" s="61"/>
    </row>
    <row r="385" spans="1:8" x14ac:dyDescent="0.25">
      <c r="A385" s="58"/>
      <c r="B385" s="47"/>
      <c r="C385" s="24"/>
      <c r="D385" s="59"/>
      <c r="E385" s="60"/>
      <c r="F385" s="71"/>
      <c r="G385" s="71"/>
      <c r="H385" s="61"/>
    </row>
    <row r="386" spans="1:8" x14ac:dyDescent="0.25">
      <c r="A386" s="58"/>
      <c r="B386" s="47"/>
      <c r="C386" s="24"/>
      <c r="D386" s="59"/>
      <c r="E386" s="60"/>
      <c r="F386" s="71"/>
      <c r="G386" s="71"/>
      <c r="H386" s="61"/>
    </row>
    <row r="387" spans="1:8" x14ac:dyDescent="0.25">
      <c r="A387" s="58"/>
      <c r="B387" s="47"/>
      <c r="C387" s="24"/>
      <c r="D387" s="59"/>
      <c r="E387" s="60"/>
      <c r="F387" s="71"/>
      <c r="G387" s="71"/>
      <c r="H387" s="61"/>
    </row>
    <row r="388" spans="1:8" x14ac:dyDescent="0.25">
      <c r="A388" s="58"/>
      <c r="B388" s="47"/>
      <c r="C388" s="24"/>
      <c r="D388" s="59"/>
      <c r="E388" s="60"/>
      <c r="F388" s="71"/>
      <c r="G388" s="71"/>
      <c r="H388" s="61"/>
    </row>
    <row r="389" spans="1:8" x14ac:dyDescent="0.25">
      <c r="A389" s="58"/>
      <c r="B389" s="47"/>
      <c r="C389" s="24"/>
      <c r="D389" s="59"/>
      <c r="E389" s="60"/>
      <c r="F389" s="71"/>
      <c r="G389" s="71"/>
      <c r="H389" s="61"/>
    </row>
    <row r="390" spans="1:8" x14ac:dyDescent="0.25">
      <c r="A390" s="58"/>
      <c r="B390" s="47"/>
      <c r="C390" s="24"/>
      <c r="D390" s="59"/>
      <c r="E390" s="60"/>
      <c r="F390" s="71"/>
      <c r="G390" s="71"/>
      <c r="H390" s="61"/>
    </row>
    <row r="391" spans="1:8" x14ac:dyDescent="0.25">
      <c r="A391" s="58"/>
      <c r="B391" s="47"/>
      <c r="C391" s="24"/>
      <c r="D391" s="59"/>
      <c r="E391" s="60"/>
      <c r="F391" s="71"/>
      <c r="G391" s="71"/>
      <c r="H391" s="61"/>
    </row>
    <row r="392" spans="1:8" x14ac:dyDescent="0.25">
      <c r="A392" s="58"/>
      <c r="B392" s="47"/>
      <c r="C392" s="24"/>
      <c r="D392" s="59"/>
      <c r="E392" s="60"/>
      <c r="F392" s="71"/>
      <c r="G392" s="71"/>
      <c r="H392" s="61"/>
    </row>
    <row r="393" spans="1:8" x14ac:dyDescent="0.25">
      <c r="A393" s="58"/>
      <c r="B393" s="47"/>
      <c r="C393" s="24"/>
      <c r="D393" s="59"/>
      <c r="E393" s="60"/>
      <c r="F393" s="71"/>
      <c r="G393" s="71"/>
      <c r="H393" s="61"/>
    </row>
    <row r="394" spans="1:8" x14ac:dyDescent="0.25">
      <c r="A394" s="58"/>
      <c r="B394" s="47"/>
      <c r="C394" s="24"/>
      <c r="D394" s="59"/>
      <c r="E394" s="60"/>
      <c r="F394" s="71"/>
      <c r="G394" s="71"/>
      <c r="H394" s="61"/>
    </row>
    <row r="395" spans="1:8" x14ac:dyDescent="0.25">
      <c r="A395" s="58"/>
      <c r="B395" s="47"/>
      <c r="C395" s="24"/>
      <c r="D395" s="59"/>
      <c r="E395" s="60"/>
      <c r="F395" s="71"/>
      <c r="G395" s="71"/>
      <c r="H395" s="61"/>
    </row>
    <row r="396" spans="1:8" x14ac:dyDescent="0.25">
      <c r="A396" s="58"/>
      <c r="B396" s="47"/>
      <c r="C396" s="24"/>
      <c r="D396" s="59"/>
      <c r="E396" s="60"/>
      <c r="F396" s="71"/>
      <c r="G396" s="71"/>
      <c r="H396" s="61"/>
    </row>
    <row r="397" spans="1:8" x14ac:dyDescent="0.25">
      <c r="A397" s="58"/>
      <c r="B397" s="47"/>
      <c r="C397" s="24"/>
      <c r="D397" s="59"/>
      <c r="E397" s="60"/>
      <c r="F397" s="71"/>
      <c r="G397" s="71"/>
      <c r="H397" s="61"/>
    </row>
    <row r="398" spans="1:8" x14ac:dyDescent="0.25">
      <c r="A398" s="58"/>
      <c r="B398" s="47"/>
      <c r="C398" s="24"/>
      <c r="D398" s="59"/>
      <c r="E398" s="60"/>
      <c r="F398" s="71"/>
      <c r="G398" s="71"/>
      <c r="H398" s="61"/>
    </row>
    <row r="399" spans="1:8" x14ac:dyDescent="0.25">
      <c r="A399" s="58"/>
      <c r="B399" s="47"/>
      <c r="C399" s="24"/>
      <c r="D399" s="59"/>
      <c r="E399" s="60"/>
      <c r="F399" s="71"/>
      <c r="G399" s="71"/>
      <c r="H399" s="61"/>
    </row>
    <row r="400" spans="1:8" x14ac:dyDescent="0.25">
      <c r="A400" s="58"/>
      <c r="B400" s="47"/>
      <c r="C400" s="24"/>
      <c r="D400" s="59"/>
      <c r="E400" s="60"/>
      <c r="F400" s="71"/>
      <c r="G400" s="71"/>
      <c r="H400" s="61"/>
    </row>
    <row r="401" spans="1:8" x14ac:dyDescent="0.25">
      <c r="A401" s="58"/>
      <c r="B401" s="47"/>
      <c r="C401" s="24"/>
      <c r="D401" s="59"/>
      <c r="E401" s="60"/>
      <c r="F401" s="71"/>
      <c r="G401" s="71"/>
      <c r="H401" s="61"/>
    </row>
    <row r="402" spans="1:8" x14ac:dyDescent="0.25">
      <c r="A402" s="58"/>
      <c r="B402" s="47"/>
      <c r="C402" s="24"/>
      <c r="D402" s="59"/>
      <c r="E402" s="60"/>
      <c r="F402" s="71"/>
      <c r="G402" s="71"/>
      <c r="H402" s="61"/>
    </row>
    <row r="403" spans="1:8" x14ac:dyDescent="0.25">
      <c r="A403" s="58"/>
      <c r="B403" s="47"/>
      <c r="C403" s="24"/>
      <c r="D403" s="59"/>
      <c r="E403" s="60"/>
      <c r="F403" s="71"/>
      <c r="G403" s="71"/>
      <c r="H403" s="61"/>
    </row>
    <row r="404" spans="1:8" x14ac:dyDescent="0.25">
      <c r="A404" s="58"/>
      <c r="B404" s="47"/>
      <c r="C404" s="24"/>
      <c r="D404" s="59"/>
      <c r="E404" s="60"/>
      <c r="F404" s="71"/>
      <c r="G404" s="71"/>
      <c r="H404" s="61"/>
    </row>
    <row r="405" spans="1:8" x14ac:dyDescent="0.25">
      <c r="A405" s="58"/>
      <c r="B405" s="47"/>
      <c r="C405" s="24"/>
      <c r="D405" s="59"/>
      <c r="E405" s="60"/>
      <c r="F405" s="71"/>
      <c r="G405" s="71"/>
      <c r="H405" s="61"/>
    </row>
    <row r="406" spans="1:8" x14ac:dyDescent="0.25">
      <c r="A406" s="58"/>
      <c r="B406" s="47"/>
      <c r="C406" s="24"/>
      <c r="D406" s="59"/>
      <c r="E406" s="60"/>
      <c r="F406" s="71"/>
      <c r="G406" s="71"/>
      <c r="H406" s="61"/>
    </row>
    <row r="407" spans="1:8" x14ac:dyDescent="0.25">
      <c r="A407" s="58"/>
      <c r="B407" s="47"/>
      <c r="C407" s="24"/>
      <c r="D407" s="59"/>
      <c r="E407" s="60"/>
      <c r="F407" s="71"/>
      <c r="G407" s="71"/>
      <c r="H407" s="61"/>
    </row>
    <row r="408" spans="1:8" x14ac:dyDescent="0.25">
      <c r="A408" s="58"/>
      <c r="B408" s="47"/>
      <c r="C408" s="24"/>
      <c r="D408" s="59"/>
      <c r="E408" s="60"/>
      <c r="F408" s="71"/>
      <c r="G408" s="71"/>
      <c r="H408" s="61"/>
    </row>
    <row r="409" spans="1:8" x14ac:dyDescent="0.25">
      <c r="A409" s="167" t="s">
        <v>95</v>
      </c>
      <c r="B409" s="168"/>
      <c r="C409" s="168"/>
      <c r="D409" s="168"/>
      <c r="E409" s="73" t="s">
        <v>76</v>
      </c>
      <c r="F409" s="73">
        <f>SUM(F369:F408)</f>
        <v>0</v>
      </c>
      <c r="G409" s="73">
        <f>SUM(G369:G408)</f>
        <v>0</v>
      </c>
      <c r="H409" s="51">
        <f>SUM(H369:H408)</f>
        <v>0</v>
      </c>
    </row>
    <row r="410" spans="1:8" x14ac:dyDescent="0.25">
      <c r="A410" s="23"/>
      <c r="B410" s="47"/>
      <c r="C410" s="24"/>
      <c r="D410" s="57"/>
      <c r="E410" s="60"/>
      <c r="F410" s="24"/>
      <c r="G410" s="24"/>
      <c r="H410" s="36"/>
    </row>
    <row r="411" spans="1:8" x14ac:dyDescent="0.25">
      <c r="A411" s="23"/>
      <c r="B411" s="47"/>
      <c r="C411" s="24"/>
      <c r="D411" s="57"/>
      <c r="E411" s="60"/>
      <c r="F411" s="24"/>
      <c r="G411" s="24"/>
      <c r="H411" s="36"/>
    </row>
    <row r="412" spans="1:8" x14ac:dyDescent="0.25">
      <c r="A412" s="23"/>
      <c r="B412" s="47"/>
      <c r="C412" s="24"/>
      <c r="D412" s="57"/>
      <c r="E412" s="60"/>
      <c r="F412" s="24"/>
      <c r="G412" s="24"/>
      <c r="H412" s="36"/>
    </row>
    <row r="413" spans="1:8" x14ac:dyDescent="0.25">
      <c r="A413" s="23"/>
      <c r="B413" s="47"/>
      <c r="C413" s="24"/>
      <c r="D413" s="57"/>
      <c r="E413" s="60"/>
      <c r="F413" s="24"/>
      <c r="G413" s="24"/>
      <c r="H413" s="36"/>
    </row>
    <row r="414" spans="1:8" x14ac:dyDescent="0.25">
      <c r="A414" s="23"/>
      <c r="B414" s="47"/>
      <c r="C414" s="24"/>
      <c r="D414" s="57"/>
      <c r="E414" s="60"/>
      <c r="F414" s="24"/>
      <c r="G414" s="24"/>
      <c r="H414" s="36"/>
    </row>
    <row r="415" spans="1:8" x14ac:dyDescent="0.25">
      <c r="A415" s="23"/>
      <c r="B415" s="47"/>
      <c r="C415" s="24"/>
      <c r="D415" s="57"/>
      <c r="E415" s="59"/>
      <c r="F415" s="24"/>
      <c r="G415" s="24"/>
      <c r="H415" s="36"/>
    </row>
    <row r="416" spans="1:8" ht="15.75" thickBot="1" x14ac:dyDescent="0.3">
      <c r="A416" s="178" t="s">
        <v>77</v>
      </c>
      <c r="B416" s="179"/>
      <c r="C416" s="179"/>
      <c r="D416" s="179"/>
      <c r="E416" s="78" t="s">
        <v>76</v>
      </c>
      <c r="F416" s="78">
        <f>SUM(F410:F415)</f>
        <v>0</v>
      </c>
      <c r="G416" s="78">
        <f>SUM(G410:G415)</f>
        <v>0</v>
      </c>
      <c r="H416" s="62">
        <f>SUM(H410:H415)</f>
        <v>0</v>
      </c>
    </row>
    <row r="417" spans="1:10" ht="15.75" thickBot="1" x14ac:dyDescent="0.3">
      <c r="A417" s="169" t="s">
        <v>100</v>
      </c>
      <c r="B417" s="170"/>
      <c r="C417" s="170"/>
      <c r="D417" s="170"/>
      <c r="E417" s="171"/>
      <c r="F417" s="74">
        <f>SUM(F416,F409,F368,F341)</f>
        <v>0</v>
      </c>
      <c r="G417" s="83">
        <f>SUM(G416,G409,G368,G341)</f>
        <v>0</v>
      </c>
      <c r="H417" s="75">
        <f>SUM(H416+H409+H368+H341)</f>
        <v>0</v>
      </c>
      <c r="I417" s="63" t="s">
        <v>102</v>
      </c>
      <c r="J417" t="s">
        <v>1</v>
      </c>
    </row>
    <row r="418" spans="1:10" x14ac:dyDescent="0.25">
      <c r="A418" s="20"/>
      <c r="B418" s="28"/>
      <c r="C418" s="28"/>
      <c r="D418" s="66"/>
      <c r="E418" s="25"/>
      <c r="F418" s="28"/>
      <c r="G418" s="28"/>
      <c r="H418" s="35"/>
      <c r="I418" s="1"/>
      <c r="J418" s="1"/>
    </row>
    <row r="419" spans="1:10" x14ac:dyDescent="0.25">
      <c r="A419" s="23"/>
      <c r="B419" s="24"/>
      <c r="C419" s="24"/>
      <c r="D419" s="57"/>
      <c r="E419" s="26"/>
      <c r="F419" s="24"/>
      <c r="G419" s="24"/>
      <c r="H419" s="36"/>
      <c r="I419" s="1"/>
    </row>
    <row r="420" spans="1:10" x14ac:dyDescent="0.25">
      <c r="A420" s="23"/>
      <c r="B420" s="24"/>
      <c r="C420" s="24"/>
      <c r="D420" s="57"/>
      <c r="E420" s="26"/>
      <c r="F420" s="24"/>
      <c r="G420" s="24"/>
      <c r="H420" s="36"/>
      <c r="I420" s="1"/>
    </row>
    <row r="421" spans="1:10" x14ac:dyDescent="0.25">
      <c r="A421" s="23"/>
      <c r="B421" s="24"/>
      <c r="C421" s="24"/>
      <c r="D421" s="57"/>
      <c r="E421" s="67"/>
      <c r="F421" s="24"/>
      <c r="G421" s="24"/>
      <c r="H421" s="36"/>
      <c r="I421" s="22"/>
    </row>
    <row r="422" spans="1:10" hidden="1" x14ac:dyDescent="0.25">
      <c r="A422" s="23"/>
      <c r="B422" s="24"/>
      <c r="C422" s="24"/>
      <c r="D422" s="57"/>
      <c r="E422" s="26"/>
      <c r="F422" s="24"/>
      <c r="G422" s="24"/>
      <c r="H422" s="36"/>
    </row>
    <row r="423" spans="1:10" x14ac:dyDescent="0.25">
      <c r="A423" s="23"/>
      <c r="B423" s="24"/>
      <c r="C423" s="24"/>
      <c r="D423" s="57"/>
      <c r="E423" s="26"/>
      <c r="F423" s="24"/>
      <c r="G423" s="24"/>
      <c r="H423" s="36"/>
      <c r="I423" s="22"/>
    </row>
    <row r="424" spans="1:10" x14ac:dyDescent="0.25">
      <c r="A424" s="23"/>
      <c r="B424" s="24"/>
      <c r="C424" s="24"/>
      <c r="D424" s="57"/>
      <c r="E424" s="26"/>
      <c r="F424" s="24"/>
      <c r="G424" s="24"/>
      <c r="H424" s="36"/>
      <c r="I424" s="22"/>
      <c r="J424" s="22"/>
    </row>
    <row r="425" spans="1:10" x14ac:dyDescent="0.25">
      <c r="A425" s="23"/>
      <c r="B425" s="24"/>
      <c r="C425" s="24"/>
      <c r="D425" s="57"/>
      <c r="E425" s="26"/>
      <c r="F425" s="24"/>
      <c r="G425" s="24"/>
      <c r="H425" s="36"/>
      <c r="I425" s="22"/>
    </row>
    <row r="426" spans="1:10" x14ac:dyDescent="0.25">
      <c r="A426" s="23"/>
      <c r="B426" s="24"/>
      <c r="C426" s="24"/>
      <c r="D426" s="67"/>
      <c r="E426" s="26"/>
      <c r="F426" s="24"/>
      <c r="G426" s="24"/>
      <c r="H426" s="36"/>
      <c r="I426" s="22"/>
    </row>
    <row r="427" spans="1:10" x14ac:dyDescent="0.25">
      <c r="A427" s="23"/>
      <c r="B427" s="24"/>
      <c r="C427" s="24"/>
      <c r="D427" s="57"/>
      <c r="E427" s="26"/>
      <c r="F427" s="24"/>
      <c r="G427" s="24"/>
      <c r="H427" s="36"/>
      <c r="I427" s="22"/>
      <c r="J427" s="22"/>
    </row>
    <row r="428" spans="1:10" x14ac:dyDescent="0.25">
      <c r="A428" s="23"/>
      <c r="B428" s="24"/>
      <c r="C428" s="24"/>
      <c r="D428" s="57"/>
      <c r="E428" s="26"/>
      <c r="F428" s="24"/>
      <c r="G428" s="24"/>
      <c r="H428" s="36"/>
      <c r="I428" s="22"/>
    </row>
    <row r="429" spans="1:10" x14ac:dyDescent="0.25">
      <c r="A429" s="23"/>
      <c r="B429" s="24"/>
      <c r="C429" s="24"/>
      <c r="D429" s="57"/>
      <c r="E429" s="26"/>
      <c r="F429" s="24"/>
      <c r="G429" s="24"/>
      <c r="H429" s="36"/>
      <c r="I429" s="22"/>
    </row>
    <row r="430" spans="1:10" x14ac:dyDescent="0.25">
      <c r="A430" s="23"/>
      <c r="B430" s="24"/>
      <c r="C430" s="24"/>
      <c r="D430" s="57"/>
      <c r="E430" s="26"/>
      <c r="F430" s="24"/>
      <c r="G430" s="24"/>
      <c r="H430" s="36"/>
      <c r="I430" s="22"/>
    </row>
    <row r="431" spans="1:10" x14ac:dyDescent="0.25">
      <c r="A431" s="23"/>
      <c r="B431" s="24"/>
      <c r="C431" s="24"/>
      <c r="D431" s="57"/>
      <c r="E431" s="26"/>
      <c r="F431" s="24"/>
      <c r="G431" s="24"/>
      <c r="H431" s="36"/>
      <c r="I431" s="22"/>
    </row>
    <row r="432" spans="1:10" x14ac:dyDescent="0.25">
      <c r="A432" s="23"/>
      <c r="B432" s="24"/>
      <c r="C432" s="24"/>
      <c r="D432" s="57"/>
      <c r="E432" s="26"/>
      <c r="F432" s="24"/>
      <c r="G432" s="24"/>
      <c r="H432" s="36"/>
      <c r="I432" s="22"/>
    </row>
    <row r="433" spans="1:12" x14ac:dyDescent="0.25">
      <c r="A433" s="23"/>
      <c r="B433" s="24"/>
      <c r="C433" s="24"/>
      <c r="D433" s="57"/>
      <c r="E433" s="26"/>
      <c r="F433" s="24"/>
      <c r="G433" s="24"/>
      <c r="H433" s="36"/>
      <c r="I433" s="22"/>
    </row>
    <row r="434" spans="1:12" x14ac:dyDescent="0.25">
      <c r="A434" s="23"/>
      <c r="B434" s="24"/>
      <c r="C434" s="24"/>
      <c r="D434" s="57"/>
      <c r="E434" s="26"/>
      <c r="F434" s="24"/>
      <c r="G434" s="24"/>
      <c r="H434" s="36"/>
      <c r="I434" s="22"/>
    </row>
    <row r="435" spans="1:12" x14ac:dyDescent="0.25">
      <c r="A435" s="23"/>
      <c r="B435" s="24"/>
      <c r="C435" s="24"/>
      <c r="D435" s="57"/>
      <c r="E435" s="26"/>
      <c r="F435" s="24"/>
      <c r="G435" s="24"/>
      <c r="H435" s="36"/>
      <c r="I435" s="22"/>
      <c r="J435" s="22"/>
      <c r="K435" s="22"/>
      <c r="L435" s="22"/>
    </row>
    <row r="436" spans="1:12" x14ac:dyDescent="0.25">
      <c r="A436" s="23"/>
      <c r="B436" s="24"/>
      <c r="C436" s="24"/>
      <c r="D436" s="57"/>
      <c r="E436" s="26"/>
      <c r="F436" s="24"/>
      <c r="G436" s="24"/>
      <c r="H436" s="36"/>
      <c r="I436" s="22"/>
      <c r="J436" s="22"/>
    </row>
    <row r="437" spans="1:12" x14ac:dyDescent="0.25">
      <c r="A437" s="23"/>
      <c r="B437" s="24"/>
      <c r="C437" s="24"/>
      <c r="D437" s="57"/>
      <c r="E437" s="26"/>
      <c r="F437" s="24"/>
      <c r="G437" s="24"/>
      <c r="H437" s="36"/>
      <c r="I437" s="22"/>
      <c r="J437" s="22"/>
    </row>
    <row r="438" spans="1:12" x14ac:dyDescent="0.25">
      <c r="A438" s="23"/>
      <c r="B438" s="24"/>
      <c r="C438" s="24"/>
      <c r="D438" s="57"/>
      <c r="E438" s="26"/>
      <c r="F438" s="24"/>
      <c r="G438" s="24"/>
      <c r="H438" s="36"/>
      <c r="I438" s="22"/>
      <c r="J438" s="22"/>
    </row>
    <row r="439" spans="1:12" x14ac:dyDescent="0.25">
      <c r="A439" s="23"/>
      <c r="B439" s="24"/>
      <c r="C439" s="24"/>
      <c r="D439" s="57"/>
      <c r="E439" s="26"/>
      <c r="F439" s="24"/>
      <c r="G439" s="24"/>
      <c r="H439" s="36"/>
      <c r="I439" s="22"/>
      <c r="J439" s="22"/>
    </row>
    <row r="440" spans="1:12" x14ac:dyDescent="0.25">
      <c r="A440" s="23"/>
      <c r="B440" s="24"/>
      <c r="C440" s="24"/>
      <c r="D440" s="57"/>
      <c r="E440" s="26"/>
      <c r="F440" s="24"/>
      <c r="G440" s="24"/>
      <c r="H440" s="36"/>
      <c r="I440" s="22"/>
      <c r="J440" s="22"/>
    </row>
    <row r="441" spans="1:12" x14ac:dyDescent="0.25">
      <c r="A441" s="23"/>
      <c r="B441" s="24"/>
      <c r="C441" s="24"/>
      <c r="D441" s="57"/>
      <c r="E441" s="26"/>
      <c r="F441" s="24"/>
      <c r="G441" s="24"/>
      <c r="H441" s="36"/>
      <c r="I441" s="22"/>
      <c r="J441" s="22"/>
      <c r="K441" s="22"/>
      <c r="L441" s="22"/>
    </row>
    <row r="442" spans="1:12" x14ac:dyDescent="0.25">
      <c r="A442" s="23"/>
      <c r="B442" s="24"/>
      <c r="C442" s="24"/>
      <c r="D442" s="57"/>
      <c r="E442" s="26"/>
      <c r="F442" s="24"/>
      <c r="G442" s="24"/>
      <c r="H442" s="36"/>
      <c r="I442" s="22"/>
      <c r="J442" s="22"/>
      <c r="K442" s="22"/>
      <c r="L442" s="22"/>
    </row>
    <row r="443" spans="1:12" x14ac:dyDescent="0.25">
      <c r="A443" s="165" t="s">
        <v>94</v>
      </c>
      <c r="B443" s="166"/>
      <c r="C443" s="166"/>
      <c r="D443" s="166"/>
      <c r="E443" s="72" t="s">
        <v>76</v>
      </c>
      <c r="F443" s="72">
        <f>SUM(F418:F442)</f>
        <v>0</v>
      </c>
      <c r="G443" s="72">
        <f>SUM(G418:G442)</f>
        <v>0</v>
      </c>
      <c r="H443" s="68">
        <f>SUM(H418:H442)</f>
        <v>0</v>
      </c>
      <c r="I443">
        <f>SUM(I418:I442)</f>
        <v>0</v>
      </c>
      <c r="J443" s="64">
        <f>SUM(J418:J434)</f>
        <v>0</v>
      </c>
    </row>
    <row r="444" spans="1:12" x14ac:dyDescent="0.25">
      <c r="A444" s="23"/>
      <c r="B444" s="24"/>
      <c r="C444" s="24"/>
      <c r="D444" s="57"/>
      <c r="E444" s="26"/>
      <c r="F444" s="24"/>
      <c r="G444" s="24"/>
      <c r="H444" s="36"/>
    </row>
    <row r="445" spans="1:12" x14ac:dyDescent="0.25">
      <c r="A445" s="23"/>
      <c r="B445" s="24"/>
      <c r="C445" s="24"/>
      <c r="D445" s="57"/>
      <c r="E445" s="26"/>
      <c r="F445" s="24"/>
      <c r="G445" s="24"/>
      <c r="H445" s="36"/>
    </row>
    <row r="446" spans="1:12" x14ac:dyDescent="0.25">
      <c r="A446" s="23"/>
      <c r="B446" s="24"/>
      <c r="C446" s="24"/>
      <c r="D446" s="57"/>
      <c r="E446" s="26"/>
      <c r="F446" s="24"/>
      <c r="G446" s="24"/>
      <c r="H446" s="36"/>
    </row>
    <row r="447" spans="1:12" x14ac:dyDescent="0.25">
      <c r="A447" s="23"/>
      <c r="B447" s="24"/>
      <c r="C447" s="24"/>
      <c r="D447" s="57"/>
      <c r="E447" s="26"/>
      <c r="F447" s="24"/>
      <c r="G447" s="24"/>
      <c r="H447" s="36"/>
    </row>
    <row r="448" spans="1:12" x14ac:dyDescent="0.25">
      <c r="A448" s="23"/>
      <c r="B448" s="24"/>
      <c r="C448" s="24"/>
      <c r="D448" s="57"/>
      <c r="E448" s="26"/>
      <c r="F448" s="24"/>
      <c r="G448" s="24"/>
      <c r="H448" s="36"/>
    </row>
    <row r="449" spans="1:10" x14ac:dyDescent="0.25">
      <c r="A449" s="23"/>
      <c r="B449" s="24"/>
      <c r="C449" s="24"/>
      <c r="D449" s="57"/>
      <c r="E449" s="26"/>
      <c r="F449" s="24"/>
      <c r="G449" s="24"/>
      <c r="H449" s="36"/>
    </row>
    <row r="450" spans="1:10" x14ac:dyDescent="0.25">
      <c r="A450" s="23"/>
      <c r="B450" s="24"/>
      <c r="C450" s="24"/>
      <c r="D450" s="57"/>
      <c r="E450" s="26"/>
      <c r="F450" s="24"/>
      <c r="G450" s="24"/>
      <c r="H450" s="36"/>
    </row>
    <row r="451" spans="1:10" x14ac:dyDescent="0.25">
      <c r="A451" s="23"/>
      <c r="B451" s="24"/>
      <c r="C451" s="24"/>
      <c r="D451" s="57"/>
      <c r="E451" s="26"/>
      <c r="F451" s="24"/>
      <c r="G451" s="24"/>
      <c r="H451" s="36"/>
    </row>
    <row r="452" spans="1:10" x14ac:dyDescent="0.25">
      <c r="A452" s="23"/>
      <c r="B452" s="24"/>
      <c r="C452" s="24"/>
      <c r="D452" s="57"/>
      <c r="E452" s="26"/>
      <c r="F452" s="24"/>
      <c r="G452" s="24"/>
      <c r="H452" s="36"/>
    </row>
    <row r="453" spans="1:10" x14ac:dyDescent="0.25">
      <c r="A453" s="23"/>
      <c r="B453" s="24"/>
      <c r="C453" s="24"/>
      <c r="D453" s="57"/>
      <c r="E453" s="26"/>
      <c r="F453" s="24"/>
      <c r="G453" s="24"/>
      <c r="H453" s="36"/>
    </row>
    <row r="454" spans="1:10" x14ac:dyDescent="0.25">
      <c r="A454" s="23"/>
      <c r="B454" s="24"/>
      <c r="C454" s="24"/>
      <c r="D454" s="57"/>
      <c r="E454" s="26"/>
      <c r="F454" s="24"/>
      <c r="G454" s="24"/>
      <c r="H454" s="36"/>
    </row>
    <row r="455" spans="1:10" x14ac:dyDescent="0.25">
      <c r="A455" s="23"/>
      <c r="B455" s="24"/>
      <c r="C455" s="24"/>
      <c r="D455" s="57"/>
      <c r="E455" s="26"/>
      <c r="F455" s="24"/>
      <c r="G455" s="24"/>
      <c r="H455" s="36"/>
    </row>
    <row r="456" spans="1:10" x14ac:dyDescent="0.25">
      <c r="A456" s="23"/>
      <c r="B456" s="24"/>
      <c r="C456" s="24"/>
      <c r="D456" s="57"/>
      <c r="E456" s="26"/>
      <c r="F456" s="24"/>
      <c r="G456" s="24"/>
      <c r="H456" s="36"/>
    </row>
    <row r="457" spans="1:10" x14ac:dyDescent="0.25">
      <c r="A457" s="165" t="s">
        <v>95</v>
      </c>
      <c r="B457" s="166"/>
      <c r="C457" s="166"/>
      <c r="D457" s="166"/>
      <c r="E457" s="72" t="s">
        <v>76</v>
      </c>
      <c r="F457" s="72">
        <f>SUM(F444:F456)</f>
        <v>0</v>
      </c>
      <c r="G457" s="72">
        <f>SUM(G444:G456)</f>
        <v>0</v>
      </c>
      <c r="H457" s="68">
        <f>SUM(H444:H456)</f>
        <v>0</v>
      </c>
    </row>
    <row r="458" spans="1:10" x14ac:dyDescent="0.25">
      <c r="A458" s="23"/>
      <c r="B458" s="24"/>
      <c r="C458" s="24"/>
      <c r="D458" s="57"/>
      <c r="E458" s="26"/>
      <c r="F458" s="24"/>
      <c r="G458" s="24"/>
      <c r="H458" s="36"/>
      <c r="I458" s="1"/>
      <c r="J458" s="1"/>
    </row>
    <row r="459" spans="1:10" x14ac:dyDescent="0.25">
      <c r="A459" s="23"/>
      <c r="B459" s="24"/>
      <c r="C459" s="24"/>
      <c r="D459" s="57"/>
      <c r="E459" s="26"/>
      <c r="F459" s="24"/>
      <c r="G459" s="24"/>
      <c r="H459" s="36"/>
      <c r="I459" s="1"/>
      <c r="J459" s="1"/>
    </row>
    <row r="460" spans="1:10" x14ac:dyDescent="0.25">
      <c r="A460" s="23"/>
      <c r="B460" s="24"/>
      <c r="C460" s="24"/>
      <c r="D460" s="57"/>
      <c r="E460" s="26"/>
      <c r="F460" s="24"/>
      <c r="G460" s="24"/>
      <c r="H460" s="36"/>
      <c r="I460" s="1"/>
      <c r="J460" s="1"/>
    </row>
    <row r="461" spans="1:10" x14ac:dyDescent="0.25">
      <c r="A461" s="23"/>
      <c r="B461" s="24"/>
      <c r="C461" s="24"/>
      <c r="D461" s="57"/>
      <c r="E461" s="26"/>
      <c r="F461" s="24"/>
      <c r="G461" s="24"/>
      <c r="H461" s="36"/>
      <c r="I461" s="22"/>
      <c r="J461" s="1"/>
    </row>
    <row r="462" spans="1:10" x14ac:dyDescent="0.25">
      <c r="A462" s="23"/>
      <c r="B462" s="24"/>
      <c r="C462" s="24"/>
      <c r="D462" s="57"/>
      <c r="E462" s="26"/>
      <c r="F462" s="24"/>
      <c r="G462" s="24"/>
      <c r="H462" s="36"/>
      <c r="I462" s="22"/>
      <c r="J462" s="1"/>
    </row>
    <row r="463" spans="1:10" x14ac:dyDescent="0.25">
      <c r="A463" s="165" t="s">
        <v>77</v>
      </c>
      <c r="B463" s="166"/>
      <c r="C463" s="166"/>
      <c r="D463" s="166"/>
      <c r="E463" s="72" t="s">
        <v>76</v>
      </c>
      <c r="F463" s="72">
        <f>SUM(F458:F462)</f>
        <v>0</v>
      </c>
      <c r="G463" s="72">
        <f>SUM(G458:G462)</f>
        <v>0</v>
      </c>
      <c r="H463" s="68">
        <f>SUM(H458:H462)</f>
        <v>0</v>
      </c>
    </row>
    <row r="464" spans="1:10" x14ac:dyDescent="0.25">
      <c r="A464" s="23"/>
      <c r="B464" s="47"/>
      <c r="C464" s="24"/>
      <c r="D464" s="57"/>
      <c r="E464" s="26"/>
      <c r="F464" s="24"/>
      <c r="G464" s="24"/>
      <c r="H464" s="36"/>
      <c r="I464" s="22"/>
      <c r="J464" s="1"/>
    </row>
    <row r="465" spans="1:10" x14ac:dyDescent="0.25">
      <c r="A465" s="23"/>
      <c r="B465" s="47"/>
      <c r="C465" s="24"/>
      <c r="D465" s="57"/>
      <c r="E465" s="26"/>
      <c r="F465" s="24"/>
      <c r="G465" s="24"/>
      <c r="H465" s="36"/>
      <c r="I465" s="22"/>
      <c r="J465" s="1"/>
    </row>
    <row r="466" spans="1:10" x14ac:dyDescent="0.25">
      <c r="A466" s="23"/>
      <c r="B466" s="47"/>
      <c r="C466" s="24"/>
      <c r="D466" s="57"/>
      <c r="E466" s="26"/>
      <c r="F466" s="24"/>
      <c r="G466" s="24"/>
      <c r="H466" s="36"/>
      <c r="I466" s="22"/>
      <c r="J466" s="1"/>
    </row>
    <row r="467" spans="1:10" x14ac:dyDescent="0.25">
      <c r="A467" s="23"/>
      <c r="B467" s="47"/>
      <c r="C467" s="24"/>
      <c r="D467" s="57"/>
      <c r="E467" s="26"/>
      <c r="F467" s="24"/>
      <c r="G467" s="24"/>
      <c r="H467" s="36"/>
      <c r="I467" s="22"/>
      <c r="J467" s="1"/>
    </row>
    <row r="468" spans="1:10" x14ac:dyDescent="0.25">
      <c r="A468" s="23"/>
      <c r="B468" s="47"/>
      <c r="C468" s="24"/>
      <c r="D468" s="57"/>
      <c r="E468" s="26"/>
      <c r="F468" s="24"/>
      <c r="G468" s="24"/>
      <c r="H468" s="36"/>
      <c r="I468" s="22"/>
      <c r="J468" s="1"/>
    </row>
    <row r="469" spans="1:10" x14ac:dyDescent="0.25">
      <c r="A469" s="23"/>
      <c r="B469" s="47"/>
      <c r="C469" s="24"/>
      <c r="D469" s="57"/>
      <c r="E469" s="26"/>
      <c r="F469" s="24"/>
      <c r="G469" s="24"/>
      <c r="H469" s="36"/>
      <c r="I469" s="22"/>
      <c r="J469" s="1"/>
    </row>
    <row r="470" spans="1:10" x14ac:dyDescent="0.25">
      <c r="A470" s="23"/>
      <c r="B470" s="47"/>
      <c r="C470" s="24"/>
      <c r="D470" s="57"/>
      <c r="E470" s="26"/>
      <c r="F470" s="24"/>
      <c r="G470" s="24"/>
      <c r="H470" s="36"/>
      <c r="I470" s="22"/>
      <c r="J470" s="1"/>
    </row>
    <row r="471" spans="1:10" x14ac:dyDescent="0.25">
      <c r="A471" s="23"/>
      <c r="B471" s="47"/>
      <c r="C471" s="24"/>
      <c r="D471" s="57"/>
      <c r="E471" s="26"/>
      <c r="F471" s="24"/>
      <c r="G471" s="24"/>
      <c r="H471" s="36"/>
      <c r="I471" s="22"/>
      <c r="J471" s="1"/>
    </row>
    <row r="472" spans="1:10" x14ac:dyDescent="0.25">
      <c r="A472" s="23"/>
      <c r="B472" s="47"/>
      <c r="C472" s="24"/>
      <c r="D472" s="57"/>
      <c r="E472" s="26"/>
      <c r="F472" s="24"/>
      <c r="G472" s="24"/>
      <c r="H472" s="36"/>
      <c r="I472" s="22"/>
      <c r="J472" s="1"/>
    </row>
    <row r="473" spans="1:10" x14ac:dyDescent="0.25">
      <c r="A473" s="23"/>
      <c r="B473" s="47"/>
      <c r="C473" s="24"/>
      <c r="D473" s="57"/>
      <c r="E473" s="26"/>
      <c r="F473" s="24"/>
      <c r="G473" s="24"/>
      <c r="H473" s="36"/>
      <c r="I473" s="22"/>
      <c r="J473" s="1"/>
    </row>
    <row r="474" spans="1:10" x14ac:dyDescent="0.25">
      <c r="A474" s="23"/>
      <c r="B474" s="47"/>
      <c r="C474" s="24"/>
      <c r="D474" s="57"/>
      <c r="E474" s="26"/>
      <c r="F474" s="24"/>
      <c r="G474" s="24"/>
      <c r="H474" s="36"/>
      <c r="I474" s="22"/>
      <c r="J474" s="1"/>
    </row>
    <row r="475" spans="1:10" x14ac:dyDescent="0.25">
      <c r="A475" s="23"/>
      <c r="B475" s="47"/>
      <c r="C475" s="24"/>
      <c r="D475" s="57"/>
      <c r="E475" s="26"/>
      <c r="F475" s="24"/>
      <c r="G475" s="24"/>
      <c r="H475" s="36"/>
      <c r="I475" s="22"/>
      <c r="J475" s="1"/>
    </row>
    <row r="476" spans="1:10" x14ac:dyDescent="0.25">
      <c r="A476" s="23"/>
      <c r="B476" s="47"/>
      <c r="C476" s="24"/>
      <c r="D476" s="57"/>
      <c r="E476" s="26"/>
      <c r="F476" s="24"/>
      <c r="G476" s="24"/>
      <c r="H476" s="36"/>
      <c r="I476" s="22"/>
      <c r="J476" s="1"/>
    </row>
    <row r="477" spans="1:10" x14ac:dyDescent="0.25">
      <c r="A477" s="23"/>
      <c r="B477" s="47"/>
      <c r="C477" s="24"/>
      <c r="D477" s="57"/>
      <c r="E477" s="26"/>
      <c r="F477" s="24"/>
      <c r="G477" s="24"/>
      <c r="H477" s="36"/>
      <c r="I477" s="22"/>
      <c r="J477" s="1"/>
    </row>
    <row r="478" spans="1:10" x14ac:dyDescent="0.25">
      <c r="A478" s="23"/>
      <c r="B478" s="47"/>
      <c r="C478" s="24"/>
      <c r="D478" s="57"/>
      <c r="E478" s="26"/>
      <c r="F478" s="24"/>
      <c r="G478" s="24"/>
      <c r="H478" s="36"/>
      <c r="I478" s="22"/>
      <c r="J478" s="1"/>
    </row>
    <row r="479" spans="1:10" x14ac:dyDescent="0.25">
      <c r="A479" s="23"/>
      <c r="B479" s="47"/>
      <c r="C479" s="24"/>
      <c r="D479" s="57"/>
      <c r="E479" s="26"/>
      <c r="F479" s="24"/>
      <c r="G479" s="24"/>
      <c r="H479" s="36"/>
      <c r="I479" s="22"/>
      <c r="J479" s="1"/>
    </row>
    <row r="480" spans="1:10" x14ac:dyDescent="0.25">
      <c r="A480" s="23"/>
      <c r="B480" s="47"/>
      <c r="C480" s="24"/>
      <c r="D480" s="57"/>
      <c r="E480" s="26"/>
      <c r="F480" s="24"/>
      <c r="G480" s="24"/>
      <c r="H480" s="36"/>
      <c r="I480" s="22"/>
      <c r="J480" s="1"/>
    </row>
    <row r="481" spans="1:10" x14ac:dyDescent="0.25">
      <c r="A481" s="23"/>
      <c r="B481" s="47"/>
      <c r="C481" s="24"/>
      <c r="D481" s="57"/>
      <c r="E481" s="26"/>
      <c r="F481" s="24"/>
      <c r="G481" s="24"/>
      <c r="H481" s="36"/>
      <c r="I481" s="22"/>
      <c r="J481" s="1"/>
    </row>
    <row r="482" spans="1:10" x14ac:dyDescent="0.25">
      <c r="A482" s="23"/>
      <c r="B482" s="47"/>
      <c r="C482" s="24"/>
      <c r="D482" s="57"/>
      <c r="E482" s="26"/>
      <c r="F482" s="24"/>
      <c r="G482" s="24"/>
      <c r="H482" s="36"/>
      <c r="I482" s="22"/>
      <c r="J482" s="1"/>
    </row>
    <row r="483" spans="1:10" x14ac:dyDescent="0.25">
      <c r="A483" s="23"/>
      <c r="B483" s="47"/>
      <c r="C483" s="24"/>
      <c r="D483" s="57"/>
      <c r="E483" s="26"/>
      <c r="F483" s="24"/>
      <c r="G483" s="24"/>
      <c r="H483" s="36"/>
      <c r="I483" s="22"/>
      <c r="J483" s="1"/>
    </row>
    <row r="484" spans="1:10" x14ac:dyDescent="0.25">
      <c r="A484" s="23"/>
      <c r="B484" s="47"/>
      <c r="C484" s="24"/>
      <c r="D484" s="57"/>
      <c r="E484" s="26"/>
      <c r="F484" s="24"/>
      <c r="G484" s="24"/>
      <c r="H484" s="36"/>
      <c r="I484" s="22"/>
      <c r="J484" s="1"/>
    </row>
    <row r="485" spans="1:10" ht="15.75" thickBot="1" x14ac:dyDescent="0.3">
      <c r="A485" s="167" t="s">
        <v>75</v>
      </c>
      <c r="B485" s="168"/>
      <c r="C485" s="168"/>
      <c r="D485" s="168"/>
      <c r="E485" s="73" t="s">
        <v>76</v>
      </c>
      <c r="F485" s="73">
        <f>SUM(F464:F484)</f>
        <v>0</v>
      </c>
      <c r="G485" s="73">
        <f>SUM(G464:G484)</f>
        <v>0</v>
      </c>
      <c r="H485" s="51">
        <f>SUM(H464:H484)</f>
        <v>0</v>
      </c>
      <c r="I485">
        <f>SUM(I464:I484)</f>
        <v>0</v>
      </c>
      <c r="J485" s="64">
        <f>SUM(J464:J484)</f>
        <v>0</v>
      </c>
    </row>
    <row r="486" spans="1:10" ht="15.75" thickBot="1" x14ac:dyDescent="0.3">
      <c r="A486" s="169" t="s">
        <v>106</v>
      </c>
      <c r="B486" s="170"/>
      <c r="C486" s="170"/>
      <c r="D486" s="170"/>
      <c r="E486" s="171"/>
      <c r="F486" s="74">
        <f>SUM(F485,F463,F457,F443)</f>
        <v>0</v>
      </c>
      <c r="G486" s="83">
        <f>SUM(G485,G463,G457,G443)</f>
        <v>0</v>
      </c>
      <c r="H486" s="75">
        <f>SUM(H485+H463+H457+H443)</f>
        <v>0</v>
      </c>
      <c r="I486" s="63"/>
    </row>
    <row r="487" spans="1:10" x14ac:dyDescent="0.25">
      <c r="A487" s="79"/>
      <c r="B487" s="47"/>
      <c r="C487" s="24"/>
      <c r="D487" s="59"/>
      <c r="E487" s="59"/>
      <c r="F487" s="80"/>
      <c r="G487" s="80"/>
      <c r="H487" s="81"/>
    </row>
    <row r="488" spans="1:10" x14ac:dyDescent="0.25">
      <c r="A488" s="79"/>
      <c r="B488" s="47"/>
      <c r="C488" s="24"/>
      <c r="D488" s="59"/>
      <c r="E488" s="59"/>
      <c r="F488" s="80"/>
      <c r="G488" s="80"/>
      <c r="H488" s="81"/>
    </row>
    <row r="489" spans="1:10" x14ac:dyDescent="0.25">
      <c r="A489" s="79"/>
      <c r="B489" s="47"/>
      <c r="C489" s="24"/>
      <c r="D489" s="59"/>
      <c r="E489" s="59"/>
      <c r="F489" s="80"/>
      <c r="G489" s="80"/>
      <c r="H489" s="81"/>
    </row>
    <row r="490" spans="1:10" x14ac:dyDescent="0.25">
      <c r="A490" s="79"/>
      <c r="B490" s="47"/>
      <c r="C490" s="24"/>
      <c r="D490" s="59"/>
      <c r="E490" s="59"/>
      <c r="F490" s="80"/>
      <c r="G490" s="80"/>
      <c r="H490" s="81"/>
    </row>
    <row r="491" spans="1:10" x14ac:dyDescent="0.25">
      <c r="A491" s="79"/>
      <c r="B491" s="47"/>
      <c r="C491" s="24"/>
      <c r="D491" s="59"/>
      <c r="E491" s="59"/>
      <c r="F491" s="80"/>
      <c r="G491" s="80"/>
      <c r="H491" s="81"/>
    </row>
    <row r="492" spans="1:10" x14ac:dyDescent="0.25">
      <c r="A492" s="79"/>
      <c r="B492" s="47"/>
      <c r="C492" s="24"/>
      <c r="D492" s="59"/>
      <c r="E492" s="59"/>
      <c r="F492" s="80"/>
      <c r="G492" s="80"/>
      <c r="H492" s="81"/>
    </row>
    <row r="493" spans="1:10" x14ac:dyDescent="0.25">
      <c r="A493" s="165" t="s">
        <v>95</v>
      </c>
      <c r="B493" s="166"/>
      <c r="C493" s="166"/>
      <c r="D493" s="166"/>
      <c r="E493" s="72" t="s">
        <v>76</v>
      </c>
      <c r="F493" s="72">
        <f>SUM(F487:F492)</f>
        <v>0</v>
      </c>
      <c r="G493" s="72">
        <f>SUM(G487:G492)</f>
        <v>0</v>
      </c>
      <c r="H493" s="68">
        <f>SUM(H487:H492)</f>
        <v>0</v>
      </c>
    </row>
    <row r="494" spans="1:10" x14ac:dyDescent="0.25">
      <c r="A494" s="23"/>
      <c r="B494" s="47"/>
      <c r="C494" s="24"/>
      <c r="D494" s="57"/>
      <c r="E494" s="59"/>
      <c r="F494" s="24"/>
      <c r="G494" s="24"/>
      <c r="H494" s="36"/>
    </row>
    <row r="495" spans="1:10" x14ac:dyDescent="0.25">
      <c r="A495" s="23"/>
      <c r="B495" s="47"/>
      <c r="C495" s="24"/>
      <c r="D495" s="57"/>
      <c r="E495" s="59"/>
      <c r="F495" s="24"/>
      <c r="G495" s="24"/>
      <c r="H495" s="36"/>
    </row>
    <row r="496" spans="1:10" x14ac:dyDescent="0.25">
      <c r="A496" s="23"/>
      <c r="B496" s="47"/>
      <c r="C496" s="24"/>
      <c r="D496" s="57"/>
      <c r="E496" s="59"/>
      <c r="F496" s="24"/>
      <c r="G496" s="24"/>
      <c r="H496" s="36"/>
    </row>
    <row r="497" spans="1:10" x14ac:dyDescent="0.25">
      <c r="A497" s="165" t="s">
        <v>77</v>
      </c>
      <c r="B497" s="166"/>
      <c r="C497" s="166"/>
      <c r="D497" s="166"/>
      <c r="E497" s="72" t="s">
        <v>76</v>
      </c>
      <c r="F497" s="72">
        <f>SUM(F494:F496)</f>
        <v>0</v>
      </c>
      <c r="G497" s="72">
        <f>SUM(G494:G496)</f>
        <v>0</v>
      </c>
      <c r="H497" s="68">
        <f>SUM(H494:H496)</f>
        <v>0</v>
      </c>
    </row>
    <row r="498" spans="1:10" x14ac:dyDescent="0.25">
      <c r="A498" s="23"/>
      <c r="B498" s="47"/>
      <c r="C498" s="24"/>
      <c r="D498" s="57"/>
      <c r="E498" s="59"/>
      <c r="F498" s="24"/>
      <c r="G498" s="24"/>
      <c r="H498" s="36"/>
    </row>
    <row r="499" spans="1:10" x14ac:dyDescent="0.25">
      <c r="A499" s="23"/>
      <c r="B499" s="47"/>
      <c r="C499" s="24"/>
      <c r="D499" s="57"/>
      <c r="E499" s="59"/>
      <c r="F499" s="24"/>
      <c r="G499" s="24"/>
      <c r="H499" s="36"/>
    </row>
    <row r="500" spans="1:10" x14ac:dyDescent="0.25">
      <c r="A500" s="23"/>
      <c r="B500" s="47"/>
      <c r="C500" s="24"/>
      <c r="D500" s="57"/>
      <c r="E500" s="59"/>
      <c r="F500" s="24"/>
      <c r="G500" s="24"/>
      <c r="H500" s="36"/>
    </row>
    <row r="501" spans="1:10" x14ac:dyDescent="0.25">
      <c r="A501" s="23"/>
      <c r="B501" s="47"/>
      <c r="C501" s="24"/>
      <c r="D501" s="57"/>
      <c r="E501" s="59"/>
      <c r="F501" s="24"/>
      <c r="G501" s="24"/>
      <c r="H501" s="36"/>
    </row>
    <row r="502" spans="1:10" x14ac:dyDescent="0.25">
      <c r="A502" s="23"/>
      <c r="B502" s="47"/>
      <c r="C502" s="24"/>
      <c r="D502" s="57"/>
      <c r="E502" s="59"/>
      <c r="F502" s="24"/>
      <c r="G502" s="24"/>
      <c r="H502" s="36"/>
    </row>
    <row r="503" spans="1:10" x14ac:dyDescent="0.25">
      <c r="A503" s="23"/>
      <c r="B503" s="47"/>
      <c r="C503" s="24"/>
      <c r="D503" s="57"/>
      <c r="E503" s="59"/>
      <c r="F503" s="24"/>
      <c r="G503" s="24"/>
      <c r="H503" s="36"/>
    </row>
    <row r="504" spans="1:10" x14ac:dyDescent="0.25">
      <c r="A504" s="23"/>
      <c r="B504" s="47"/>
      <c r="C504" s="24"/>
      <c r="D504" s="57"/>
      <c r="E504" s="59"/>
      <c r="F504" s="24"/>
      <c r="G504" s="24"/>
      <c r="H504" s="36"/>
    </row>
    <row r="505" spans="1:10" x14ac:dyDescent="0.25">
      <c r="A505" s="23"/>
      <c r="B505" s="47"/>
      <c r="C505" s="24"/>
      <c r="D505" s="57"/>
      <c r="E505" s="59"/>
      <c r="F505" s="24"/>
      <c r="G505" s="24"/>
      <c r="H505" s="36"/>
    </row>
    <row r="506" spans="1:10" x14ac:dyDescent="0.25">
      <c r="A506" s="23"/>
      <c r="B506" s="47"/>
      <c r="C506" s="24"/>
      <c r="D506" s="57"/>
      <c r="E506" s="59"/>
      <c r="F506" s="24"/>
      <c r="G506" s="24"/>
      <c r="H506" s="36"/>
    </row>
    <row r="507" spans="1:10" x14ac:dyDescent="0.25">
      <c r="A507" s="23"/>
      <c r="B507" s="47"/>
      <c r="C507" s="24"/>
      <c r="D507" s="57"/>
      <c r="E507" s="59"/>
      <c r="F507" s="24"/>
      <c r="G507" s="24"/>
      <c r="H507" s="36"/>
    </row>
    <row r="508" spans="1:10" x14ac:dyDescent="0.25">
      <c r="A508" s="23"/>
      <c r="B508" s="47"/>
      <c r="C508" s="24"/>
      <c r="D508" s="57"/>
      <c r="E508" s="59"/>
      <c r="F508" s="24"/>
      <c r="G508" s="24"/>
      <c r="H508" s="36"/>
    </row>
    <row r="509" spans="1:10" x14ac:dyDescent="0.25">
      <c r="A509" s="165" t="s">
        <v>75</v>
      </c>
      <c r="B509" s="166"/>
      <c r="C509" s="166"/>
      <c r="D509" s="166"/>
      <c r="E509" s="72" t="s">
        <v>76</v>
      </c>
      <c r="F509" s="72">
        <f>SUM(F498:F508)</f>
        <v>0</v>
      </c>
      <c r="G509" s="72">
        <f>SUM(G498:G508)</f>
        <v>0</v>
      </c>
      <c r="H509" s="68">
        <f>SUM(H498:H508)</f>
        <v>0</v>
      </c>
      <c r="I509">
        <f>SUM(I488:I508)</f>
        <v>0</v>
      </c>
      <c r="J509" s="64">
        <f>SUM(J488:J508)</f>
        <v>0</v>
      </c>
    </row>
    <row r="510" spans="1:10" x14ac:dyDescent="0.25">
      <c r="A510" s="23"/>
      <c r="B510" s="47"/>
      <c r="C510" s="24"/>
      <c r="D510" s="67"/>
      <c r="E510" s="59"/>
      <c r="F510" s="24"/>
      <c r="G510" s="24"/>
      <c r="H510" s="36"/>
    </row>
    <row r="511" spans="1:10" x14ac:dyDescent="0.25">
      <c r="A511" s="23"/>
      <c r="B511" s="47"/>
      <c r="C511" s="24"/>
      <c r="D511" s="67"/>
      <c r="E511" s="59"/>
      <c r="F511" s="24"/>
      <c r="G511" s="24"/>
      <c r="H511" s="36"/>
    </row>
    <row r="512" spans="1:10" x14ac:dyDescent="0.25">
      <c r="A512" s="23"/>
      <c r="B512" s="47"/>
      <c r="C512" s="24"/>
      <c r="D512" s="67"/>
      <c r="E512" s="59"/>
      <c r="F512" s="24"/>
      <c r="G512" s="24"/>
      <c r="H512" s="36"/>
    </row>
    <row r="513" spans="1:10" x14ac:dyDescent="0.25">
      <c r="A513" s="23"/>
      <c r="B513" s="47"/>
      <c r="C513" s="24"/>
      <c r="D513" s="67"/>
      <c r="E513" s="59"/>
      <c r="F513" s="24"/>
      <c r="G513" s="24"/>
      <c r="H513" s="36"/>
    </row>
    <row r="514" spans="1:10" x14ac:dyDescent="0.25">
      <c r="A514" s="23"/>
      <c r="B514" s="47"/>
      <c r="C514" s="24"/>
      <c r="D514" s="67"/>
      <c r="E514" s="59"/>
      <c r="F514" s="24"/>
      <c r="G514" s="24"/>
      <c r="H514" s="36"/>
    </row>
    <row r="515" spans="1:10" x14ac:dyDescent="0.25">
      <c r="A515" s="23"/>
      <c r="B515" s="47"/>
      <c r="C515" s="24"/>
      <c r="D515" s="67"/>
      <c r="E515" s="59"/>
      <c r="F515" s="24"/>
      <c r="G515" s="24"/>
      <c r="H515" s="36"/>
    </row>
    <row r="516" spans="1:10" x14ac:dyDescent="0.25">
      <c r="A516" s="23"/>
      <c r="B516" s="47"/>
      <c r="C516" s="24"/>
      <c r="D516" s="67"/>
      <c r="E516" s="59"/>
      <c r="F516" s="24"/>
      <c r="G516" s="24"/>
      <c r="H516" s="36"/>
    </row>
    <row r="517" spans="1:10" x14ac:dyDescent="0.25">
      <c r="A517" s="23"/>
      <c r="B517" s="47"/>
      <c r="C517" s="24"/>
      <c r="D517" s="67"/>
      <c r="E517" s="59"/>
      <c r="F517" s="24"/>
      <c r="G517" s="24"/>
      <c r="H517" s="36"/>
    </row>
    <row r="518" spans="1:10" x14ac:dyDescent="0.25">
      <c r="A518" s="23"/>
      <c r="B518" s="47"/>
      <c r="C518" s="24"/>
      <c r="D518" s="67"/>
      <c r="E518" s="59"/>
      <c r="F518" s="24"/>
      <c r="G518" s="24"/>
      <c r="H518" s="36"/>
    </row>
    <row r="519" spans="1:10" ht="15.75" thickBot="1" x14ac:dyDescent="0.3">
      <c r="A519" s="165" t="s">
        <v>94</v>
      </c>
      <c r="B519" s="166"/>
      <c r="C519" s="166"/>
      <c r="D519" s="166"/>
      <c r="E519" s="72" t="s">
        <v>76</v>
      </c>
      <c r="F519" s="72">
        <f>SUM(F510:F518)</f>
        <v>0</v>
      </c>
      <c r="G519" s="72">
        <f>SUM(G510:G518)</f>
        <v>0</v>
      </c>
      <c r="H519" s="68">
        <f>SUM(H510:H518)</f>
        <v>0</v>
      </c>
      <c r="I519">
        <f>SUM(I494:I518)</f>
        <v>0</v>
      </c>
      <c r="J519" s="64">
        <f>SUM(J494:J510)</f>
        <v>0</v>
      </c>
    </row>
    <row r="520" spans="1:10" ht="15.75" thickBot="1" x14ac:dyDescent="0.3">
      <c r="A520" s="169" t="s">
        <v>114</v>
      </c>
      <c r="B520" s="170"/>
      <c r="C520" s="170"/>
      <c r="D520" s="170"/>
      <c r="E520" s="171"/>
      <c r="F520" s="74">
        <f>SUM(F519,F509,F497,F493)</f>
        <v>0</v>
      </c>
      <c r="G520" s="83">
        <f>SUM(G519,G509,G497,G493)</f>
        <v>0</v>
      </c>
      <c r="H520" s="75">
        <f>SUM(H519,H509,H497,H493)</f>
        <v>0</v>
      </c>
      <c r="I520" s="63"/>
    </row>
    <row r="521" spans="1:10" ht="30" customHeight="1" thickBot="1" x14ac:dyDescent="0.3">
      <c r="A521" s="162" t="s">
        <v>119</v>
      </c>
      <c r="B521" s="163"/>
      <c r="C521" s="163"/>
      <c r="D521" s="163"/>
      <c r="E521" s="164"/>
      <c r="F521" s="82">
        <f>SUM(F7,F16,F46,F76,F144,F249,F252,F256,F313,F417,F486,F520)</f>
        <v>28273</v>
      </c>
      <c r="G521" s="82">
        <f>SUM(G7,G16,G46,G76,G144,G249,G252,G256,G313,G417,G486,G520)</f>
        <v>15087</v>
      </c>
      <c r="H521" s="82">
        <f>SUM(H7,H16,H46,H76,H144,H249,H252,H256,H313,H417,H486,H520)</f>
        <v>13186</v>
      </c>
    </row>
  </sheetData>
  <mergeCells count="29">
    <mergeCell ref="A493:D493"/>
    <mergeCell ref="A497:D497"/>
    <mergeCell ref="A509:D509"/>
    <mergeCell ref="A519:D519"/>
    <mergeCell ref="A520:E520"/>
    <mergeCell ref="A273:D273"/>
    <mergeCell ref="A280:D280"/>
    <mergeCell ref="A443:D443"/>
    <mergeCell ref="A341:D341"/>
    <mergeCell ref="A368:D368"/>
    <mergeCell ref="A409:D409"/>
    <mergeCell ref="A416:D416"/>
    <mergeCell ref="A417:E417"/>
    <mergeCell ref="A521:E521"/>
    <mergeCell ref="A463:D463"/>
    <mergeCell ref="A485:D485"/>
    <mergeCell ref="A486:E486"/>
    <mergeCell ref="A7:E7"/>
    <mergeCell ref="A16:E16"/>
    <mergeCell ref="A46:E46"/>
    <mergeCell ref="A76:E76"/>
    <mergeCell ref="A256:E256"/>
    <mergeCell ref="A252:E252"/>
    <mergeCell ref="A249:E249"/>
    <mergeCell ref="A144:E144"/>
    <mergeCell ref="A457:D457"/>
    <mergeCell ref="A312:D312"/>
    <mergeCell ref="A313:E313"/>
    <mergeCell ref="A295:D295"/>
  </mergeCells>
  <pageMargins left="0.7" right="0.7" top="0.75" bottom="0.75" header="0.3" footer="0.3"/>
  <pageSetup scale="48" fitToHeight="0" orientation="portrait" horizontalDpi="360" verticalDpi="36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workbookViewId="0">
      <selection activeCell="J29" sqref="J29"/>
    </sheetView>
  </sheetViews>
  <sheetFormatPr baseColWidth="10" defaultRowHeight="15" x14ac:dyDescent="0.25"/>
  <cols>
    <col min="1" max="1" width="6.5703125" customWidth="1"/>
    <col min="2" max="2" width="14.5703125" bestFit="1" customWidth="1"/>
  </cols>
  <sheetData>
    <row r="1" spans="1:9" x14ac:dyDescent="0.25">
      <c r="A1" t="s">
        <v>78</v>
      </c>
      <c r="B1" t="s">
        <v>79</v>
      </c>
      <c r="C1" t="s">
        <v>206</v>
      </c>
      <c r="D1" t="s">
        <v>207</v>
      </c>
      <c r="E1" t="s">
        <v>208</v>
      </c>
      <c r="F1" t="s">
        <v>76</v>
      </c>
      <c r="G1" t="s">
        <v>80</v>
      </c>
      <c r="H1" t="s">
        <v>81</v>
      </c>
    </row>
    <row r="2" spans="1:9" x14ac:dyDescent="0.25">
      <c r="A2">
        <v>1</v>
      </c>
      <c r="B2" t="s">
        <v>82</v>
      </c>
      <c r="C2">
        <v>89</v>
      </c>
      <c r="D2">
        <v>112</v>
      </c>
      <c r="E2">
        <v>138</v>
      </c>
      <c r="F2">
        <f>SUM(C2:E2)</f>
        <v>339</v>
      </c>
      <c r="G2" s="111">
        <v>493</v>
      </c>
      <c r="H2">
        <f>F2*I2/G2</f>
        <v>68.762677484787019</v>
      </c>
      <c r="I2">
        <v>100</v>
      </c>
    </row>
    <row r="3" spans="1:9" x14ac:dyDescent="0.25">
      <c r="A3">
        <v>2</v>
      </c>
      <c r="B3" t="s">
        <v>83</v>
      </c>
      <c r="C3">
        <v>285</v>
      </c>
      <c r="D3">
        <v>285</v>
      </c>
      <c r="E3">
        <v>286</v>
      </c>
      <c r="F3">
        <f t="shared" ref="F3:F14" si="0">SUM(C3:E3)</f>
        <v>856</v>
      </c>
      <c r="G3" s="111">
        <v>700</v>
      </c>
      <c r="H3">
        <f t="shared" ref="H3:H14" si="1">F3*I3/G3</f>
        <v>122.28571428571429</v>
      </c>
      <c r="I3">
        <v>100</v>
      </c>
    </row>
    <row r="4" spans="1:9" x14ac:dyDescent="0.25">
      <c r="A4">
        <v>3</v>
      </c>
      <c r="B4" t="s">
        <v>84</v>
      </c>
      <c r="C4">
        <v>811</v>
      </c>
      <c r="D4">
        <v>1034</v>
      </c>
      <c r="E4">
        <v>885</v>
      </c>
      <c r="F4">
        <f t="shared" si="0"/>
        <v>2730</v>
      </c>
      <c r="G4" s="111">
        <v>2520</v>
      </c>
      <c r="H4">
        <f t="shared" si="1"/>
        <v>108.33333333333333</v>
      </c>
      <c r="I4">
        <v>100</v>
      </c>
    </row>
    <row r="5" spans="1:9" x14ac:dyDescent="0.25">
      <c r="A5">
        <v>4</v>
      </c>
      <c r="B5" t="s">
        <v>85</v>
      </c>
      <c r="C5">
        <v>121</v>
      </c>
      <c r="D5">
        <v>315</v>
      </c>
      <c r="E5">
        <v>363</v>
      </c>
      <c r="F5">
        <f t="shared" si="0"/>
        <v>799</v>
      </c>
      <c r="G5" s="111">
        <v>375</v>
      </c>
      <c r="H5">
        <f t="shared" si="1"/>
        <v>213.06666666666666</v>
      </c>
      <c r="I5">
        <v>100</v>
      </c>
    </row>
    <row r="6" spans="1:9" hidden="1" x14ac:dyDescent="0.25">
      <c r="B6" t="s">
        <v>86</v>
      </c>
      <c r="F6">
        <f t="shared" si="0"/>
        <v>0</v>
      </c>
      <c r="H6" t="e">
        <f t="shared" si="1"/>
        <v>#DIV/0!</v>
      </c>
      <c r="I6">
        <v>100</v>
      </c>
    </row>
    <row r="7" spans="1:9" hidden="1" x14ac:dyDescent="0.25">
      <c r="B7" t="s">
        <v>87</v>
      </c>
      <c r="F7">
        <f t="shared" si="0"/>
        <v>0</v>
      </c>
      <c r="H7" t="e">
        <f t="shared" si="1"/>
        <v>#DIV/0!</v>
      </c>
      <c r="I7">
        <v>100</v>
      </c>
    </row>
    <row r="8" spans="1:9" hidden="1" x14ac:dyDescent="0.25">
      <c r="B8" t="s">
        <v>88</v>
      </c>
      <c r="F8">
        <f t="shared" si="0"/>
        <v>0</v>
      </c>
      <c r="H8" t="e">
        <f t="shared" si="1"/>
        <v>#DIV/0!</v>
      </c>
      <c r="I8">
        <v>100</v>
      </c>
    </row>
    <row r="9" spans="1:9" x14ac:dyDescent="0.25">
      <c r="A9">
        <v>5</v>
      </c>
      <c r="B9" t="s">
        <v>89</v>
      </c>
      <c r="C9">
        <v>0</v>
      </c>
      <c r="D9">
        <v>0</v>
      </c>
      <c r="E9">
        <v>0</v>
      </c>
      <c r="F9">
        <f t="shared" si="0"/>
        <v>0</v>
      </c>
      <c r="G9">
        <v>11</v>
      </c>
      <c r="H9">
        <f t="shared" si="1"/>
        <v>0</v>
      </c>
      <c r="I9">
        <v>100</v>
      </c>
    </row>
    <row r="10" spans="1:9" x14ac:dyDescent="0.25">
      <c r="A10">
        <v>6</v>
      </c>
      <c r="B10" t="s">
        <v>90</v>
      </c>
      <c r="C10">
        <v>147</v>
      </c>
      <c r="D10">
        <v>75</v>
      </c>
      <c r="E10">
        <v>566</v>
      </c>
      <c r="F10">
        <f t="shared" si="0"/>
        <v>788</v>
      </c>
      <c r="G10">
        <v>3327</v>
      </c>
      <c r="H10">
        <f t="shared" si="1"/>
        <v>23.685001502855425</v>
      </c>
      <c r="I10">
        <v>100</v>
      </c>
    </row>
    <row r="11" spans="1:9" x14ac:dyDescent="0.25">
      <c r="A11">
        <v>7</v>
      </c>
      <c r="B11" t="s">
        <v>91</v>
      </c>
      <c r="C11">
        <v>22892</v>
      </c>
      <c r="D11">
        <v>9820</v>
      </c>
      <c r="E11">
        <v>13080</v>
      </c>
      <c r="F11">
        <f t="shared" si="0"/>
        <v>45792</v>
      </c>
      <c r="G11">
        <v>20000</v>
      </c>
      <c r="H11">
        <f t="shared" si="1"/>
        <v>228.96</v>
      </c>
      <c r="I11">
        <v>100</v>
      </c>
    </row>
    <row r="12" spans="1:9" x14ac:dyDescent="0.25">
      <c r="A12">
        <v>8</v>
      </c>
      <c r="B12" t="s">
        <v>92</v>
      </c>
      <c r="C12">
        <v>9754</v>
      </c>
      <c r="D12">
        <v>5819</v>
      </c>
      <c r="E12">
        <v>8520</v>
      </c>
      <c r="F12">
        <f t="shared" si="0"/>
        <v>24093</v>
      </c>
      <c r="G12">
        <v>12735</v>
      </c>
      <c r="H12">
        <f t="shared" si="1"/>
        <v>189.18727915194347</v>
      </c>
      <c r="I12">
        <v>100</v>
      </c>
    </row>
    <row r="13" spans="1:9" x14ac:dyDescent="0.25">
      <c r="A13">
        <v>9</v>
      </c>
      <c r="B13" t="s">
        <v>66</v>
      </c>
      <c r="C13">
        <v>105</v>
      </c>
      <c r="D13">
        <v>141</v>
      </c>
      <c r="E13">
        <v>100</v>
      </c>
      <c r="F13">
        <f t="shared" si="0"/>
        <v>346</v>
      </c>
      <c r="G13">
        <v>4776</v>
      </c>
      <c r="H13">
        <f t="shared" si="1"/>
        <v>7.2445561139028474</v>
      </c>
      <c r="I13">
        <v>100</v>
      </c>
    </row>
    <row r="14" spans="1:9" x14ac:dyDescent="0.25">
      <c r="A14">
        <v>10</v>
      </c>
      <c r="B14" t="s">
        <v>93</v>
      </c>
      <c r="C14">
        <v>949</v>
      </c>
      <c r="D14">
        <v>1602</v>
      </c>
      <c r="E14">
        <v>4627</v>
      </c>
      <c r="F14">
        <f t="shared" si="0"/>
        <v>7178</v>
      </c>
      <c r="G14">
        <v>30000</v>
      </c>
      <c r="H14">
        <f t="shared" si="1"/>
        <v>23.926666666666666</v>
      </c>
      <c r="I14">
        <v>100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M18" sqref="M18"/>
    </sheetView>
  </sheetViews>
  <sheetFormatPr baseColWidth="10" defaultRowHeight="15" x14ac:dyDescent="0.25"/>
  <cols>
    <col min="1" max="1" width="6.5703125" customWidth="1"/>
    <col min="2" max="2" width="14.5703125" bestFit="1" customWidth="1"/>
  </cols>
  <sheetData>
    <row r="1" spans="1:9" x14ac:dyDescent="0.25">
      <c r="A1" t="s">
        <v>78</v>
      </c>
      <c r="B1" t="s">
        <v>79</v>
      </c>
      <c r="C1" t="s">
        <v>477</v>
      </c>
      <c r="D1" t="s">
        <v>478</v>
      </c>
      <c r="E1" t="s">
        <v>479</v>
      </c>
      <c r="F1" t="s">
        <v>76</v>
      </c>
      <c r="G1" t="s">
        <v>80</v>
      </c>
      <c r="H1" t="s">
        <v>81</v>
      </c>
    </row>
    <row r="2" spans="1:9" x14ac:dyDescent="0.25">
      <c r="A2">
        <v>1</v>
      </c>
      <c r="B2" t="s">
        <v>82</v>
      </c>
      <c r="C2">
        <v>190</v>
      </c>
      <c r="D2">
        <v>279</v>
      </c>
      <c r="E2">
        <v>339</v>
      </c>
      <c r="F2">
        <f>SUM(C2:E2)</f>
        <v>808</v>
      </c>
      <c r="G2" s="111">
        <v>492</v>
      </c>
      <c r="H2">
        <f>F2*I2/G2</f>
        <v>164.22764227642276</v>
      </c>
      <c r="I2">
        <v>100</v>
      </c>
    </row>
    <row r="3" spans="1:9" x14ac:dyDescent="0.25">
      <c r="A3">
        <v>2</v>
      </c>
      <c r="B3" t="s">
        <v>83</v>
      </c>
      <c r="C3">
        <v>297</v>
      </c>
      <c r="D3">
        <v>194</v>
      </c>
      <c r="E3">
        <v>198</v>
      </c>
      <c r="F3">
        <f>SUM(C3:E3)</f>
        <v>689</v>
      </c>
      <c r="G3" s="111">
        <v>700</v>
      </c>
      <c r="H3">
        <f t="shared" ref="H3:H14" si="0">F3*I3/G3</f>
        <v>98.428571428571431</v>
      </c>
      <c r="I3">
        <v>100</v>
      </c>
    </row>
    <row r="4" spans="1:9" x14ac:dyDescent="0.25">
      <c r="A4">
        <v>3</v>
      </c>
      <c r="B4" t="s">
        <v>84</v>
      </c>
      <c r="C4">
        <v>840</v>
      </c>
      <c r="D4">
        <v>968</v>
      </c>
      <c r="E4">
        <v>885</v>
      </c>
      <c r="F4">
        <f t="shared" ref="F4:F14" si="1">SUM(C4:E4)</f>
        <v>2693</v>
      </c>
      <c r="G4" s="111">
        <v>2520</v>
      </c>
      <c r="H4">
        <f t="shared" si="0"/>
        <v>106.86507936507937</v>
      </c>
      <c r="I4">
        <v>100</v>
      </c>
    </row>
    <row r="5" spans="1:9" x14ac:dyDescent="0.25">
      <c r="A5">
        <v>4</v>
      </c>
      <c r="B5" t="s">
        <v>85</v>
      </c>
      <c r="C5">
        <v>124</v>
      </c>
      <c r="D5">
        <v>148</v>
      </c>
      <c r="E5">
        <v>181</v>
      </c>
      <c r="F5">
        <f t="shared" si="1"/>
        <v>453</v>
      </c>
      <c r="G5" s="111">
        <v>375</v>
      </c>
      <c r="H5">
        <f t="shared" si="0"/>
        <v>120.8</v>
      </c>
      <c r="I5">
        <v>100</v>
      </c>
    </row>
    <row r="6" spans="1:9" hidden="1" x14ac:dyDescent="0.25">
      <c r="B6" t="s">
        <v>86</v>
      </c>
      <c r="F6">
        <f t="shared" si="1"/>
        <v>0</v>
      </c>
      <c r="H6" t="e">
        <f t="shared" si="0"/>
        <v>#DIV/0!</v>
      </c>
      <c r="I6">
        <v>100</v>
      </c>
    </row>
    <row r="7" spans="1:9" hidden="1" x14ac:dyDescent="0.25">
      <c r="B7" t="s">
        <v>87</v>
      </c>
      <c r="F7">
        <f t="shared" si="1"/>
        <v>0</v>
      </c>
      <c r="H7" t="e">
        <f t="shared" si="0"/>
        <v>#DIV/0!</v>
      </c>
      <c r="I7">
        <v>100</v>
      </c>
    </row>
    <row r="8" spans="1:9" hidden="1" x14ac:dyDescent="0.25">
      <c r="B8" t="s">
        <v>88</v>
      </c>
      <c r="F8">
        <f t="shared" si="1"/>
        <v>0</v>
      </c>
      <c r="H8" t="e">
        <f t="shared" si="0"/>
        <v>#DIV/0!</v>
      </c>
      <c r="I8">
        <v>100</v>
      </c>
    </row>
    <row r="9" spans="1:9" x14ac:dyDescent="0.25">
      <c r="A9">
        <v>5</v>
      </c>
      <c r="B9" t="s">
        <v>89</v>
      </c>
      <c r="C9">
        <v>0</v>
      </c>
      <c r="D9">
        <v>0</v>
      </c>
      <c r="E9">
        <v>0</v>
      </c>
      <c r="F9">
        <f t="shared" si="1"/>
        <v>0</v>
      </c>
      <c r="G9">
        <v>11</v>
      </c>
      <c r="H9">
        <f t="shared" si="0"/>
        <v>0</v>
      </c>
      <c r="I9">
        <v>100</v>
      </c>
    </row>
    <row r="10" spans="1:9" x14ac:dyDescent="0.25">
      <c r="A10">
        <v>6</v>
      </c>
      <c r="B10" t="s">
        <v>90</v>
      </c>
      <c r="C10">
        <v>39</v>
      </c>
      <c r="D10">
        <v>40</v>
      </c>
      <c r="E10">
        <v>809</v>
      </c>
      <c r="F10">
        <f t="shared" si="1"/>
        <v>888</v>
      </c>
      <c r="G10">
        <v>3328</v>
      </c>
      <c r="H10">
        <f t="shared" si="0"/>
        <v>26.682692307692307</v>
      </c>
      <c r="I10">
        <v>100</v>
      </c>
    </row>
    <row r="11" spans="1:9" x14ac:dyDescent="0.25">
      <c r="A11">
        <v>7</v>
      </c>
      <c r="B11" t="s">
        <v>91</v>
      </c>
      <c r="C11">
        <v>10517</v>
      </c>
      <c r="D11">
        <v>9415</v>
      </c>
      <c r="E11">
        <v>12048</v>
      </c>
      <c r="F11">
        <f t="shared" si="1"/>
        <v>31980</v>
      </c>
      <c r="G11">
        <v>20000</v>
      </c>
      <c r="H11">
        <f t="shared" si="0"/>
        <v>159.9</v>
      </c>
      <c r="I11">
        <v>100</v>
      </c>
    </row>
    <row r="12" spans="1:9" x14ac:dyDescent="0.25">
      <c r="A12">
        <v>8</v>
      </c>
      <c r="B12" t="s">
        <v>92</v>
      </c>
      <c r="C12">
        <v>7743</v>
      </c>
      <c r="D12">
        <v>6944</v>
      </c>
      <c r="E12">
        <v>7472</v>
      </c>
      <c r="F12">
        <f t="shared" si="1"/>
        <v>22159</v>
      </c>
      <c r="G12">
        <v>12735</v>
      </c>
      <c r="H12">
        <f t="shared" si="0"/>
        <v>174.00078523753436</v>
      </c>
      <c r="I12">
        <v>100</v>
      </c>
    </row>
    <row r="13" spans="1:9" x14ac:dyDescent="0.25">
      <c r="A13">
        <v>9</v>
      </c>
      <c r="B13" t="s">
        <v>66</v>
      </c>
      <c r="C13">
        <v>57</v>
      </c>
      <c r="D13">
        <v>82</v>
      </c>
      <c r="E13">
        <v>177</v>
      </c>
      <c r="F13">
        <f t="shared" si="1"/>
        <v>316</v>
      </c>
      <c r="G13">
        <v>4776</v>
      </c>
      <c r="H13">
        <f t="shared" si="0"/>
        <v>6.6164154103852599</v>
      </c>
      <c r="I13">
        <v>100</v>
      </c>
    </row>
    <row r="14" spans="1:9" x14ac:dyDescent="0.25">
      <c r="A14">
        <v>10</v>
      </c>
      <c r="B14" t="s">
        <v>93</v>
      </c>
      <c r="C14">
        <v>5858</v>
      </c>
      <c r="D14">
        <v>8008</v>
      </c>
      <c r="E14">
        <v>7229</v>
      </c>
      <c r="F14">
        <f t="shared" si="1"/>
        <v>21095</v>
      </c>
      <c r="G14">
        <v>30000</v>
      </c>
      <c r="H14">
        <f t="shared" si="0"/>
        <v>70.316666666666663</v>
      </c>
      <c r="I14">
        <v>100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workbookViewId="0">
      <selection activeCell="J11" sqref="J11"/>
    </sheetView>
  </sheetViews>
  <sheetFormatPr baseColWidth="10" defaultRowHeight="15" x14ac:dyDescent="0.25"/>
  <cols>
    <col min="1" max="1" width="6.5703125" customWidth="1"/>
    <col min="2" max="2" width="14.5703125" bestFit="1" customWidth="1"/>
  </cols>
  <sheetData>
    <row r="1" spans="1:9" x14ac:dyDescent="0.25">
      <c r="A1" t="s">
        <v>78</v>
      </c>
      <c r="B1" t="s">
        <v>79</v>
      </c>
      <c r="C1" t="s">
        <v>116</v>
      </c>
      <c r="D1" t="s">
        <v>117</v>
      </c>
      <c r="E1" t="s">
        <v>118</v>
      </c>
      <c r="F1" t="s">
        <v>76</v>
      </c>
      <c r="G1" t="s">
        <v>80</v>
      </c>
      <c r="H1" t="s">
        <v>81</v>
      </c>
    </row>
    <row r="2" spans="1:9" x14ac:dyDescent="0.25">
      <c r="A2">
        <v>1</v>
      </c>
      <c r="B2" t="s">
        <v>82</v>
      </c>
      <c r="H2" t="e">
        <f>F2*I2/G2</f>
        <v>#DIV/0!</v>
      </c>
      <c r="I2">
        <v>100</v>
      </c>
    </row>
    <row r="3" spans="1:9" x14ac:dyDescent="0.25">
      <c r="A3">
        <v>2</v>
      </c>
      <c r="B3" t="s">
        <v>83</v>
      </c>
      <c r="H3" t="e">
        <f>F3*I2/G3</f>
        <v>#DIV/0!</v>
      </c>
    </row>
    <row r="4" spans="1:9" x14ac:dyDescent="0.25">
      <c r="A4">
        <v>3</v>
      </c>
      <c r="B4" t="s">
        <v>84</v>
      </c>
      <c r="H4" t="e">
        <f>F4*I2/G4</f>
        <v>#DIV/0!</v>
      </c>
    </row>
    <row r="5" spans="1:9" x14ac:dyDescent="0.25">
      <c r="A5">
        <v>4</v>
      </c>
      <c r="B5" t="s">
        <v>85</v>
      </c>
      <c r="H5" t="e">
        <f>F5*I2/G5</f>
        <v>#DIV/0!</v>
      </c>
    </row>
    <row r="6" spans="1:9" hidden="1" x14ac:dyDescent="0.25">
      <c r="B6" t="s">
        <v>86</v>
      </c>
    </row>
    <row r="7" spans="1:9" hidden="1" x14ac:dyDescent="0.25">
      <c r="B7" t="s">
        <v>87</v>
      </c>
    </row>
    <row r="8" spans="1:9" hidden="1" x14ac:dyDescent="0.25">
      <c r="B8" t="s">
        <v>88</v>
      </c>
    </row>
    <row r="9" spans="1:9" x14ac:dyDescent="0.25">
      <c r="A9">
        <v>5</v>
      </c>
      <c r="B9" t="s">
        <v>89</v>
      </c>
      <c r="H9">
        <v>600</v>
      </c>
    </row>
    <row r="10" spans="1:9" x14ac:dyDescent="0.25">
      <c r="A10">
        <v>6</v>
      </c>
      <c r="B10" t="s">
        <v>90</v>
      </c>
      <c r="H10" t="e">
        <f>F10*I2/G10</f>
        <v>#DIV/0!</v>
      </c>
    </row>
    <row r="11" spans="1:9" x14ac:dyDescent="0.25">
      <c r="A11">
        <v>7</v>
      </c>
      <c r="B11" t="s">
        <v>91</v>
      </c>
      <c r="H11" t="e">
        <f>F11*100/G11</f>
        <v>#DIV/0!</v>
      </c>
    </row>
    <row r="12" spans="1:9" x14ac:dyDescent="0.25">
      <c r="A12">
        <v>8</v>
      </c>
      <c r="B12" t="s">
        <v>92</v>
      </c>
      <c r="H12" t="e">
        <f>F12*100/G12</f>
        <v>#DIV/0!</v>
      </c>
    </row>
    <row r="13" spans="1:9" x14ac:dyDescent="0.25">
      <c r="A13">
        <v>9</v>
      </c>
      <c r="B13" t="s">
        <v>66</v>
      </c>
      <c r="H13" t="e">
        <f>F13*100/G13</f>
        <v>#DIV/0!</v>
      </c>
    </row>
    <row r="14" spans="1:9" x14ac:dyDescent="0.25">
      <c r="A14">
        <v>10</v>
      </c>
      <c r="B14" t="s">
        <v>93</v>
      </c>
      <c r="H14" t="e">
        <f>F14*100/G14</f>
        <v>#DIV/0!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17</vt:i4>
      </vt:variant>
    </vt:vector>
  </HeadingPairs>
  <TitlesOfParts>
    <vt:vector size="17" baseType="lpstr"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agenda</vt:lpstr>
      <vt:lpstr>1er Reporte Trimestral </vt:lpstr>
      <vt:lpstr>2do Reporte Trimestral </vt:lpstr>
      <vt:lpstr>4to Reporte Trimestral </vt:lpstr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2019-07-08T21:47:38Z</dcterms:modified>
</cp:coreProperties>
</file>