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INANCIERO OCT 2019\"/>
    </mc:Choice>
  </mc:AlternateContent>
  <bookViews>
    <workbookView xWindow="-120" yWindow="-120" windowWidth="29040" windowHeight="15840" firstSheet="1" activeTab="3"/>
  </bookViews>
  <sheets>
    <sheet name="VARIACION" sheetId="6" r:id="rId1"/>
    <sheet name="FLUJO DE EFCTIVO" sheetId="4" r:id="rId2"/>
    <sheet name="ESTADO DE CAMBIOS EN LA SITUAC" sheetId="3" r:id="rId3"/>
    <sheet name="ESTADO DE ACTIVIDADES" sheetId="2" r:id="rId4"/>
    <sheet name="EDO SITUACION  19 (2)" sheetId="7" r:id="rId5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0" i="3" l="1"/>
  <c r="H20" i="3" l="1"/>
  <c r="Q35" i="7" l="1"/>
  <c r="V35" i="7" l="1"/>
  <c r="F16" i="4" l="1"/>
  <c r="H9" i="3" l="1"/>
  <c r="Z35" i="7" l="1"/>
  <c r="F38" i="4" l="1"/>
  <c r="N9" i="3" l="1"/>
  <c r="H8" i="3"/>
  <c r="G37" i="4" l="1"/>
  <c r="M14" i="2" l="1"/>
  <c r="L19" i="3" l="1"/>
  <c r="H19" i="3"/>
  <c r="H28" i="3"/>
  <c r="Q26" i="3" l="1"/>
  <c r="AB34" i="7"/>
  <c r="Z34" i="7" l="1"/>
  <c r="F27" i="4" l="1"/>
  <c r="G16" i="4" l="1"/>
  <c r="J41" i="6" l="1"/>
  <c r="L41" i="6"/>
  <c r="O41" i="6"/>
  <c r="H41" i="6"/>
  <c r="J34" i="6"/>
  <c r="L34" i="6"/>
  <c r="O34" i="6"/>
  <c r="H34" i="6"/>
  <c r="J29" i="6"/>
  <c r="L29" i="6"/>
  <c r="O29" i="6"/>
  <c r="H29" i="6"/>
  <c r="O23" i="6"/>
  <c r="L23" i="6"/>
  <c r="J23" i="6"/>
  <c r="O16" i="6"/>
  <c r="L16" i="6"/>
  <c r="O11" i="6"/>
  <c r="L11" i="6"/>
  <c r="J11" i="6"/>
  <c r="H23" i="6"/>
  <c r="H16" i="6"/>
  <c r="H11" i="6"/>
  <c r="Q43" i="6"/>
  <c r="Q42" i="6"/>
  <c r="Q41" i="6" s="1"/>
  <c r="Q39" i="6"/>
  <c r="Q38" i="6"/>
  <c r="Q37" i="6"/>
  <c r="Q36" i="6"/>
  <c r="Q35" i="6"/>
  <c r="Q23" i="6"/>
  <c r="Q21" i="6"/>
  <c r="H27" i="6" l="1"/>
  <c r="Q34" i="6"/>
  <c r="O27" i="6"/>
  <c r="L27" i="6"/>
  <c r="L45" i="6" s="1"/>
  <c r="H45" i="6"/>
  <c r="L18" i="7" l="1"/>
  <c r="L28" i="7"/>
  <c r="G28" i="4" l="1"/>
  <c r="H24" i="4"/>
  <c r="G33" i="4" l="1"/>
  <c r="F32" i="4" l="1"/>
  <c r="F37" i="4" l="1"/>
  <c r="R33" i="7" l="1"/>
  <c r="Q33" i="7"/>
  <c r="Q40" i="7" s="1"/>
  <c r="R31" i="7"/>
  <c r="Q31" i="7"/>
  <c r="K28" i="7"/>
  <c r="K18" i="7" s="1"/>
  <c r="R26" i="7"/>
  <c r="R18" i="7"/>
  <c r="Q18" i="7"/>
  <c r="Q9" i="7" s="1"/>
  <c r="L17" i="7"/>
  <c r="K17" i="7"/>
  <c r="K9" i="7" s="1"/>
  <c r="R9" i="7"/>
  <c r="L9" i="7"/>
  <c r="L30" i="7" l="1"/>
  <c r="R40" i="7"/>
  <c r="R28" i="7"/>
  <c r="K30" i="7"/>
  <c r="Q28" i="7"/>
  <c r="R41" i="7" l="1"/>
  <c r="Q41" i="7"/>
  <c r="F28" i="4"/>
  <c r="Z43" i="7" l="1"/>
  <c r="X44" i="7"/>
  <c r="Q31" i="6"/>
  <c r="Q29" i="6" s="1"/>
  <c r="Q20" i="6"/>
  <c r="Q19" i="6"/>
  <c r="Q17" i="6"/>
  <c r="Q14" i="6"/>
  <c r="Q11" i="6" s="1"/>
  <c r="F12" i="4" l="1"/>
  <c r="F21" i="4" l="1"/>
  <c r="L15" i="3"/>
  <c r="M8" i="3" s="1"/>
  <c r="F24" i="4" l="1"/>
  <c r="F33" i="4" s="1"/>
  <c r="K21" i="4" s="1"/>
  <c r="K34" i="4" l="1"/>
  <c r="G12" i="4"/>
  <c r="G21" i="4" l="1"/>
  <c r="L28" i="3" l="1"/>
  <c r="Q27" i="3" s="1"/>
  <c r="Q29" i="3" s="1"/>
  <c r="H15" i="3"/>
  <c r="M12" i="2"/>
  <c r="H12" i="2"/>
  <c r="M10" i="2"/>
  <c r="H10" i="2"/>
  <c r="H14" i="2"/>
  <c r="H29" i="2"/>
  <c r="M20" i="2"/>
  <c r="M29" i="2" s="1"/>
  <c r="L25" i="3" l="1"/>
  <c r="H17" i="2"/>
  <c r="H31" i="2" s="1"/>
  <c r="M17" i="2"/>
  <c r="M31" i="2" s="1"/>
  <c r="H20" i="2"/>
  <c r="J16" i="6"/>
  <c r="J27" i="6" s="1"/>
  <c r="J45" i="6" s="1"/>
  <c r="Q18" i="6"/>
  <c r="Q16" i="6" s="1"/>
  <c r="Q27" i="6" s="1"/>
  <c r="Q45" i="6" l="1"/>
</calcChain>
</file>

<file path=xl/sharedStrings.xml><?xml version="1.0" encoding="utf-8"?>
<sst xmlns="http://schemas.openxmlformats.org/spreadsheetml/2006/main" count="174" uniqueCount="122">
  <si>
    <t/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</si>
  <si>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</si>
  <si>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</si>
  <si>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</si>
  <si>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</si>
  <si>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</si>
  <si>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</si>
  <si>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</si>
  <si>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</si>
  <si>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</si>
  <si>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</si>
  <si>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</si>
  <si>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</si>
  <si>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</si>
  <si>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</si>
  <si>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</si>
  <si>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</si>
  <si>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</si>
  <si>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</si>
  <si>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Total de Activos Circulantes</t>
  </si>
  <si>
    <t>OTROS PASIVOS A CORTO PLAZO</t>
  </si>
  <si>
    <t>ACTIVO NO CIRCULANTE</t>
  </si>
  <si>
    <t>Total de Pasivos Circulantes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</si>
  <si>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</si>
  <si>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</si>
  <si>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</si>
  <si>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</si>
  <si>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</si>
  <si>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</si>
  <si>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</si>
  <si>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</si>
  <si>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</si>
  <si>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</si>
  <si>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</si>
  <si>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</si>
  <si>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</si>
  <si>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</si>
  <si>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</si>
  <si>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Total de Pasivos No Circulantes</t>
  </si>
  <si>
    <t>OTROS ACTIVOS NO CIRCULANTES</t>
  </si>
  <si>
    <t>Total de Activos No Circulantes</t>
  </si>
  <si>
    <t>Total de Pasivos</t>
  </si>
  <si>
    <t>Total de Activos</t>
  </si>
  <si>
    <t>HACIENDA PÚBLICA/ PATRIMONIO</t>
  </si>
  <si>
    <t>HACIENDA PÚBLICA/PATRIMONIO CONTRIBUIDO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</si>
  <si>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</si>
  <si>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</si>
  <si>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</si>
  <si>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</si>
  <si>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</si>
  <si>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</si>
  <si>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</si>
  <si>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</si>
  <si>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Total Hcienda Pública /Patrimonio</t>
  </si>
  <si>
    <t>Total Pasivo y Hacienda Pública/Patrimonio</t>
  </si>
  <si>
    <t>SERVICIOS PERSONALES</t>
  </si>
  <si>
    <t>SERVICIOS GENERALES</t>
  </si>
  <si>
    <t>Origen</t>
  </si>
  <si>
    <t>Aplicación</t>
  </si>
  <si>
    <t>BIENES INMUEBLES, INFRAESTRUCTURA Y CONSTRUCCIONES EN PROC.</t>
  </si>
  <si>
    <t>RESULTADO POR POSICION MONETARIA</t>
  </si>
  <si>
    <t>INGRESOS Y OTROS BENEFICIOS</t>
  </si>
  <si>
    <t>INGRESOS DE GESTIÓN</t>
  </si>
  <si>
    <t>INGRESOS POR VENTA DE BIENES Y SERVICIOS</t>
  </si>
  <si>
    <t>PARTICIPACIONES, APORTACIONES, TRANSFERENCIAS, ASIGNACIONES, SUBSIDIOS Y OTRAS AYUDAS</t>
  </si>
  <si>
    <t>TRANSFERENCIAS, ASIGNACIONES, SUBSIDIOS Y OTRAS AYUDAS</t>
  </si>
  <si>
    <t>OTROS INGRESOS Y BENEFICIOS</t>
  </si>
  <si>
    <t>OTROS INGRESOS Y BENEFICIOS VARIOS</t>
  </si>
  <si>
    <t>Total de Ingresos y Otros Beneficios</t>
  </si>
  <si>
    <t>GASTOS Y OTRAS PÉRDIDAS</t>
  </si>
  <si>
    <t>GASTOS DE FUNCIONAMIENTO</t>
  </si>
  <si>
    <t>MATERIALES Y SUMINISTROS</t>
  </si>
  <si>
    <t>PARTICIPACIONES Y APORTACIONES</t>
  </si>
  <si>
    <t>INTERESES, COMISIONES Y OTROS GASTOS DE LA DEUDA PÚBLICA</t>
  </si>
  <si>
    <t>OTROS GASTOS Y PÉRDIDAS EXTRAORDINARIAS</t>
  </si>
  <si>
    <t>INVERSIÓN PÚBLICA</t>
  </si>
  <si>
    <t>Total de Gastos y otras Pérdidas</t>
  </si>
  <si>
    <t>Resultado del Ejercicio (Ahorro/Desahorro)</t>
  </si>
  <si>
    <t>Concepto</t>
  </si>
  <si>
    <t>FLUJOS DE EFECTIVO DE LAS ACTIVIDADES DE OPERACIÓN</t>
  </si>
  <si>
    <t>ORIGEN</t>
  </si>
  <si>
    <t>INGRESOS POR VENTAS DE BIENES</t>
  </si>
  <si>
    <t>TRANSFERENCIAS, ASIGNACIONES, SUBSIDIOS Y OTRA AYUDAS</t>
  </si>
  <si>
    <t>OTROS ORIGENES DE OPERACIÓN</t>
  </si>
  <si>
    <t>APLICACIÓN</t>
  </si>
  <si>
    <t>MATERIALES Y SUMINISTRO</t>
  </si>
  <si>
    <t>OTRAS APLICACIONES DE OPERACIÓN</t>
  </si>
  <si>
    <t>FLUJOS NETOS DE EFECTIVO POR ACTIVIDADES DE OPERACIÓN</t>
  </si>
  <si>
    <t>BIENES INMUEBLES, INFRAESTRUCTURA Y CONSTRUCCIONES</t>
  </si>
  <si>
    <t>EN PROCESO</t>
  </si>
  <si>
    <t>OTROS ORIGENES DE INVERSION</t>
  </si>
  <si>
    <t>OTRAS APLICACIONES DE INVERSION</t>
  </si>
  <si>
    <t>FLUJOS NETOS DE EFECTIVO POR ACTIVIDADES DE INVERSIÓN</t>
  </si>
  <si>
    <t>FLUJO DE EFECTIVO DE LAS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</si>
  <si>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</si>
  <si>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</si>
  <si>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</si>
  <si>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INSTITUTO GERIATRICO "DR NICOLAS AGUILAR"</t>
  </si>
  <si>
    <t>SAN LUIS POTOSI</t>
  </si>
  <si>
    <t xml:space="preserve">                                                                Estado de Variaciones en la Hacienda Pública</t>
  </si>
  <si>
    <t>APORTACIONES</t>
  </si>
  <si>
    <t>DONACIONES DE CAPITAL</t>
  </si>
  <si>
    <t>RECTIFICACIONES DE RESULTADOS DE EJERCICIO</t>
  </si>
  <si>
    <t>HACIENDA PÚBLICA/PATRIMONIO GENERADO NETO 2017</t>
  </si>
  <si>
    <t>RECTIFICACIONES DE RESULTADO DE EJERCICIOS ANTERIORES</t>
  </si>
  <si>
    <t>RESULTADO POR TENENCIA DE ACTIVOS NO MONETARIOS</t>
  </si>
  <si>
    <t>CAMBIOS EN LA HACIENDA PUBLICA/PATRIMONIO CONTRIBUIDO NETO DE 2018</t>
  </si>
  <si>
    <t>RESULTADO DEL EJERCICIO (AHORRO/DESAHORRO</t>
  </si>
  <si>
    <t>CAMBIOS EN EL EXCESO O INSUFICIENCA EN LA ACTUALIZACIÓN DE LA HACIENDA PÚBLICA/PATRIMONIO NETO DE 2018</t>
  </si>
  <si>
    <t>EXCES0 O INSUFICIENCIA EN LA ACTUALIZACIÓN DE LA HACIENDA PÚBLICA/PATRIMONIO</t>
  </si>
  <si>
    <t xml:space="preserve">HACIENDA PÚBLICA/PATRIMONIO CONTRIBUIDO
</t>
  </si>
  <si>
    <t>HACIENDA PÚLICA/PATRIMONIO GENERADO</t>
  </si>
  <si>
    <t>DE EJERCICIOS ANTERIORES</t>
  </si>
  <si>
    <t>DEL  EJERCICIO</t>
  </si>
  <si>
    <t>TOTAL</t>
  </si>
  <si>
    <t>RESULTADO POR POSICIÓN MONETARIA</t>
  </si>
  <si>
    <t xml:space="preserve">HACIENDA PUBLIC/PATRIMONIO NETO FINAL </t>
  </si>
  <si>
    <t>HACIENDA PÚBLICA/PATRIMONIO NETO DE 2018</t>
  </si>
  <si>
    <t>EXCESO O INSUFICIENCIA EN LA ACTUALIZACION DE LA HACIENDA PUBLICA/PATRIMONIO NETO 2018</t>
  </si>
  <si>
    <t>HACIENDA PÚBLICA/PATRIMONIO NETO FINAL DE 2018</t>
  </si>
  <si>
    <t>VARIACIONES DE LA HACIENDA PUBLICA/PATRIMONIO GENERADO NETO DE 2019</t>
  </si>
  <si>
    <t>Del 01/01/2019 AL 31/10/2019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</si>
</sst>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33" x14ac:knownFonts="1">
    <font>
      <sz val="8"/>
      <color rgb="FF000000"/>
      <name val="Tahoma"/>
    </font>
    <font>
      <b/>
      <sz val="5"/>
      <color rgb="FF000000"/>
      <name val="Microsoft Sans Serif"/>
      <family val="2"/>
    </font>
    <font>
      <b/>
      <sz val="9"/>
      <color rgb="FF000000"/>
      <name val="Microsoft Sans Serif"/>
      <family val="2"/>
    </font>
    <font>
      <sz val="7"/>
      <color rgb="FF000000"/>
      <name val="Arial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u/>
      <sz val="9"/>
      <color rgb="FF000000"/>
      <name val="Arial"/>
      <family val="2"/>
    </font>
    <font>
      <sz val="9"/>
      <color rgb="FF808080"/>
      <name val="Arial"/>
      <family val="2"/>
    </font>
    <font>
      <b/>
      <sz val="9"/>
      <color rgb="FF808080"/>
      <name val="Arial"/>
      <family val="2"/>
    </font>
    <font>
      <b/>
      <u/>
      <sz val="9"/>
      <color rgb="FF808080"/>
      <name val="Arial"/>
      <family val="2"/>
    </font>
    <font>
      <sz val="9"/>
      <color rgb="FF000000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Tahoma"/>
      <family val="2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Microsoft Sans Serif"/>
      <family val="2"/>
    </font>
    <font>
      <sz val="7"/>
      <color rgb="FF000000"/>
      <name val="Microsoft Sans Serif"/>
      <family val="2"/>
    </font>
    <font>
      <b/>
      <sz val="8"/>
      <name val="Microsoft Sans Serif"/>
      <family val="2"/>
    </font>
    <font>
      <sz val="7"/>
      <name val="Microsoft Sans Serif"/>
      <family val="2"/>
    </font>
    <font>
      <b/>
      <sz val="8"/>
      <name val="Arial"/>
      <family val="2"/>
    </font>
    <font>
      <b/>
      <sz val="8"/>
      <color rgb="FF000000"/>
      <name val="Tahoma"/>
      <family val="2"/>
    </font>
    <font>
      <sz val="9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02">
    <xf numFmtId="0" fontId="0" fillId="2" borderId="0" xfId="0" applyFill="1" applyAlignment="1">
      <alignment horizontal="left" vertical="top" wrapText="1"/>
    </xf>
    <xf numFmtId="0" fontId="0" fillId="10" borderId="0" xfId="0" applyFill="1" applyAlignment="1">
      <alignment horizontal="left" vertical="top" wrapText="1"/>
    </xf>
    <xf numFmtId="7" fontId="0" fillId="2" borderId="0" xfId="0" applyNumberFormat="1" applyFill="1" applyAlignment="1">
      <alignment horizontal="left" vertical="top" wrapText="1"/>
    </xf>
    <xf numFmtId="0" fontId="5" fillId="10" borderId="0" xfId="0" applyFont="1" applyFill="1" applyAlignment="1">
      <alignment horizontal="left" vertical="top" wrapText="1"/>
    </xf>
    <xf numFmtId="0" fontId="6" fillId="10" borderId="17" xfId="0" applyFont="1" applyFill="1" applyBorder="1" applyAlignment="1">
      <alignment horizontal="center" vertical="top" wrapText="1"/>
    </xf>
    <xf numFmtId="0" fontId="9" fillId="10" borderId="0" xfId="0" applyFont="1" applyFill="1" applyAlignment="1">
      <alignment horizontal="left" vertical="top" wrapText="1"/>
    </xf>
    <xf numFmtId="0" fontId="9" fillId="10" borderId="17" xfId="0" applyFont="1" applyFill="1" applyBorder="1" applyAlignment="1">
      <alignment horizontal="left" vertical="top" wrapText="1"/>
    </xf>
    <xf numFmtId="0" fontId="9" fillId="10" borderId="17" xfId="0" applyFont="1" applyFill="1" applyBorder="1" applyAlignment="1">
      <alignment vertical="top"/>
    </xf>
    <xf numFmtId="0" fontId="14" fillId="10" borderId="0" xfId="0" applyFont="1" applyFill="1" applyAlignment="1">
      <alignment horizontal="left" vertical="top" wrapText="1"/>
    </xf>
    <xf numFmtId="43" fontId="14" fillId="10" borderId="0" xfId="1" applyFont="1" applyFill="1" applyAlignment="1">
      <alignment horizontal="left" vertical="top" wrapText="1"/>
    </xf>
    <xf numFmtId="7" fontId="5" fillId="10" borderId="17" xfId="0" applyNumberFormat="1" applyFont="1" applyFill="1" applyBorder="1" applyAlignment="1">
      <alignment horizontal="right" vertical="top" wrapText="1"/>
    </xf>
    <xf numFmtId="7" fontId="6" fillId="10" borderId="17" xfId="0" applyNumberFormat="1" applyFont="1" applyFill="1" applyBorder="1" applyAlignment="1">
      <alignment horizontal="right" vertical="top" wrapText="1"/>
    </xf>
    <xf numFmtId="0" fontId="15" fillId="10" borderId="0" xfId="0" applyFont="1" applyFill="1" applyAlignment="1">
      <alignment horizontal="left" vertical="top" wrapText="1"/>
    </xf>
    <xf numFmtId="43" fontId="15" fillId="10" borderId="0" xfId="1" applyFont="1" applyFill="1" applyAlignment="1">
      <alignment horizontal="left" vertical="top" wrapText="1"/>
    </xf>
    <xf numFmtId="7" fontId="0" fillId="10" borderId="0" xfId="0" applyNumberFormat="1" applyFill="1" applyAlignment="1">
      <alignment horizontal="left" vertical="top" wrapText="1"/>
    </xf>
    <xf numFmtId="43" fontId="18" fillId="10" borderId="0" xfId="1" applyFont="1" applyFill="1" applyAlignment="1">
      <alignment horizontal="left" vertical="top" wrapText="1"/>
    </xf>
    <xf numFmtId="0" fontId="18" fillId="10" borderId="0" xfId="0" applyFont="1" applyFill="1" applyAlignment="1">
      <alignment horizontal="left" vertical="top" wrapText="1"/>
    </xf>
    <xf numFmtId="0" fontId="5" fillId="10" borderId="17" xfId="0" applyFont="1" applyFill="1" applyBorder="1" applyAlignment="1">
      <alignment horizontal="right" wrapText="1"/>
    </xf>
    <xf numFmtId="7" fontId="9" fillId="10" borderId="17" xfId="0" applyNumberFormat="1" applyFont="1" applyFill="1" applyBorder="1" applyAlignment="1">
      <alignment horizontal="right" vertical="top" wrapText="1"/>
    </xf>
    <xf numFmtId="7" fontId="14" fillId="10" borderId="0" xfId="0" applyNumberFormat="1" applyFont="1" applyFill="1" applyAlignment="1">
      <alignment horizontal="left" vertical="top" wrapText="1"/>
    </xf>
    <xf numFmtId="0" fontId="6" fillId="11" borderId="17" xfId="0" applyFont="1" applyFill="1" applyBorder="1" applyAlignment="1">
      <alignment horizontal="right" wrapText="1"/>
    </xf>
    <xf numFmtId="0" fontId="6" fillId="10" borderId="17" xfId="0" applyFont="1" applyFill="1" applyBorder="1" applyAlignment="1">
      <alignment horizontal="left" vertical="top" wrapText="1"/>
    </xf>
    <xf numFmtId="43" fontId="6" fillId="10" borderId="0" xfId="1" applyFont="1" applyFill="1" applyAlignment="1">
      <alignment horizontal="right" vertical="top" wrapText="1"/>
    </xf>
    <xf numFmtId="0" fontId="5" fillId="10" borderId="0" xfId="0" applyFont="1" applyFill="1" applyAlignment="1">
      <alignment horizontal="right" vertical="top" wrapText="1"/>
    </xf>
    <xf numFmtId="43" fontId="6" fillId="10" borderId="17" xfId="0" applyNumberFormat="1" applyFont="1" applyFill="1" applyBorder="1" applyAlignment="1">
      <alignment horizontal="right" vertical="top" wrapText="1"/>
    </xf>
    <xf numFmtId="7" fontId="5" fillId="10" borderId="0" xfId="0" applyNumberFormat="1" applyFont="1" applyFill="1" applyAlignment="1">
      <alignment horizontal="left" vertical="top" wrapText="1"/>
    </xf>
    <xf numFmtId="43" fontId="6" fillId="10" borderId="0" xfId="0" applyNumberFormat="1" applyFont="1" applyFill="1" applyAlignment="1">
      <alignment horizontal="right" vertical="top" wrapText="1"/>
    </xf>
    <xf numFmtId="43" fontId="0" fillId="2" borderId="0" xfId="1" applyFont="1" applyFill="1" applyAlignment="1">
      <alignment horizontal="left" vertical="top" wrapText="1"/>
    </xf>
    <xf numFmtId="43" fontId="0" fillId="2" borderId="0" xfId="0" applyNumberFormat="1" applyFill="1" applyAlignment="1">
      <alignment horizontal="left" vertical="top" wrapText="1"/>
    </xf>
    <xf numFmtId="43" fontId="0" fillId="2" borderId="17" xfId="1" applyFont="1" applyFill="1" applyBorder="1" applyAlignment="1">
      <alignment horizontal="right" vertical="top" wrapText="1"/>
    </xf>
    <xf numFmtId="43" fontId="0" fillId="2" borderId="17" xfId="1" applyFont="1" applyFill="1" applyBorder="1" applyAlignment="1">
      <alignment horizontal="left" vertical="top" wrapText="1"/>
    </xf>
    <xf numFmtId="43" fontId="0" fillId="2" borderId="17" xfId="0" applyNumberFormat="1" applyFill="1" applyBorder="1" applyAlignment="1">
      <alignment horizontal="left" vertical="top" wrapText="1"/>
    </xf>
    <xf numFmtId="43" fontId="5" fillId="12" borderId="0" xfId="1" applyFont="1" applyFill="1" applyAlignment="1">
      <alignment horizontal="right" vertical="top" wrapText="1"/>
    </xf>
    <xf numFmtId="7" fontId="5" fillId="12" borderId="17" xfId="0" applyNumberFormat="1" applyFont="1" applyFill="1" applyBorder="1" applyAlignment="1">
      <alignment horizontal="right" vertical="top" wrapText="1"/>
    </xf>
    <xf numFmtId="7" fontId="0" fillId="2" borderId="0" xfId="1" applyNumberFormat="1" applyFont="1" applyFill="1" applyAlignment="1">
      <alignment horizontal="left" vertical="top" wrapText="1"/>
    </xf>
    <xf numFmtId="0" fontId="0" fillId="12" borderId="0" xfId="0" applyFill="1" applyAlignment="1">
      <alignment horizontal="left" vertical="top" wrapText="1"/>
    </xf>
    <xf numFmtId="7" fontId="0" fillId="12" borderId="0" xfId="0" applyNumberFormat="1" applyFill="1" applyAlignment="1">
      <alignment horizontal="left" vertical="top" wrapText="1"/>
    </xf>
    <xf numFmtId="0" fontId="1" fillId="12" borderId="7" xfId="0" applyFont="1" applyFill="1" applyBorder="1" applyAlignment="1">
      <alignment horizontal="left" vertical="top" wrapText="1"/>
    </xf>
    <xf numFmtId="0" fontId="2" fillId="12" borderId="16" xfId="0" applyFont="1" applyFill="1" applyBorder="1" applyAlignment="1">
      <alignment horizontal="left" vertical="top" wrapText="1"/>
    </xf>
    <xf numFmtId="43" fontId="9" fillId="10" borderId="0" xfId="1" applyFont="1" applyFill="1" applyAlignment="1">
      <alignment horizontal="left" vertical="top" wrapText="1"/>
    </xf>
    <xf numFmtId="43" fontId="5" fillId="10" borderId="0" xfId="1" applyFont="1" applyFill="1" applyAlignment="1">
      <alignment horizontal="left" vertical="top" wrapText="1"/>
    </xf>
    <xf numFmtId="0" fontId="21" fillId="10" borderId="17" xfId="0" applyFont="1" applyFill="1" applyBorder="1" applyAlignment="1">
      <alignment horizontal="left" wrapText="1"/>
    </xf>
    <xf numFmtId="7" fontId="23" fillId="10" borderId="17" xfId="0" applyNumberFormat="1" applyFont="1" applyFill="1" applyBorder="1" applyAlignment="1">
      <alignment horizontal="right" vertical="center" wrapText="1"/>
    </xf>
    <xf numFmtId="43" fontId="0" fillId="10" borderId="0" xfId="1" applyFont="1" applyFill="1" applyAlignment="1">
      <alignment horizontal="left" vertical="top" wrapText="1"/>
    </xf>
    <xf numFmtId="43" fontId="11" fillId="10" borderId="17" xfId="1" applyFont="1" applyFill="1" applyBorder="1" applyAlignment="1">
      <alignment horizontal="right" vertical="top" wrapText="1"/>
    </xf>
    <xf numFmtId="0" fontId="3" fillId="10" borderId="17" xfId="0" applyFont="1" applyFill="1" applyBorder="1" applyAlignment="1">
      <alignment horizontal="right" vertical="center" wrapText="1"/>
    </xf>
    <xf numFmtId="0" fontId="22" fillId="10" borderId="17" xfId="0" applyFont="1" applyFill="1" applyBorder="1" applyAlignment="1">
      <alignment horizontal="center" wrapText="1"/>
    </xf>
    <xf numFmtId="43" fontId="5" fillId="12" borderId="17" xfId="0" applyNumberFormat="1" applyFont="1" applyFill="1" applyBorder="1" applyAlignment="1">
      <alignment horizontal="right" vertical="top" wrapText="1"/>
    </xf>
    <xf numFmtId="43" fontId="0" fillId="10" borderId="0" xfId="0" applyNumberFormat="1" applyFill="1" applyAlignment="1">
      <alignment horizontal="left" vertical="top" wrapText="1"/>
    </xf>
    <xf numFmtId="7" fontId="0" fillId="10" borderId="0" xfId="1" applyNumberFormat="1" applyFont="1" applyFill="1" applyAlignment="1">
      <alignment horizontal="left" vertical="top" wrapText="1"/>
    </xf>
    <xf numFmtId="43" fontId="9" fillId="10" borderId="0" xfId="1" applyFont="1" applyFill="1" applyAlignment="1">
      <alignment horizontal="right" vertical="top" wrapText="1"/>
    </xf>
    <xf numFmtId="43" fontId="9" fillId="12" borderId="0" xfId="0" applyNumberFormat="1" applyFont="1" applyFill="1" applyAlignment="1">
      <alignment horizontal="left" vertical="top" wrapText="1"/>
    </xf>
    <xf numFmtId="7" fontId="24" fillId="10" borderId="17" xfId="0" applyNumberFormat="1" applyFont="1" applyFill="1" applyBorder="1" applyAlignment="1">
      <alignment horizontal="right" vertical="center" wrapText="1"/>
    </xf>
    <xf numFmtId="7" fontId="25" fillId="10" borderId="17" xfId="0" applyNumberFormat="1" applyFont="1" applyFill="1" applyBorder="1" applyAlignment="1">
      <alignment horizontal="right" vertical="center" wrapText="1"/>
    </xf>
    <xf numFmtId="7" fontId="26" fillId="10" borderId="17" xfId="0" applyNumberFormat="1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horizontal="left" vertical="top" wrapText="1"/>
    </xf>
    <xf numFmtId="7" fontId="11" fillId="10" borderId="17" xfId="1" applyNumberFormat="1" applyFont="1" applyFill="1" applyBorder="1" applyAlignment="1">
      <alignment horizontal="right" vertical="top" wrapText="1"/>
    </xf>
    <xf numFmtId="43" fontId="29" fillId="12" borderId="0" xfId="1" applyFont="1" applyFill="1" applyAlignment="1">
      <alignment horizontal="left" vertical="top" wrapText="1"/>
    </xf>
    <xf numFmtId="43" fontId="29" fillId="12" borderId="17" xfId="1" applyFont="1" applyFill="1" applyBorder="1" applyAlignment="1">
      <alignment horizontal="right" vertical="top" wrapText="1"/>
    </xf>
    <xf numFmtId="7" fontId="0" fillId="2" borderId="17" xfId="1" applyNumberFormat="1" applyFont="1" applyFill="1" applyBorder="1" applyAlignment="1">
      <alignment horizontal="left" vertical="top" wrapText="1"/>
    </xf>
    <xf numFmtId="0" fontId="9" fillId="10" borderId="0" xfId="0" applyFont="1" applyFill="1" applyAlignment="1">
      <alignment horizontal="right" vertical="top" wrapText="1"/>
    </xf>
    <xf numFmtId="0" fontId="5" fillId="2" borderId="0" xfId="0" applyFont="1" applyFill="1" applyAlignment="1">
      <alignment horizontal="left" vertical="top" wrapText="1"/>
    </xf>
    <xf numFmtId="0" fontId="6" fillId="4" borderId="17" xfId="0" applyFont="1" applyFill="1" applyBorder="1" applyAlignment="1">
      <alignment horizontal="center" vertical="top" wrapText="1"/>
    </xf>
    <xf numFmtId="0" fontId="7" fillId="5" borderId="3" xfId="0" applyFont="1" applyFill="1" applyBorder="1" applyAlignment="1">
      <alignment horizontal="right" wrapText="1"/>
    </xf>
    <xf numFmtId="0" fontId="7" fillId="5" borderId="17" xfId="0" applyFont="1" applyFill="1" applyBorder="1" applyAlignment="1">
      <alignment horizontal="right" wrapText="1"/>
    </xf>
    <xf numFmtId="0" fontId="5" fillId="1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left" vertical="top" wrapText="1"/>
    </xf>
    <xf numFmtId="0" fontId="5" fillId="10" borderId="17" xfId="0" applyFont="1" applyFill="1" applyBorder="1" applyAlignment="1">
      <alignment horizontal="left" wrapText="1"/>
    </xf>
    <xf numFmtId="0" fontId="5" fillId="10" borderId="17" xfId="0" applyFont="1" applyFill="1" applyBorder="1" applyAlignment="1">
      <alignment horizontal="center" wrapText="1"/>
    </xf>
    <xf numFmtId="0" fontId="4" fillId="10" borderId="0" xfId="0" applyFont="1" applyFill="1" applyAlignment="1">
      <alignment horizontal="left" vertical="top" wrapText="1"/>
    </xf>
    <xf numFmtId="0" fontId="5" fillId="10" borderId="17" xfId="0" applyFont="1" applyFill="1" applyBorder="1" applyAlignment="1">
      <alignment horizontal="right" vertical="center" wrapText="1"/>
    </xf>
    <xf numFmtId="0" fontId="6" fillId="10" borderId="17" xfId="0" applyFont="1" applyFill="1" applyBorder="1" applyAlignment="1">
      <alignment horizontal="right" wrapText="1"/>
    </xf>
    <xf numFmtId="0" fontId="6" fillId="10" borderId="17" xfId="0" applyFont="1" applyFill="1" applyBorder="1" applyAlignment="1">
      <alignment horizontal="right" vertical="center" wrapText="1"/>
    </xf>
    <xf numFmtId="7" fontId="6" fillId="10" borderId="17" xfId="0" applyNumberFormat="1" applyFont="1" applyFill="1" applyBorder="1" applyAlignment="1">
      <alignment horizontal="right" vertical="center" wrapText="1"/>
    </xf>
    <xf numFmtId="7" fontId="5" fillId="10" borderId="17" xfId="0" applyNumberFormat="1" applyFont="1" applyFill="1" applyBorder="1" applyAlignment="1">
      <alignment horizontal="right" vertical="center" wrapText="1"/>
    </xf>
    <xf numFmtId="7" fontId="30" fillId="10" borderId="17" xfId="0" applyNumberFormat="1" applyFont="1" applyFill="1" applyBorder="1" applyAlignment="1">
      <alignment horizontal="right" vertical="center" wrapText="1"/>
    </xf>
    <xf numFmtId="7" fontId="31" fillId="10" borderId="17" xfId="0" applyNumberFormat="1" applyFont="1" applyFill="1" applyBorder="1" applyAlignment="1">
      <alignment horizontal="right" vertical="center" wrapText="1"/>
    </xf>
    <xf numFmtId="7" fontId="5" fillId="10" borderId="0" xfId="0" applyNumberFormat="1" applyFont="1" applyFill="1" applyAlignment="1">
      <alignment horizontal="right" vertical="top" wrapText="1"/>
    </xf>
    <xf numFmtId="0" fontId="5" fillId="10" borderId="0" xfId="0" applyFont="1" applyFill="1" applyAlignment="1">
      <alignment horizontal="left" vertical="top"/>
    </xf>
    <xf numFmtId="0" fontId="6" fillId="10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5" fillId="10" borderId="17" xfId="0" applyFont="1" applyFill="1" applyBorder="1" applyAlignment="1">
      <alignment horizontal="left" vertical="center" wrapText="1"/>
    </xf>
    <xf numFmtId="0" fontId="6" fillId="10" borderId="17" xfId="0" applyFont="1" applyFill="1" applyBorder="1" applyAlignment="1">
      <alignment horizontal="left" vertical="center" wrapText="1"/>
    </xf>
    <xf numFmtId="43" fontId="5" fillId="10" borderId="0" xfId="0" applyNumberFormat="1" applyFont="1" applyFill="1" applyAlignment="1">
      <alignment horizontal="right" vertical="top" wrapText="1"/>
    </xf>
    <xf numFmtId="7" fontId="17" fillId="10" borderId="17" xfId="0" applyNumberFormat="1" applyFont="1" applyFill="1" applyBorder="1" applyAlignment="1">
      <alignment horizontal="right" vertical="top" wrapText="1"/>
    </xf>
    <xf numFmtId="7" fontId="5" fillId="12" borderId="0" xfId="0" applyNumberFormat="1" applyFont="1" applyFill="1" applyAlignment="1">
      <alignment horizontal="left" vertical="top" wrapText="1"/>
    </xf>
    <xf numFmtId="43" fontId="15" fillId="10" borderId="0" xfId="1" applyFont="1" applyFill="1" applyAlignment="1">
      <alignment horizontal="right" vertical="top" wrapText="1"/>
    </xf>
    <xf numFmtId="7" fontId="6" fillId="10" borderId="17" xfId="0" applyNumberFormat="1" applyFont="1" applyFill="1" applyBorder="1" applyAlignment="1">
      <alignment vertical="top" wrapText="1"/>
    </xf>
    <xf numFmtId="43" fontId="15" fillId="10" borderId="0" xfId="1" applyFont="1" applyFill="1" applyAlignment="1">
      <alignment horizontal="center" vertical="top" wrapText="1"/>
    </xf>
    <xf numFmtId="7" fontId="17" fillId="10" borderId="17" xfId="0" applyNumberFormat="1" applyFont="1" applyFill="1" applyBorder="1" applyAlignment="1">
      <alignment vertical="top" wrapText="1"/>
    </xf>
    <xf numFmtId="43" fontId="0" fillId="2" borderId="0" xfId="1" applyFont="1" applyFill="1" applyAlignment="1">
      <alignment vertical="top" wrapText="1"/>
    </xf>
    <xf numFmtId="0" fontId="4" fillId="10" borderId="17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7" fontId="10" fillId="7" borderId="5" xfId="0" applyNumberFormat="1" applyFont="1" applyFill="1" applyBorder="1" applyAlignment="1">
      <alignment horizontal="right" vertical="top" wrapText="1"/>
    </xf>
    <xf numFmtId="7" fontId="13" fillId="9" borderId="17" xfId="0" applyNumberFormat="1" applyFont="1" applyFill="1" applyBorder="1" applyAlignment="1">
      <alignment horizontal="right" vertical="top" wrapText="1"/>
    </xf>
    <xf numFmtId="7" fontId="9" fillId="12" borderId="9" xfId="0" applyNumberFormat="1" applyFont="1" applyFill="1" applyBorder="1" applyAlignment="1">
      <alignment horizontal="right" vertical="top" wrapText="1"/>
    </xf>
    <xf numFmtId="7" fontId="11" fillId="12" borderId="17" xfId="0" applyNumberFormat="1" applyFont="1" applyFill="1" applyBorder="1" applyAlignment="1">
      <alignment horizontal="right" vertical="top" wrapText="1"/>
    </xf>
    <xf numFmtId="7" fontId="8" fillId="12" borderId="12" xfId="0" applyNumberFormat="1" applyFont="1" applyFill="1" applyBorder="1" applyAlignment="1">
      <alignment horizontal="right" vertical="top" wrapText="1"/>
    </xf>
    <xf numFmtId="7" fontId="12" fillId="12" borderId="17" xfId="0" applyNumberFormat="1" applyFont="1" applyFill="1" applyBorder="1" applyAlignment="1">
      <alignment horizontal="right" vertical="top" wrapText="1"/>
    </xf>
    <xf numFmtId="7" fontId="10" fillId="12" borderId="5" xfId="0" applyNumberFormat="1" applyFont="1" applyFill="1" applyBorder="1" applyAlignment="1">
      <alignment horizontal="right" vertical="top" wrapText="1"/>
    </xf>
    <xf numFmtId="7" fontId="13" fillId="12" borderId="17" xfId="0" applyNumberFormat="1" applyFont="1" applyFill="1" applyBorder="1" applyAlignment="1">
      <alignment horizontal="right" vertical="top" wrapText="1"/>
    </xf>
    <xf numFmtId="0" fontId="8" fillId="12" borderId="7" xfId="0" applyFont="1" applyFill="1" applyBorder="1" applyAlignment="1">
      <alignment vertical="top" wrapText="1"/>
    </xf>
    <xf numFmtId="7" fontId="32" fillId="12" borderId="14" xfId="0" applyNumberFormat="1" applyFont="1" applyFill="1" applyBorder="1" applyAlignment="1">
      <alignment horizontal="right" vertical="top" wrapText="1"/>
    </xf>
    <xf numFmtId="7" fontId="32" fillId="12" borderId="17" xfId="0" applyNumberFormat="1" applyFont="1" applyFill="1" applyBorder="1" applyAlignment="1">
      <alignment horizontal="right" vertical="top" wrapText="1"/>
    </xf>
    <xf numFmtId="7" fontId="8" fillId="12" borderId="16" xfId="0" applyNumberFormat="1" applyFont="1" applyFill="1" applyBorder="1" applyAlignment="1">
      <alignment vertical="top" wrapText="1"/>
    </xf>
    <xf numFmtId="0" fontId="9" fillId="12" borderId="0" xfId="0" applyFont="1" applyFill="1" applyAlignment="1">
      <alignment horizontal="left" vertical="top" wrapText="1"/>
    </xf>
    <xf numFmtId="0" fontId="8" fillId="12" borderId="16" xfId="0" applyFont="1" applyFill="1" applyBorder="1" applyAlignment="1">
      <alignment horizontal="left" vertical="top" wrapText="1"/>
    </xf>
    <xf numFmtId="0" fontId="8" fillId="12" borderId="17" xfId="0" applyFont="1" applyFill="1" applyBorder="1" applyAlignment="1">
      <alignment horizontal="left" vertical="top" wrapText="1"/>
    </xf>
    <xf numFmtId="7" fontId="8" fillId="12" borderId="15" xfId="0" applyNumberFormat="1" applyFont="1" applyFill="1" applyBorder="1" applyAlignment="1">
      <alignment horizontal="right" vertical="top" wrapText="1"/>
    </xf>
    <xf numFmtId="43" fontId="6" fillId="10" borderId="17" xfId="1" applyFont="1" applyFill="1" applyBorder="1" applyAlignment="1">
      <alignment horizontal="right" vertical="center" wrapText="1"/>
    </xf>
    <xf numFmtId="43" fontId="18" fillId="10" borderId="0" xfId="1" applyFont="1" applyFill="1" applyAlignment="1">
      <alignment horizontal="right" vertical="top" wrapText="1"/>
    </xf>
    <xf numFmtId="0" fontId="0" fillId="2" borderId="17" xfId="0" applyFill="1" applyBorder="1" applyAlignment="1">
      <alignment horizontal="left" vertical="top" wrapText="1"/>
    </xf>
    <xf numFmtId="43" fontId="4" fillId="2" borderId="17" xfId="1" applyFill="1" applyBorder="1" applyAlignment="1">
      <alignment horizontal="left" vertical="top" wrapText="1"/>
    </xf>
    <xf numFmtId="7" fontId="0" fillId="2" borderId="17" xfId="0" applyNumberFormat="1" applyFill="1" applyBorder="1" applyAlignment="1">
      <alignment horizontal="left" vertical="top" wrapText="1"/>
    </xf>
    <xf numFmtId="0" fontId="28" fillId="10" borderId="17" xfId="0" applyFont="1" applyFill="1" applyBorder="1" applyAlignment="1">
      <alignment horizontal="left" vertical="top" wrapText="1"/>
    </xf>
    <xf numFmtId="0" fontId="15" fillId="10" borderId="17" xfId="0" applyFont="1" applyFill="1" applyBorder="1" applyAlignment="1">
      <alignment horizontal="left" vertical="top" wrapText="1"/>
    </xf>
    <xf numFmtId="0" fontId="0" fillId="10" borderId="17" xfId="0" applyFill="1" applyBorder="1" applyAlignment="1">
      <alignment horizontal="left" vertical="top" wrapText="1"/>
    </xf>
    <xf numFmtId="43" fontId="15" fillId="10" borderId="17" xfId="1" applyFont="1" applyFill="1" applyBorder="1" applyAlignment="1">
      <alignment horizontal="left" vertical="top" wrapText="1"/>
    </xf>
    <xf numFmtId="43" fontId="0" fillId="10" borderId="17" xfId="0" applyNumberFormat="1" applyFill="1" applyBorder="1" applyAlignment="1">
      <alignment horizontal="left" vertical="top" wrapText="1"/>
    </xf>
    <xf numFmtId="0" fontId="5" fillId="10" borderId="0" xfId="0" applyFont="1" applyFill="1" applyAlignment="1">
      <alignment horizontal="left" vertical="top" wrapText="1"/>
    </xf>
    <xf numFmtId="0" fontId="5" fillId="10" borderId="17" xfId="0" applyFont="1" applyFill="1" applyBorder="1" applyAlignment="1">
      <alignment horizontal="left" vertical="center" wrapText="1"/>
    </xf>
    <xf numFmtId="0" fontId="6" fillId="10" borderId="17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 wrapText="1"/>
    </xf>
    <xf numFmtId="0" fontId="7" fillId="10" borderId="17" xfId="0" applyFont="1" applyFill="1" applyBorder="1" applyAlignment="1">
      <alignment horizontal="center" vertical="center" wrapText="1"/>
    </xf>
    <xf numFmtId="0" fontId="6" fillId="10" borderId="17" xfId="0" applyFont="1" applyFill="1" applyBorder="1" applyAlignment="1">
      <alignment horizontal="left" wrapText="1"/>
    </xf>
    <xf numFmtId="0" fontId="6" fillId="10" borderId="17" xfId="0" applyFont="1" applyFill="1" applyBorder="1" applyAlignment="1">
      <alignment horizontal="center" vertical="center" wrapText="1"/>
    </xf>
    <xf numFmtId="0" fontId="27" fillId="10" borderId="17" xfId="0" applyFont="1" applyFill="1" applyBorder="1" applyAlignment="1">
      <alignment horizontal="center" wrapText="1"/>
    </xf>
    <xf numFmtId="0" fontId="6" fillId="10" borderId="0" xfId="0" applyFont="1" applyFill="1" applyAlignment="1">
      <alignment horizontal="center" vertical="top" wrapText="1"/>
    </xf>
    <xf numFmtId="0" fontId="0" fillId="10" borderId="0" xfId="0" applyFill="1" applyAlignment="1">
      <alignment horizontal="left" vertical="top" wrapText="1"/>
    </xf>
    <xf numFmtId="0" fontId="19" fillId="10" borderId="17" xfId="0" applyFont="1" applyFill="1" applyBorder="1" applyAlignment="1">
      <alignment horizontal="center" vertical="top" wrapText="1"/>
    </xf>
    <xf numFmtId="0" fontId="20" fillId="10" borderId="17" xfId="0" applyFont="1" applyFill="1" applyBorder="1" applyAlignment="1">
      <alignment horizontal="center" vertical="top" wrapText="1"/>
    </xf>
    <xf numFmtId="0" fontId="6" fillId="10" borderId="17" xfId="0" applyFont="1" applyFill="1" applyBorder="1" applyAlignment="1">
      <alignment horizontal="center" vertical="top" wrapText="1"/>
    </xf>
    <xf numFmtId="0" fontId="3" fillId="10" borderId="17" xfId="0" applyFont="1" applyFill="1" applyBorder="1" applyAlignment="1">
      <alignment horizontal="right" vertical="center" wrapText="1"/>
    </xf>
    <xf numFmtId="0" fontId="3" fillId="10" borderId="17" xfId="0" applyFont="1" applyFill="1" applyBorder="1" applyAlignment="1">
      <alignment horizontal="left" vertical="center" wrapText="1"/>
    </xf>
    <xf numFmtId="7" fontId="23" fillId="10" borderId="17" xfId="0" applyNumberFormat="1" applyFont="1" applyFill="1" applyBorder="1" applyAlignment="1">
      <alignment horizontal="right" vertical="center" wrapText="1"/>
    </xf>
    <xf numFmtId="0" fontId="24" fillId="10" borderId="17" xfId="0" applyFont="1" applyFill="1" applyBorder="1" applyAlignment="1">
      <alignment horizontal="left" vertical="center" wrapText="1"/>
    </xf>
    <xf numFmtId="7" fontId="24" fillId="10" borderId="17" xfId="0" applyNumberFormat="1" applyFont="1" applyFill="1" applyBorder="1" applyAlignment="1">
      <alignment horizontal="right" vertical="center" wrapText="1"/>
    </xf>
    <xf numFmtId="0" fontId="5" fillId="10" borderId="17" xfId="0" applyFont="1" applyFill="1" applyBorder="1" applyAlignment="1">
      <alignment horizontal="left" vertical="top" wrapText="1"/>
    </xf>
    <xf numFmtId="0" fontId="6" fillId="10" borderId="0" xfId="0" applyFont="1" applyFill="1" applyAlignment="1">
      <alignment horizontal="left" vertical="top" wrapText="1"/>
    </xf>
    <xf numFmtId="0" fontId="23" fillId="10" borderId="17" xfId="0" applyFont="1" applyFill="1" applyBorder="1" applyAlignment="1">
      <alignment horizontal="left" vertical="center" wrapText="1"/>
    </xf>
    <xf numFmtId="43" fontId="23" fillId="10" borderId="17" xfId="0" applyNumberFormat="1" applyFont="1" applyFill="1" applyBorder="1" applyAlignment="1">
      <alignment horizontal="right" vertical="center" wrapText="1"/>
    </xf>
    <xf numFmtId="7" fontId="26" fillId="10" borderId="17" xfId="0" applyNumberFormat="1" applyFont="1" applyFill="1" applyBorder="1" applyAlignment="1">
      <alignment horizontal="right" vertical="center" wrapText="1"/>
    </xf>
    <xf numFmtId="7" fontId="25" fillId="10" borderId="17" xfId="0" applyNumberFormat="1" applyFont="1" applyFill="1" applyBorder="1" applyAlignment="1">
      <alignment horizontal="right" vertical="center" wrapText="1"/>
    </xf>
    <xf numFmtId="0" fontId="5" fillId="10" borderId="17" xfId="0" applyFont="1" applyFill="1" applyBorder="1" applyAlignment="1">
      <alignment horizontal="right" vertical="top" wrapText="1"/>
    </xf>
    <xf numFmtId="0" fontId="6" fillId="10" borderId="17" xfId="0" applyFont="1" applyFill="1" applyBorder="1" applyAlignment="1">
      <alignment horizontal="left" vertical="top" wrapText="1"/>
    </xf>
    <xf numFmtId="7" fontId="6" fillId="10" borderId="17" xfId="0" applyNumberFormat="1" applyFont="1" applyFill="1" applyBorder="1" applyAlignment="1">
      <alignment horizontal="right" vertical="top" wrapText="1"/>
    </xf>
    <xf numFmtId="7" fontId="5" fillId="10" borderId="17" xfId="0" applyNumberFormat="1" applyFont="1" applyFill="1" applyBorder="1" applyAlignment="1">
      <alignment horizontal="right" vertical="top" wrapText="1"/>
    </xf>
    <xf numFmtId="0" fontId="5" fillId="10" borderId="0" xfId="0" applyFont="1" applyFill="1" applyAlignment="1">
      <alignment horizontal="center" vertical="top" wrapText="1"/>
    </xf>
    <xf numFmtId="0" fontId="5" fillId="12" borderId="17" xfId="0" applyFont="1" applyFill="1" applyBorder="1" applyAlignment="1">
      <alignment horizontal="left" vertical="top" wrapText="1"/>
    </xf>
    <xf numFmtId="43" fontId="6" fillId="10" borderId="17" xfId="0" applyNumberFormat="1" applyFont="1" applyFill="1" applyBorder="1" applyAlignment="1">
      <alignment horizontal="right" vertical="top" wrapText="1"/>
    </xf>
    <xf numFmtId="43" fontId="6" fillId="10" borderId="0" xfId="1" applyFont="1" applyFill="1" applyAlignment="1">
      <alignment horizontal="right" vertical="top" wrapText="1"/>
    </xf>
    <xf numFmtId="43" fontId="5" fillId="10" borderId="17" xfId="1" applyFont="1" applyFill="1" applyBorder="1" applyAlignment="1">
      <alignment horizontal="center" vertical="top" wrapText="1"/>
    </xf>
    <xf numFmtId="0" fontId="6" fillId="11" borderId="17" xfId="0" applyFont="1" applyFill="1" applyBorder="1" applyAlignment="1">
      <alignment horizontal="center" wrapText="1"/>
    </xf>
    <xf numFmtId="0" fontId="6" fillId="11" borderId="17" xfId="0" applyFont="1" applyFill="1" applyBorder="1" applyAlignment="1">
      <alignment horizontal="right" wrapText="1"/>
    </xf>
    <xf numFmtId="0" fontId="5" fillId="10" borderId="17" xfId="0" applyFont="1" applyFill="1" applyBorder="1" applyAlignment="1">
      <alignment horizontal="left" wrapText="1"/>
    </xf>
    <xf numFmtId="0" fontId="5" fillId="10" borderId="17" xfId="0" applyFont="1" applyFill="1" applyBorder="1" applyAlignment="1">
      <alignment horizontal="center" wrapText="1"/>
    </xf>
    <xf numFmtId="0" fontId="9" fillId="10" borderId="17" xfId="0" applyFont="1" applyFill="1" applyBorder="1" applyAlignment="1">
      <alignment horizontal="left" vertical="top" wrapText="1"/>
    </xf>
    <xf numFmtId="0" fontId="10" fillId="10" borderId="17" xfId="0" applyFont="1" applyFill="1" applyBorder="1" applyAlignment="1">
      <alignment horizontal="left" vertical="top" wrapText="1"/>
    </xf>
    <xf numFmtId="0" fontId="14" fillId="10" borderId="0" xfId="0" applyFont="1" applyFill="1" applyAlignment="1">
      <alignment horizontal="left" vertical="top" wrapText="1"/>
    </xf>
    <xf numFmtId="0" fontId="8" fillId="10" borderId="17" xfId="0" applyFont="1" applyFill="1" applyBorder="1" applyAlignment="1">
      <alignment horizontal="left" vertical="top" wrapText="1"/>
    </xf>
    <xf numFmtId="7" fontId="12" fillId="10" borderId="17" xfId="0" applyNumberFormat="1" applyFont="1" applyFill="1" applyBorder="1" applyAlignment="1">
      <alignment horizontal="right" vertical="top" wrapText="1"/>
    </xf>
    <xf numFmtId="43" fontId="12" fillId="10" borderId="17" xfId="0" applyNumberFormat="1" applyFont="1" applyFill="1" applyBorder="1" applyAlignment="1">
      <alignment horizontal="right" vertical="top" wrapText="1"/>
    </xf>
    <xf numFmtId="7" fontId="9" fillId="10" borderId="17" xfId="0" applyNumberFormat="1" applyFont="1" applyFill="1" applyBorder="1" applyAlignment="1">
      <alignment horizontal="right" vertical="top" wrapText="1"/>
    </xf>
    <xf numFmtId="7" fontId="11" fillId="10" borderId="17" xfId="0" applyNumberFormat="1" applyFont="1" applyFill="1" applyBorder="1" applyAlignment="1">
      <alignment horizontal="right" vertical="top" wrapText="1"/>
    </xf>
    <xf numFmtId="43" fontId="8" fillId="10" borderId="0" xfId="1" applyFont="1" applyFill="1" applyAlignment="1">
      <alignment horizontal="center" vertical="top" wrapText="1"/>
    </xf>
    <xf numFmtId="43" fontId="9" fillId="10" borderId="0" xfId="1" applyFont="1" applyFill="1" applyAlignment="1">
      <alignment horizontal="right" vertical="top" wrapText="1"/>
    </xf>
    <xf numFmtId="0" fontId="7" fillId="10" borderId="17" xfId="0" applyFont="1" applyFill="1" applyBorder="1" applyAlignment="1">
      <alignment horizontal="right" wrapText="1"/>
    </xf>
    <xf numFmtId="7" fontId="10" fillId="10" borderId="17" xfId="0" applyNumberFormat="1" applyFont="1" applyFill="1" applyBorder="1" applyAlignment="1">
      <alignment horizontal="right" vertical="top" wrapText="1"/>
    </xf>
    <xf numFmtId="43" fontId="10" fillId="10" borderId="0" xfId="0" applyNumberFormat="1" applyFont="1" applyFill="1" applyAlignment="1">
      <alignment horizontal="right" vertical="top" wrapText="1"/>
    </xf>
    <xf numFmtId="7" fontId="10" fillId="10" borderId="0" xfId="0" applyNumberFormat="1" applyFont="1" applyFill="1" applyAlignment="1">
      <alignment horizontal="right" vertical="top" wrapText="1"/>
    </xf>
    <xf numFmtId="43" fontId="9" fillId="12" borderId="0" xfId="1" applyFont="1" applyFill="1" applyAlignment="1">
      <alignment horizontal="right" vertical="top" wrapText="1"/>
    </xf>
    <xf numFmtId="7" fontId="8" fillId="10" borderId="17" xfId="0" applyNumberFormat="1" applyFont="1" applyFill="1" applyBorder="1" applyAlignment="1">
      <alignment horizontal="right" vertical="top" wrapText="1"/>
    </xf>
    <xf numFmtId="43" fontId="29" fillId="12" borderId="17" xfId="1" applyFont="1" applyFill="1" applyBorder="1" applyAlignment="1">
      <alignment horizontal="right" vertical="top" wrapText="1"/>
    </xf>
    <xf numFmtId="43" fontId="9" fillId="10" borderId="0" xfId="1" applyFont="1" applyFill="1" applyAlignment="1">
      <alignment horizontal="center" vertical="top" wrapText="1"/>
    </xf>
    <xf numFmtId="7" fontId="10" fillId="10" borderId="17" xfId="1" applyNumberFormat="1" applyFont="1" applyFill="1" applyBorder="1" applyAlignment="1">
      <alignment horizontal="right" vertical="top" wrapText="1"/>
    </xf>
    <xf numFmtId="43" fontId="10" fillId="10" borderId="17" xfId="1" applyFont="1" applyFill="1" applyBorder="1" applyAlignment="1">
      <alignment horizontal="right" vertical="top" wrapText="1"/>
    </xf>
    <xf numFmtId="43" fontId="13" fillId="10" borderId="17" xfId="0" applyNumberFormat="1" applyFont="1" applyFill="1" applyBorder="1" applyAlignment="1">
      <alignment horizontal="right" vertical="top" wrapText="1"/>
    </xf>
    <xf numFmtId="7" fontId="13" fillId="10" borderId="17" xfId="0" applyNumberFormat="1" applyFont="1" applyFill="1" applyBorder="1" applyAlignment="1">
      <alignment horizontal="right" vertical="top" wrapText="1"/>
    </xf>
    <xf numFmtId="0" fontId="10" fillId="10" borderId="0" xfId="0" applyFont="1" applyFill="1" applyAlignment="1">
      <alignment horizontal="right" vertical="top" wrapText="1"/>
    </xf>
    <xf numFmtId="0" fontId="16" fillId="10" borderId="17" xfId="0" applyFont="1" applyFill="1" applyBorder="1" applyAlignment="1">
      <alignment horizontal="left" vertical="top" wrapText="1"/>
    </xf>
    <xf numFmtId="0" fontId="17" fillId="10" borderId="17" xfId="0" applyFont="1" applyFill="1" applyBorder="1" applyAlignment="1">
      <alignment horizontal="left" vertical="top" wrapText="1"/>
    </xf>
    <xf numFmtId="7" fontId="16" fillId="10" borderId="17" xfId="0" applyNumberFormat="1" applyFont="1" applyFill="1" applyBorder="1" applyAlignment="1">
      <alignment horizontal="right" vertical="top" wrapText="1"/>
    </xf>
    <xf numFmtId="7" fontId="17" fillId="10" borderId="17" xfId="0" applyNumberFormat="1" applyFont="1" applyFill="1" applyBorder="1" applyAlignment="1">
      <alignment horizontal="right" vertical="top" wrapText="1"/>
    </xf>
    <xf numFmtId="0" fontId="9" fillId="12" borderId="10" xfId="0" applyFont="1" applyFill="1" applyBorder="1" applyAlignment="1">
      <alignment horizontal="left" vertical="top" wrapText="1"/>
    </xf>
    <xf numFmtId="7" fontId="11" fillId="12" borderId="11" xfId="0" applyNumberFormat="1" applyFont="1" applyFill="1" applyBorder="1" applyAlignment="1">
      <alignment horizontal="right" vertical="top" wrapText="1"/>
    </xf>
    <xf numFmtId="0" fontId="10" fillId="12" borderId="6" xfId="0" applyFont="1" applyFill="1" applyBorder="1" applyAlignment="1">
      <alignment horizontal="left" vertical="top" wrapText="1"/>
    </xf>
    <xf numFmtId="7" fontId="13" fillId="12" borderId="8" xfId="0" applyNumberFormat="1" applyFont="1" applyFill="1" applyBorder="1" applyAlignment="1">
      <alignment horizontal="right" vertical="top" wrapText="1"/>
    </xf>
    <xf numFmtId="7" fontId="29" fillId="12" borderId="14" xfId="0" applyNumberFormat="1" applyFont="1" applyFill="1" applyBorder="1" applyAlignment="1">
      <alignment horizontal="right" vertical="top" wrapText="1"/>
    </xf>
    <xf numFmtId="0" fontId="8" fillId="12" borderId="4" xfId="0" applyFont="1" applyFill="1" applyBorder="1" applyAlignment="1">
      <alignment horizontal="left" vertical="top" wrapText="1"/>
    </xf>
    <xf numFmtId="7" fontId="12" fillId="12" borderId="13" xfId="0" applyNumberFormat="1" applyFont="1" applyFill="1" applyBorder="1" applyAlignment="1">
      <alignment horizontal="right" vertical="top" wrapText="1"/>
    </xf>
    <xf numFmtId="0" fontId="8" fillId="12" borderId="17" xfId="0" applyFont="1" applyFill="1" applyBorder="1" applyAlignment="1">
      <alignment horizontal="left" vertical="top" wrapText="1"/>
    </xf>
    <xf numFmtId="7" fontId="12" fillId="12" borderId="17" xfId="0" applyNumberFormat="1" applyFont="1" applyFill="1" applyBorder="1" applyAlignment="1">
      <alignment horizontal="right" vertical="top" wrapText="1"/>
    </xf>
    <xf numFmtId="7" fontId="8" fillId="12" borderId="12" xfId="0" applyNumberFormat="1" applyFont="1" applyFill="1" applyBorder="1" applyAlignment="1">
      <alignment horizontal="right" vertical="top" wrapText="1"/>
    </xf>
    <xf numFmtId="7" fontId="32" fillId="12" borderId="14" xfId="0" applyNumberFormat="1" applyFont="1" applyFill="1" applyBorder="1" applyAlignment="1">
      <alignment horizontal="right" vertical="top" wrapText="1"/>
    </xf>
    <xf numFmtId="0" fontId="10" fillId="8" borderId="6" xfId="0" applyFont="1" applyFill="1" applyBorder="1" applyAlignment="1">
      <alignment horizontal="left" vertical="top" wrapText="1"/>
    </xf>
    <xf numFmtId="7" fontId="13" fillId="9" borderId="8" xfId="0" applyNumberFormat="1" applyFont="1" applyFill="1" applyBorder="1" applyAlignment="1">
      <alignment horizontal="right"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3" borderId="17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horizontal="center" vertical="top" wrapText="1"/>
    </xf>
    <xf numFmtId="0" fontId="7" fillId="5" borderId="3" xfId="0" applyFont="1" applyFill="1" applyBorder="1" applyAlignment="1">
      <alignment horizontal="right" wrapText="1"/>
    </xf>
    <xf numFmtId="0" fontId="8" fillId="6" borderId="4" xfId="0" applyFont="1" applyFill="1" applyBorder="1" applyAlignment="1">
      <alignment horizontal="lef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171450</xdr:colOff>
      <xdr:row>3</xdr:row>
      <xdr:rowOff>66675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43050" cy="333375"/>
        </a:xfrm>
        <a:prstGeom prst="rect">
          <a:avLst/>
        </a:prstGeom>
      </xdr:spPr>
    </xdr:pic>
    <xdr:clientData/>
  </xdr:twoCellAnchor>
  <xdr:oneCellAnchor>
    <xdr:from>
      <xdr:col>2</xdr:col>
      <xdr:colOff>619125</xdr:colOff>
      <xdr:row>50</xdr:row>
      <xdr:rowOff>0</xdr:rowOff>
    </xdr:from>
    <xdr:ext cx="8201024" cy="4571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 flipV="1">
          <a:off x="1990725" y="6715125"/>
          <a:ext cx="8201024" cy="457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MX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s-MX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s-MX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_____________________________      	_______________________________    	      __________________________</a:t>
          </a:r>
          <a:endParaRPr lang="es-MX">
            <a:effectLst/>
          </a:endParaRPr>
        </a:p>
        <a:p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DR. LUIS</a:t>
          </a:r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ANTONIO CHAIRES GARCÍA  	LIC. JORGE HERVERT SCHEKAIBAN           	       C.P. MIREYA MOLINA MARTINEZ</a:t>
          </a:r>
          <a:endParaRPr lang="es-MX">
            <a:effectLst/>
          </a:endParaRPr>
        </a:p>
        <a:p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DIRECTOR GENERAL	    	ADMINISTRADOR CASA DE ASISTENCIA  	       CONTADOR</a:t>
          </a:r>
          <a:endParaRPr lang="es-MX">
            <a:effectLst/>
          </a:endParaRPr>
        </a:p>
        <a:p>
          <a:endParaRPr lang="es-MX" sz="1100"/>
        </a:p>
      </xdr:txBody>
    </xdr:sp>
    <xdr:clientData/>
  </xdr:oneCellAnchor>
  <xdr:oneCellAnchor>
    <xdr:from>
      <xdr:col>1</xdr:col>
      <xdr:colOff>28575</xdr:colOff>
      <xdr:row>49</xdr:row>
      <xdr:rowOff>114300</xdr:rowOff>
    </xdr:from>
    <xdr:ext cx="9544050" cy="264560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76225" y="8334375"/>
          <a:ext cx="95440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s-MX">
            <a:effectLst/>
          </a:endParaRPr>
        </a:p>
      </xdr:txBody>
    </xdr:sp>
    <xdr:clientData/>
  </xdr:oneCellAnchor>
  <xdr:oneCellAnchor>
    <xdr:from>
      <xdr:col>2</xdr:col>
      <xdr:colOff>285750</xdr:colOff>
      <xdr:row>55</xdr:row>
      <xdr:rowOff>57150</xdr:rowOff>
    </xdr:from>
    <xdr:ext cx="184731" cy="264560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57350" y="6238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581025</xdr:colOff>
      <xdr:row>0</xdr:row>
      <xdr:rowOff>47625</xdr:rowOff>
    </xdr:from>
    <xdr:ext cx="5953125" cy="942975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581025" y="47625"/>
          <a:ext cx="5953125" cy="9429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INSTITUTO</a:t>
          </a:r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GERIATRICO "DR. NICOLAS AGUILAR"</a:t>
          </a:r>
          <a:endParaRPr lang="es-MX">
            <a:effectLst/>
          </a:endParaRPr>
        </a:p>
        <a:p>
          <a:pPr algn="ctr"/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SAN LUIS POTOSI</a:t>
          </a:r>
          <a:endParaRPr lang="es-MX">
            <a:effectLst/>
          </a:endParaRPr>
        </a:p>
        <a:p>
          <a:pPr algn="ctr"/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ESTADO DE FLUJO DE EFECTIVO</a:t>
          </a:r>
          <a:endParaRPr lang="es-MX">
            <a:effectLst/>
          </a:endParaRPr>
        </a:p>
        <a:p>
          <a:pPr algn="ctr"/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AL 31</a:t>
          </a:r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OCTUBRE D</a:t>
          </a:r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 2019</a:t>
          </a:r>
          <a:endParaRPr lang="es-MX">
            <a:effectLst/>
          </a:endParaRPr>
        </a:p>
        <a:p>
          <a:endParaRPr lang="es-MX" sz="1100"/>
        </a:p>
      </xdr:txBody>
    </xdr:sp>
    <xdr:clientData/>
  </xdr:oneCellAnchor>
  <xdr:oneCellAnchor>
    <xdr:from>
      <xdr:col>0</xdr:col>
      <xdr:colOff>1</xdr:colOff>
      <xdr:row>41</xdr:row>
      <xdr:rowOff>66675</xdr:rowOff>
    </xdr:from>
    <xdr:ext cx="6400800" cy="2143125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1" y="6610350"/>
          <a:ext cx="6400800" cy="2143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MX" sz="1100"/>
        </a:p>
        <a:p>
          <a:endParaRPr lang="es-MX" sz="1100"/>
        </a:p>
        <a:p>
          <a:endParaRPr lang="es-MX" sz="1100"/>
        </a:p>
      </xdr:txBody>
    </xdr:sp>
    <xdr:clientData/>
  </xdr:oneCellAnchor>
  <xdr:twoCellAnchor editAs="oneCell">
    <xdr:from>
      <xdr:col>0</xdr:col>
      <xdr:colOff>0</xdr:colOff>
      <xdr:row>0</xdr:row>
      <xdr:rowOff>9525</xdr:rowOff>
    </xdr:from>
    <xdr:to>
      <xdr:col>2</xdr:col>
      <xdr:colOff>385540</xdr:colOff>
      <xdr:row>2</xdr:row>
      <xdr:rowOff>77519</xdr:rowOff>
    </xdr:to>
    <xdr:pic>
      <xdr:nvPicPr>
        <xdr:cNvPr id="4" name="Imagen 3" descr="image1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"/>
          <a:ext cx="1757140" cy="33469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581025</xdr:colOff>
      <xdr:row>0</xdr:row>
      <xdr:rowOff>47625</xdr:rowOff>
    </xdr:from>
    <xdr:ext cx="5715000" cy="80010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2152650" y="47625"/>
          <a:ext cx="5715000" cy="800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INSTITUTO</a:t>
          </a:r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GERIATRICO "DR. NICOLAS AGUILAR"</a:t>
          </a:r>
          <a:endParaRPr lang="es-MX">
            <a:effectLst/>
          </a:endParaRPr>
        </a:p>
        <a:p>
          <a:pPr algn="ctr"/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SAN LUIS POTOSI</a:t>
          </a:r>
          <a:endParaRPr lang="es-MX">
            <a:effectLst/>
          </a:endParaRPr>
        </a:p>
        <a:p>
          <a:pPr algn="ctr"/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ESTADO DE CAMBIOS EN LA SITUACION FINANCIERA</a:t>
          </a:r>
          <a:endParaRPr lang="es-MX">
            <a:effectLst/>
          </a:endParaRPr>
        </a:p>
        <a:p>
          <a:pPr algn="ctr"/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AL 31</a:t>
          </a:r>
          <a:r>
            <a:rPr lang="es-MX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OCTUBRE </a:t>
          </a:r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DE 2019</a:t>
          </a:r>
          <a:endParaRPr lang="es-MX">
            <a:effectLst/>
          </a:endParaRPr>
        </a:p>
        <a:p>
          <a:pPr algn="ctr"/>
          <a:endParaRPr lang="es-MX" sz="1100"/>
        </a:p>
      </xdr:txBody>
    </xdr:sp>
    <xdr:clientData/>
  </xdr:oneCellAnchor>
  <xdr:oneCellAnchor>
    <xdr:from>
      <xdr:col>1</xdr:col>
      <xdr:colOff>114299</xdr:colOff>
      <xdr:row>35</xdr:row>
      <xdr:rowOff>114301</xdr:rowOff>
    </xdr:from>
    <xdr:ext cx="9477375" cy="1190624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314324" y="5467351"/>
          <a:ext cx="9477375" cy="11906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MX">
            <a:effectLst/>
          </a:endParaRPr>
        </a:p>
      </xdr:txBody>
    </xdr:sp>
    <xdr:clientData/>
  </xdr:oneCellAnchor>
  <xdr:twoCellAnchor editAs="oneCell">
    <xdr:from>
      <xdr:col>1</xdr:col>
      <xdr:colOff>0</xdr:colOff>
      <xdr:row>0</xdr:row>
      <xdr:rowOff>0</xdr:rowOff>
    </xdr:from>
    <xdr:to>
      <xdr:col>3</xdr:col>
      <xdr:colOff>385540</xdr:colOff>
      <xdr:row>2</xdr:row>
      <xdr:rowOff>39419</xdr:rowOff>
    </xdr:to>
    <xdr:pic>
      <xdr:nvPicPr>
        <xdr:cNvPr id="5" name="Imagen 4" descr="image1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0"/>
          <a:ext cx="1757140" cy="33469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385540</xdr:colOff>
      <xdr:row>2</xdr:row>
      <xdr:rowOff>67994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57140" cy="334694"/>
        </a:xfrm>
        <a:prstGeom prst="rect">
          <a:avLst/>
        </a:prstGeom>
      </xdr:spPr>
    </xdr:pic>
    <xdr:clientData/>
  </xdr:twoCellAnchor>
  <xdr:oneCellAnchor>
    <xdr:from>
      <xdr:col>3</xdr:col>
      <xdr:colOff>342900</xdr:colOff>
      <xdr:row>0</xdr:row>
      <xdr:rowOff>0</xdr:rowOff>
    </xdr:from>
    <xdr:ext cx="5419725" cy="847726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714500" y="66675"/>
          <a:ext cx="5419725" cy="8477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INSTITUTO</a:t>
          </a:r>
          <a:r>
            <a:rPr lang="es-MX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GERIATRICO "DR. NICOLAS AGUILAR"</a:t>
          </a:r>
          <a:endParaRPr lang="es-MX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SAN LUIS POTOSI</a:t>
          </a:r>
          <a:endParaRPr lang="es-MX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ESTADO DE ACTIVIDADES</a:t>
          </a:r>
          <a:endParaRPr lang="es-MX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AL 31</a:t>
          </a:r>
          <a:r>
            <a:rPr lang="es-MX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OCTUBRE </a:t>
          </a:r>
          <a:r>
            <a:rPr lang="es-MX" sz="12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2019</a:t>
          </a:r>
          <a:endParaRPr lang="es-MX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1100"/>
        </a:p>
      </xdr:txBody>
    </xdr:sp>
    <xdr:clientData/>
  </xdr:oneCellAnchor>
  <xdr:oneCellAnchor>
    <xdr:from>
      <xdr:col>0</xdr:col>
      <xdr:colOff>342900</xdr:colOff>
      <xdr:row>32</xdr:row>
      <xdr:rowOff>0</xdr:rowOff>
    </xdr:from>
    <xdr:ext cx="8248650" cy="1162050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342900" y="5143500"/>
          <a:ext cx="8248650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MX" sz="1100"/>
        </a:p>
        <a:p>
          <a:endParaRPr lang="es-MX" sz="1100"/>
        </a:p>
        <a:p>
          <a:endParaRPr lang="es-MX" sz="1100"/>
        </a:p>
      </xdr:txBody>
    </xdr:sp>
    <xdr:clientData/>
  </xdr:oneCellAnchor>
  <xdr:oneCellAnchor>
    <xdr:from>
      <xdr:col>0</xdr:col>
      <xdr:colOff>142875</xdr:colOff>
      <xdr:row>43</xdr:row>
      <xdr:rowOff>95250</xdr:rowOff>
    </xdr:from>
    <xdr:ext cx="7877175" cy="264560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42875" y="6543675"/>
          <a:ext cx="78771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“</a:t>
          </a:r>
          <a:endParaRPr lang="es-MX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371475</xdr:colOff>
      <xdr:row>0</xdr:row>
      <xdr:rowOff>28575</xdr:rowOff>
    </xdr:from>
    <xdr:ext cx="5629275" cy="83820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2390775" y="28575"/>
          <a:ext cx="5629275" cy="838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INSTITUTO</a:t>
          </a:r>
          <a:r>
            <a:rPr lang="es-MX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GERIÁTRICO "DR. NICOLÁS AGUILAR</a:t>
          </a:r>
        </a:p>
        <a:p>
          <a:pPr algn="ctr"/>
          <a:r>
            <a:rPr lang="es-MX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ESTADO DE SAN LUIS POTOSÍ</a:t>
          </a:r>
          <a:endParaRPr lang="es-MX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ESTADO DE SITUACIÓN FINANCIERA</a:t>
          </a:r>
          <a:endParaRPr lang="es-MX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2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AL 31 DE OCTUBRE DE 2019</a:t>
          </a:r>
          <a:endParaRPr lang="es-MX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100"/>
        </a:p>
      </xdr:txBody>
    </xdr:sp>
    <xdr:clientData/>
  </xdr:oneCellAnchor>
  <xdr:oneCellAnchor>
    <xdr:from>
      <xdr:col>5</xdr:col>
      <xdr:colOff>161925</xdr:colOff>
      <xdr:row>43</xdr:row>
      <xdr:rowOff>66674</xdr:rowOff>
    </xdr:from>
    <xdr:ext cx="10467975" cy="781051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276225" y="8734424"/>
          <a:ext cx="10467975" cy="7810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MX">
            <a:effectLst/>
          </a:endParaRPr>
        </a:p>
      </xdr:txBody>
    </xdr:sp>
    <xdr:clientData/>
  </xdr:oneCellAnchor>
  <xdr:oneCellAnchor>
    <xdr:from>
      <xdr:col>6</xdr:col>
      <xdr:colOff>342900</xdr:colOff>
      <xdr:row>48</xdr:row>
      <xdr:rowOff>104775</xdr:rowOff>
    </xdr:from>
    <xdr:ext cx="9077325" cy="436786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714375" y="9963150"/>
          <a:ext cx="9077325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”</a:t>
          </a:r>
        </a:p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J62"/>
  <sheetViews>
    <sheetView topLeftCell="A4" workbookViewId="0">
      <selection activeCell="K16" sqref="K16"/>
    </sheetView>
  </sheetViews>
  <sheetFormatPr baseColWidth="10" defaultRowHeight="10.5" x14ac:dyDescent="0.15"/>
  <cols>
    <col min="1" max="1" width="4.33203125" customWidth="1"/>
    <col min="7" max="7" width="1.5" customWidth="1"/>
    <col min="8" max="8" width="22.1640625" customWidth="1"/>
    <col min="9" max="9" width="4" customWidth="1"/>
    <col min="10" max="10" width="17.1640625" customWidth="1"/>
    <col min="11" max="11" width="6.33203125" customWidth="1"/>
    <col min="12" max="12" width="16.6640625" customWidth="1"/>
    <col min="14" max="14" width="3.33203125" customWidth="1"/>
    <col min="15" max="15" width="26.33203125" customWidth="1"/>
    <col min="16" max="16" width="2.5" customWidth="1"/>
    <col min="17" max="17" width="20" customWidth="1"/>
    <col min="18" max="18" width="10.5" bestFit="1" customWidth="1"/>
    <col min="19" max="19" width="6.33203125" hidden="1" customWidth="1"/>
    <col min="20" max="20" width="20.83203125" customWidth="1"/>
    <col min="21" max="21" width="3.83203125" customWidth="1"/>
    <col min="22" max="22" width="14.83203125" bestFit="1" customWidth="1"/>
    <col min="23" max="23" width="14.1640625" bestFit="1" customWidth="1"/>
    <col min="24" max="24" width="24.33203125" customWidth="1"/>
    <col min="26" max="26" width="14.1640625" bestFit="1" customWidth="1"/>
  </cols>
  <sheetData>
    <row r="2" spans="1:36" ht="16.5" customHeight="1" x14ac:dyDescent="0.15">
      <c r="B2" s="128"/>
      <c r="C2" s="128"/>
      <c r="D2" s="128"/>
      <c r="E2" s="129" t="s">
        <v>97</v>
      </c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"/>
      <c r="T2" s="1"/>
      <c r="U2" s="1"/>
    </row>
    <row r="3" spans="1:36" ht="15" customHeight="1" x14ac:dyDescent="0.15">
      <c r="B3" s="128"/>
      <c r="C3" s="128"/>
      <c r="D3" s="128"/>
      <c r="E3" s="130" t="s">
        <v>98</v>
      </c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"/>
      <c r="R3" s="1"/>
      <c r="S3" s="1"/>
      <c r="T3" s="1"/>
      <c r="U3" s="1"/>
    </row>
    <row r="4" spans="1:36" ht="12.75" customHeight="1" x14ac:dyDescent="0.15">
      <c r="B4" s="1"/>
      <c r="C4" s="1"/>
      <c r="D4" s="131" t="s">
        <v>99</v>
      </c>
      <c r="E4" s="131"/>
      <c r="F4" s="131"/>
      <c r="G4" s="131"/>
      <c r="H4" s="131"/>
      <c r="I4" s="131"/>
      <c r="J4" s="131"/>
      <c r="K4" s="131"/>
      <c r="L4" s="131"/>
      <c r="M4" s="132"/>
      <c r="N4" s="132"/>
      <c r="O4" s="132"/>
      <c r="P4" s="132"/>
      <c r="Q4" s="133"/>
      <c r="R4" s="133"/>
      <c r="S4" s="133"/>
      <c r="T4" s="133"/>
      <c r="U4" s="1"/>
    </row>
    <row r="5" spans="1:36" ht="16.5" customHeight="1" x14ac:dyDescent="0.2">
      <c r="B5" s="1"/>
      <c r="C5" s="41"/>
      <c r="D5" s="46"/>
      <c r="E5" s="46"/>
      <c r="F5" s="46"/>
      <c r="G5" s="46"/>
      <c r="H5" s="126" t="s">
        <v>121</v>
      </c>
      <c r="I5" s="126"/>
      <c r="J5" s="126"/>
      <c r="K5" s="126"/>
      <c r="L5" s="126"/>
      <c r="M5" s="46"/>
      <c r="N5" s="46"/>
      <c r="O5" s="46"/>
      <c r="P5" s="45"/>
      <c r="Q5" s="45"/>
      <c r="R5" s="45"/>
      <c r="S5" s="45"/>
      <c r="T5" s="1"/>
      <c r="U5" s="1"/>
    </row>
    <row r="6" spans="1:36" ht="11.25" x14ac:dyDescent="0.2">
      <c r="B6" s="1"/>
      <c r="C6" s="41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5"/>
      <c r="Q6" s="45"/>
      <c r="R6" s="45"/>
      <c r="S6" s="45"/>
      <c r="T6" s="1"/>
      <c r="U6" s="1"/>
    </row>
    <row r="7" spans="1:36" ht="12.75" x14ac:dyDescent="0.2">
      <c r="A7" s="61"/>
      <c r="B7" s="3"/>
      <c r="C7" s="67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70"/>
      <c r="Q7" s="70"/>
      <c r="R7" s="70"/>
      <c r="S7" s="70"/>
      <c r="T7" s="3"/>
      <c r="U7" s="3"/>
    </row>
    <row r="8" spans="1:36" ht="10.5" customHeight="1" x14ac:dyDescent="0.15">
      <c r="A8" s="61"/>
      <c r="B8" s="3"/>
      <c r="C8" s="3"/>
      <c r="D8" s="3"/>
      <c r="E8" s="3"/>
      <c r="F8" s="3"/>
      <c r="G8" s="3"/>
      <c r="H8" s="3"/>
      <c r="I8" s="3"/>
      <c r="J8" s="123" t="s">
        <v>111</v>
      </c>
      <c r="K8" s="123"/>
      <c r="L8" s="123"/>
      <c r="M8" s="123"/>
      <c r="N8" s="123"/>
      <c r="O8" s="127" t="s">
        <v>109</v>
      </c>
      <c r="P8" s="3"/>
      <c r="Q8" s="3"/>
      <c r="R8" s="3"/>
      <c r="S8" s="3"/>
      <c r="T8" s="3"/>
      <c r="U8" s="3"/>
    </row>
    <row r="9" spans="1:36" ht="10.5" customHeight="1" x14ac:dyDescent="0.15">
      <c r="A9" s="61"/>
      <c r="B9" s="3"/>
      <c r="C9" s="3"/>
      <c r="D9" s="3"/>
      <c r="E9" s="3"/>
      <c r="F9" s="3"/>
      <c r="G9" s="3"/>
      <c r="H9" s="124" t="s">
        <v>110</v>
      </c>
      <c r="I9" s="3"/>
      <c r="J9" s="123"/>
      <c r="K9" s="123"/>
      <c r="L9" s="123"/>
      <c r="M9" s="123"/>
      <c r="N9" s="123"/>
      <c r="O9" s="127"/>
      <c r="P9" s="3"/>
      <c r="Q9" s="3"/>
      <c r="R9" s="3"/>
      <c r="S9" s="3"/>
      <c r="T9" s="3"/>
      <c r="U9" s="3"/>
    </row>
    <row r="10" spans="1:36" ht="45" customHeight="1" x14ac:dyDescent="0.2">
      <c r="A10" s="61"/>
      <c r="B10" s="125" t="s">
        <v>78</v>
      </c>
      <c r="C10" s="125"/>
      <c r="D10" s="125"/>
      <c r="E10" s="125"/>
      <c r="F10" s="125"/>
      <c r="G10" s="3"/>
      <c r="H10" s="124"/>
      <c r="I10" s="3"/>
      <c r="J10" s="71" t="s">
        <v>112</v>
      </c>
      <c r="K10" s="3"/>
      <c r="L10" s="72" t="s">
        <v>113</v>
      </c>
      <c r="M10" s="3"/>
      <c r="N10" s="3"/>
      <c r="O10" s="127"/>
      <c r="P10" s="3"/>
      <c r="Q10" s="121" t="s">
        <v>114</v>
      </c>
      <c r="R10" s="121"/>
      <c r="S10" s="121"/>
      <c r="T10" s="121"/>
      <c r="U10" s="121"/>
    </row>
    <row r="11" spans="1:36" ht="10.5" customHeight="1" x14ac:dyDescent="0.15">
      <c r="A11" s="61"/>
      <c r="B11" s="121" t="s">
        <v>117</v>
      </c>
      <c r="C11" s="121"/>
      <c r="D11" s="121"/>
      <c r="E11" s="121"/>
      <c r="F11" s="121"/>
      <c r="G11" s="3"/>
      <c r="H11" s="73">
        <f>SUM(H12:H14)</f>
        <v>17722108</v>
      </c>
      <c r="I11" s="23"/>
      <c r="J11" s="73">
        <f>SUM(J12:J14)</f>
        <v>0</v>
      </c>
      <c r="K11" s="23"/>
      <c r="L11" s="73">
        <f>SUM(L12:L14)</f>
        <v>0</v>
      </c>
      <c r="M11" s="73"/>
      <c r="N11" s="73"/>
      <c r="O11" s="73">
        <f>SUM(O12:O14)</f>
        <v>0</v>
      </c>
      <c r="P11" s="73"/>
      <c r="Q11" s="73">
        <f>SUM(Q12:Q14)</f>
        <v>17722108</v>
      </c>
      <c r="R11" s="73"/>
      <c r="S11" s="73"/>
      <c r="T11" s="73"/>
      <c r="U11" s="73"/>
      <c r="W11" s="42"/>
      <c r="X11" s="1"/>
      <c r="Y11" s="42"/>
      <c r="Z11" s="1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</row>
    <row r="12" spans="1:36" ht="10.5" customHeight="1" x14ac:dyDescent="0.15">
      <c r="A12" s="61"/>
      <c r="B12" s="120" t="s">
        <v>100</v>
      </c>
      <c r="C12" s="120"/>
      <c r="D12" s="120"/>
      <c r="E12" s="120"/>
      <c r="F12" s="120"/>
      <c r="G12" s="3"/>
      <c r="H12" s="74">
        <v>0</v>
      </c>
      <c r="I12" s="23"/>
      <c r="J12" s="74">
        <v>0</v>
      </c>
      <c r="K12" s="23"/>
      <c r="L12" s="74">
        <v>0</v>
      </c>
      <c r="M12" s="74"/>
      <c r="N12" s="74"/>
      <c r="O12" s="74">
        <v>0</v>
      </c>
      <c r="P12" s="74"/>
      <c r="Q12" s="74">
        <v>0</v>
      </c>
      <c r="R12" s="74"/>
      <c r="S12" s="74"/>
      <c r="T12" s="74"/>
      <c r="U12" s="74"/>
    </row>
    <row r="13" spans="1:36" ht="10.5" customHeight="1" x14ac:dyDescent="0.15">
      <c r="A13" s="61"/>
      <c r="B13" s="120" t="s">
        <v>101</v>
      </c>
      <c r="C13" s="120"/>
      <c r="D13" s="120"/>
      <c r="E13" s="120"/>
      <c r="F13" s="120"/>
      <c r="G13" s="3"/>
      <c r="H13" s="74">
        <v>0</v>
      </c>
      <c r="I13" s="23"/>
      <c r="J13" s="74">
        <v>0</v>
      </c>
      <c r="K13" s="23"/>
      <c r="L13" s="74">
        <v>0</v>
      </c>
      <c r="M13" s="74"/>
      <c r="N13" s="74"/>
      <c r="O13" s="74">
        <v>0</v>
      </c>
      <c r="P13" s="74"/>
      <c r="Q13" s="74">
        <v>0</v>
      </c>
      <c r="R13" s="74"/>
      <c r="S13" s="74"/>
      <c r="T13" s="74"/>
      <c r="U13" s="74"/>
    </row>
    <row r="14" spans="1:36" ht="10.5" customHeight="1" x14ac:dyDescent="0.15">
      <c r="A14" s="61"/>
      <c r="B14" s="120" t="s">
        <v>45</v>
      </c>
      <c r="C14" s="120"/>
      <c r="D14" s="120"/>
      <c r="E14" s="120"/>
      <c r="F14" s="120"/>
      <c r="G14" s="3"/>
      <c r="H14" s="74">
        <v>17722108</v>
      </c>
      <c r="I14" s="23"/>
      <c r="J14" s="74">
        <v>0</v>
      </c>
      <c r="K14" s="23"/>
      <c r="L14" s="74">
        <v>0</v>
      </c>
      <c r="M14" s="74"/>
      <c r="N14" s="74"/>
      <c r="O14" s="74">
        <v>0</v>
      </c>
      <c r="P14" s="74"/>
      <c r="Q14" s="74">
        <f>SUM(H14:P14)</f>
        <v>17722108</v>
      </c>
      <c r="R14" s="74"/>
      <c r="S14" s="74"/>
      <c r="T14" s="74"/>
      <c r="U14" s="74"/>
      <c r="Z14" s="2"/>
    </row>
    <row r="15" spans="1:36" ht="10.5" customHeight="1" x14ac:dyDescent="0.15">
      <c r="A15" s="61"/>
      <c r="B15" s="81"/>
      <c r="C15" s="81"/>
      <c r="D15" s="81"/>
      <c r="E15" s="81"/>
      <c r="F15" s="81"/>
      <c r="G15" s="3"/>
      <c r="H15" s="74"/>
      <c r="I15" s="23"/>
      <c r="J15" s="74"/>
      <c r="K15" s="23"/>
      <c r="L15" s="74"/>
      <c r="M15" s="74"/>
      <c r="N15" s="74"/>
      <c r="O15" s="74"/>
      <c r="P15" s="74"/>
      <c r="Q15" s="74"/>
      <c r="R15" s="74"/>
      <c r="S15" s="74"/>
      <c r="T15" s="74"/>
      <c r="U15" s="74"/>
      <c r="Z15" s="2"/>
    </row>
    <row r="16" spans="1:36" ht="10.5" customHeight="1" x14ac:dyDescent="0.15">
      <c r="A16" s="61"/>
      <c r="B16" s="121" t="s">
        <v>103</v>
      </c>
      <c r="C16" s="121"/>
      <c r="D16" s="121"/>
      <c r="E16" s="121"/>
      <c r="F16" s="121"/>
      <c r="G16" s="3"/>
      <c r="H16" s="73">
        <f>SUM(H17:H21)</f>
        <v>0</v>
      </c>
      <c r="I16" s="23"/>
      <c r="J16" s="73">
        <f>SUM(J17:J21)</f>
        <v>21011899</v>
      </c>
      <c r="K16" s="23"/>
      <c r="L16" s="73">
        <f>SUM(L17:L21)</f>
        <v>2807065</v>
      </c>
      <c r="M16" s="73"/>
      <c r="N16" s="73"/>
      <c r="O16" s="73">
        <f>SUM(O17:O21)</f>
        <v>0</v>
      </c>
      <c r="P16" s="73"/>
      <c r="Q16" s="73">
        <f>SUM(Q17:Q21)</f>
        <v>23818964</v>
      </c>
      <c r="R16" s="73"/>
      <c r="S16" s="73"/>
      <c r="T16" s="73"/>
      <c r="U16" s="73"/>
      <c r="Z16" s="2"/>
    </row>
    <row r="17" spans="1:24" ht="10.5" customHeight="1" x14ac:dyDescent="0.15">
      <c r="A17" s="61"/>
      <c r="B17" s="120" t="s">
        <v>47</v>
      </c>
      <c r="C17" s="120"/>
      <c r="D17" s="120"/>
      <c r="E17" s="120"/>
      <c r="F17" s="120"/>
      <c r="G17" s="3"/>
      <c r="H17" s="74">
        <v>0</v>
      </c>
      <c r="I17" s="23"/>
      <c r="J17" s="74"/>
      <c r="K17" s="23"/>
      <c r="L17" s="74">
        <v>2807065</v>
      </c>
      <c r="M17" s="74"/>
      <c r="N17" s="74"/>
      <c r="O17" s="74">
        <v>0</v>
      </c>
      <c r="P17" s="74"/>
      <c r="Q17" s="74">
        <f>SUM(H17:P17)</f>
        <v>2807065</v>
      </c>
      <c r="R17" s="74"/>
      <c r="S17" s="74"/>
      <c r="T17" s="74"/>
      <c r="U17" s="74"/>
    </row>
    <row r="18" spans="1:24" ht="10.5" customHeight="1" x14ac:dyDescent="0.15">
      <c r="A18" s="61"/>
      <c r="B18" s="120" t="s">
        <v>48</v>
      </c>
      <c r="C18" s="120"/>
      <c r="D18" s="120"/>
      <c r="E18" s="120"/>
      <c r="F18" s="120"/>
      <c r="G18" s="3"/>
      <c r="H18" s="74">
        <v>0</v>
      </c>
      <c r="I18" s="23"/>
      <c r="J18" s="74">
        <v>166421</v>
      </c>
      <c r="K18" s="23"/>
      <c r="L18" s="74">
        <v>0</v>
      </c>
      <c r="M18" s="74"/>
      <c r="N18" s="74"/>
      <c r="O18" s="74">
        <v>0</v>
      </c>
      <c r="P18" s="74"/>
      <c r="Q18" s="74">
        <f>SUM(H18:P18)</f>
        <v>166421</v>
      </c>
      <c r="R18" s="74"/>
      <c r="S18" s="74"/>
      <c r="T18" s="74"/>
      <c r="U18" s="74"/>
    </row>
    <row r="19" spans="1:24" ht="10.5" customHeight="1" x14ac:dyDescent="0.15">
      <c r="A19" s="61"/>
      <c r="B19" s="120" t="s">
        <v>49</v>
      </c>
      <c r="C19" s="120"/>
      <c r="D19" s="120"/>
      <c r="E19" s="120"/>
      <c r="F19" s="120"/>
      <c r="G19" s="3"/>
      <c r="H19" s="74">
        <v>0</v>
      </c>
      <c r="I19" s="23"/>
      <c r="J19" s="74">
        <v>20838165</v>
      </c>
      <c r="K19" s="23"/>
      <c r="L19" s="74">
        <v>0</v>
      </c>
      <c r="M19" s="74"/>
      <c r="N19" s="74"/>
      <c r="O19" s="74">
        <v>0</v>
      </c>
      <c r="P19" s="74"/>
      <c r="Q19" s="74">
        <f>SUM(H19:P19)</f>
        <v>20838165</v>
      </c>
      <c r="R19" s="74"/>
      <c r="S19" s="74"/>
      <c r="T19" s="74"/>
      <c r="U19" s="74"/>
    </row>
    <row r="20" spans="1:24" ht="12.75" x14ac:dyDescent="0.15">
      <c r="A20" s="61"/>
      <c r="B20" s="80" t="s">
        <v>50</v>
      </c>
      <c r="C20" s="61"/>
      <c r="D20" s="61"/>
      <c r="E20" s="61"/>
      <c r="F20" s="61"/>
      <c r="G20" s="3"/>
      <c r="H20" s="74">
        <v>0</v>
      </c>
      <c r="I20" s="23"/>
      <c r="J20" s="74">
        <v>0</v>
      </c>
      <c r="K20" s="23"/>
      <c r="L20" s="74">
        <v>0</v>
      </c>
      <c r="M20" s="74"/>
      <c r="N20" s="74"/>
      <c r="O20" s="74">
        <v>0</v>
      </c>
      <c r="P20" s="74"/>
      <c r="Q20" s="74">
        <f>SUM(H20:P20)</f>
        <v>0</v>
      </c>
      <c r="R20" s="74"/>
      <c r="S20" s="74"/>
      <c r="T20" s="74"/>
      <c r="U20" s="74"/>
    </row>
    <row r="21" spans="1:24" ht="12.75" customHeight="1" x14ac:dyDescent="0.15">
      <c r="A21" s="61"/>
      <c r="B21" s="122" t="s">
        <v>104</v>
      </c>
      <c r="C21" s="122"/>
      <c r="D21" s="122"/>
      <c r="E21" s="122"/>
      <c r="F21" s="122"/>
      <c r="G21" s="3"/>
      <c r="H21" s="74">
        <v>0</v>
      </c>
      <c r="I21" s="23"/>
      <c r="J21" s="74">
        <v>7313</v>
      </c>
      <c r="K21" s="23"/>
      <c r="L21" s="74">
        <v>0</v>
      </c>
      <c r="M21" s="74"/>
      <c r="N21" s="74"/>
      <c r="O21" s="74">
        <v>0</v>
      </c>
      <c r="P21" s="74"/>
      <c r="Q21" s="74">
        <f>SUM(H21:P21)</f>
        <v>7313</v>
      </c>
      <c r="R21" s="61"/>
      <c r="S21" s="61"/>
      <c r="T21" s="61"/>
      <c r="U21" s="61"/>
      <c r="X21" s="2"/>
    </row>
    <row r="22" spans="1:24" ht="12.75" customHeight="1" x14ac:dyDescent="0.15">
      <c r="A22" s="61"/>
      <c r="B22" s="61"/>
      <c r="C22" s="61"/>
      <c r="D22" s="61"/>
      <c r="E22" s="61"/>
      <c r="F22" s="61"/>
      <c r="G22" s="3"/>
      <c r="H22" s="74"/>
      <c r="I22" s="23"/>
      <c r="J22" s="74"/>
      <c r="K22" s="23"/>
      <c r="L22" s="74"/>
      <c r="M22" s="74"/>
      <c r="N22" s="74"/>
      <c r="O22" s="74"/>
      <c r="P22" s="74"/>
      <c r="Q22" s="74"/>
      <c r="R22" s="61"/>
      <c r="S22" s="61"/>
      <c r="T22" s="61"/>
      <c r="U22" s="61"/>
      <c r="X22" s="2"/>
    </row>
    <row r="23" spans="1:24" ht="22.5" customHeight="1" x14ac:dyDescent="0.15">
      <c r="A23" s="61"/>
      <c r="B23" s="121" t="s">
        <v>118</v>
      </c>
      <c r="C23" s="121"/>
      <c r="D23" s="121"/>
      <c r="E23" s="121"/>
      <c r="F23" s="121"/>
      <c r="G23" s="3"/>
      <c r="H23" s="73">
        <f>SUM(H24:H25)</f>
        <v>0</v>
      </c>
      <c r="I23" s="23"/>
      <c r="J23" s="73">
        <f>SUM(J24:J25)</f>
        <v>0</v>
      </c>
      <c r="K23" s="23"/>
      <c r="L23" s="73">
        <f>SUM(L24:L25)</f>
        <v>0</v>
      </c>
      <c r="M23" s="73"/>
      <c r="N23" s="73"/>
      <c r="O23" s="73">
        <f>SUM(O24:O25)</f>
        <v>0</v>
      </c>
      <c r="P23" s="73"/>
      <c r="Q23" s="73">
        <f>SUM(Q24:Q25)</f>
        <v>0</v>
      </c>
      <c r="R23" s="73"/>
      <c r="S23" s="73"/>
      <c r="T23" s="73"/>
      <c r="U23" s="73"/>
    </row>
    <row r="24" spans="1:24" ht="10.5" customHeight="1" x14ac:dyDescent="0.15">
      <c r="A24" s="61"/>
      <c r="B24" s="120" t="s">
        <v>115</v>
      </c>
      <c r="C24" s="120"/>
      <c r="D24" s="120"/>
      <c r="E24" s="120"/>
      <c r="F24" s="120"/>
      <c r="G24" s="3"/>
      <c r="H24" s="74">
        <v>0</v>
      </c>
      <c r="I24" s="23"/>
      <c r="J24" s="74">
        <v>0</v>
      </c>
      <c r="K24" s="23"/>
      <c r="L24" s="74">
        <v>0</v>
      </c>
      <c r="M24" s="74"/>
      <c r="N24" s="74"/>
      <c r="O24" s="74">
        <v>0</v>
      </c>
      <c r="P24" s="74"/>
      <c r="Q24" s="74">
        <v>0</v>
      </c>
      <c r="R24" s="74"/>
      <c r="S24" s="74"/>
      <c r="T24" s="74"/>
      <c r="U24" s="74"/>
    </row>
    <row r="25" spans="1:24" ht="10.5" customHeight="1" x14ac:dyDescent="0.15">
      <c r="A25" s="61"/>
      <c r="B25" s="120" t="s">
        <v>105</v>
      </c>
      <c r="C25" s="120"/>
      <c r="D25" s="120"/>
      <c r="E25" s="120"/>
      <c r="F25" s="120"/>
      <c r="G25" s="3"/>
      <c r="H25" s="74">
        <v>0</v>
      </c>
      <c r="I25" s="23"/>
      <c r="J25" s="74">
        <v>0</v>
      </c>
      <c r="K25" s="23"/>
      <c r="L25" s="74">
        <v>0</v>
      </c>
      <c r="M25" s="74"/>
      <c r="N25" s="74"/>
      <c r="O25" s="74">
        <v>0</v>
      </c>
      <c r="P25" s="74"/>
      <c r="Q25" s="74">
        <v>0</v>
      </c>
      <c r="R25" s="74"/>
      <c r="S25" s="74"/>
      <c r="T25" s="74"/>
      <c r="U25" s="74"/>
      <c r="W25" s="2"/>
    </row>
    <row r="26" spans="1:24" ht="10.5" customHeight="1" x14ac:dyDescent="0.15">
      <c r="A26" s="61"/>
      <c r="B26" s="81"/>
      <c r="C26" s="81"/>
      <c r="D26" s="81"/>
      <c r="E26" s="81"/>
      <c r="F26" s="81"/>
      <c r="G26" s="3"/>
      <c r="H26" s="74"/>
      <c r="I26" s="23"/>
      <c r="J26" s="74"/>
      <c r="K26" s="23"/>
      <c r="L26" s="74"/>
      <c r="M26" s="74"/>
      <c r="N26" s="74"/>
      <c r="O26" s="74"/>
      <c r="P26" s="74"/>
      <c r="Q26" s="74"/>
      <c r="R26" s="74"/>
      <c r="S26" s="74"/>
      <c r="T26" s="74"/>
      <c r="U26" s="74"/>
      <c r="W26" s="2"/>
    </row>
    <row r="27" spans="1:24" ht="10.5" customHeight="1" x14ac:dyDescent="0.15">
      <c r="A27" s="61"/>
      <c r="B27" s="121" t="s">
        <v>119</v>
      </c>
      <c r="C27" s="121"/>
      <c r="D27" s="121"/>
      <c r="E27" s="121"/>
      <c r="F27" s="121"/>
      <c r="G27" s="3"/>
      <c r="H27" s="73">
        <f>H11+H16+H23</f>
        <v>17722108</v>
      </c>
      <c r="I27" s="73"/>
      <c r="J27" s="73">
        <f t="shared" ref="J27:Q27" si="0">J11+J16+J23</f>
        <v>21011899</v>
      </c>
      <c r="K27" s="73"/>
      <c r="L27" s="73">
        <f t="shared" si="0"/>
        <v>2807065</v>
      </c>
      <c r="M27" s="73"/>
      <c r="N27" s="73"/>
      <c r="O27" s="73">
        <f t="shared" si="0"/>
        <v>0</v>
      </c>
      <c r="P27" s="73"/>
      <c r="Q27" s="109">
        <f t="shared" si="0"/>
        <v>41541072</v>
      </c>
      <c r="R27" s="73"/>
      <c r="S27" s="74"/>
      <c r="T27" s="74"/>
      <c r="U27" s="74"/>
      <c r="W27" s="2"/>
      <c r="X27" s="2"/>
    </row>
    <row r="28" spans="1:24" ht="10.5" customHeight="1" x14ac:dyDescent="0.15">
      <c r="A28" s="61"/>
      <c r="B28" s="82"/>
      <c r="C28" s="82"/>
      <c r="D28" s="82"/>
      <c r="E28" s="82"/>
      <c r="F28" s="82"/>
      <c r="G28" s="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4"/>
      <c r="T28" s="74"/>
      <c r="U28" s="74"/>
      <c r="V28" s="2"/>
      <c r="W28" s="2"/>
      <c r="X28" s="2"/>
    </row>
    <row r="29" spans="1:24" ht="10.5" customHeight="1" x14ac:dyDescent="0.15">
      <c r="A29" s="61"/>
      <c r="B29" s="121" t="s">
        <v>106</v>
      </c>
      <c r="C29" s="121"/>
      <c r="D29" s="121"/>
      <c r="E29" s="121"/>
      <c r="F29" s="121"/>
      <c r="G29" s="3"/>
      <c r="H29" s="73">
        <f>SUM(H30:H32)</f>
        <v>0</v>
      </c>
      <c r="I29" s="73"/>
      <c r="J29" s="73">
        <f t="shared" ref="J29:Q29" si="1">SUM(J30:J32)</f>
        <v>0</v>
      </c>
      <c r="K29" s="73"/>
      <c r="L29" s="73">
        <f t="shared" si="1"/>
        <v>0</v>
      </c>
      <c r="M29" s="73"/>
      <c r="N29" s="73"/>
      <c r="O29" s="73">
        <f t="shared" si="1"/>
        <v>0</v>
      </c>
      <c r="P29" s="73"/>
      <c r="Q29" s="73">
        <f t="shared" si="1"/>
        <v>0</v>
      </c>
      <c r="R29" s="75"/>
      <c r="S29" s="75"/>
      <c r="T29" s="75"/>
      <c r="U29" s="75"/>
      <c r="W29" s="2"/>
    </row>
    <row r="30" spans="1:24" ht="10.5" customHeight="1" x14ac:dyDescent="0.15">
      <c r="A30" s="61"/>
      <c r="B30" s="120" t="s">
        <v>100</v>
      </c>
      <c r="C30" s="120"/>
      <c r="D30" s="120"/>
      <c r="E30" s="120"/>
      <c r="F30" s="120"/>
      <c r="G30" s="3"/>
      <c r="H30" s="74">
        <v>0</v>
      </c>
      <c r="I30" s="23"/>
      <c r="J30" s="76">
        <v>0</v>
      </c>
      <c r="K30" s="23"/>
      <c r="L30" s="76">
        <v>0</v>
      </c>
      <c r="M30" s="74"/>
      <c r="N30" s="74"/>
      <c r="O30" s="74">
        <v>0</v>
      </c>
      <c r="P30" s="74"/>
      <c r="Q30" s="74">
        <v>0</v>
      </c>
      <c r="R30" s="74"/>
      <c r="S30" s="74"/>
      <c r="T30" s="74"/>
      <c r="U30" s="74"/>
      <c r="X30" s="2"/>
    </row>
    <row r="31" spans="1:24" ht="10.5" customHeight="1" x14ac:dyDescent="0.15">
      <c r="A31" s="61"/>
      <c r="B31" s="120" t="s">
        <v>101</v>
      </c>
      <c r="C31" s="120"/>
      <c r="D31" s="120"/>
      <c r="E31" s="120"/>
      <c r="F31" s="120"/>
      <c r="G31" s="3"/>
      <c r="H31" s="74">
        <v>0</v>
      </c>
      <c r="I31" s="23"/>
      <c r="J31" s="76">
        <v>0</v>
      </c>
      <c r="K31" s="23"/>
      <c r="L31" s="74">
        <v>0</v>
      </c>
      <c r="M31" s="74"/>
      <c r="N31" s="74"/>
      <c r="O31" s="74">
        <v>0</v>
      </c>
      <c r="P31" s="74"/>
      <c r="Q31" s="76">
        <f>J31</f>
        <v>0</v>
      </c>
      <c r="R31" s="76"/>
      <c r="S31" s="76"/>
      <c r="T31" s="76"/>
      <c r="U31" s="76"/>
      <c r="X31" s="52"/>
    </row>
    <row r="32" spans="1:24" ht="12.75" x14ac:dyDescent="0.15">
      <c r="A32" s="61"/>
      <c r="B32" s="120" t="s">
        <v>45</v>
      </c>
      <c r="C32" s="120"/>
      <c r="D32" s="120"/>
      <c r="E32" s="120"/>
      <c r="F32" s="120"/>
      <c r="G32" s="3"/>
      <c r="H32" s="74">
        <v>0</v>
      </c>
      <c r="I32" s="23"/>
      <c r="J32" s="76">
        <v>0</v>
      </c>
      <c r="K32" s="23"/>
      <c r="L32" s="74">
        <v>0</v>
      </c>
      <c r="M32" s="74"/>
      <c r="N32" s="74"/>
      <c r="O32" s="74">
        <v>0</v>
      </c>
      <c r="P32" s="74"/>
      <c r="Q32" s="74">
        <v>0</v>
      </c>
      <c r="R32" s="74"/>
      <c r="S32" s="74"/>
      <c r="T32" s="74"/>
      <c r="U32" s="74"/>
      <c r="W32" s="2"/>
    </row>
    <row r="33" spans="1:23" ht="12.75" x14ac:dyDescent="0.15">
      <c r="A33" s="61"/>
      <c r="B33" s="81"/>
      <c r="C33" s="81"/>
      <c r="D33" s="81"/>
      <c r="E33" s="81"/>
      <c r="F33" s="81"/>
      <c r="G33" s="3"/>
      <c r="H33" s="74"/>
      <c r="I33" s="23"/>
      <c r="J33" s="76"/>
      <c r="K33" s="23"/>
      <c r="L33" s="74"/>
      <c r="M33" s="74"/>
      <c r="N33" s="74"/>
      <c r="O33" s="74"/>
      <c r="P33" s="74"/>
      <c r="Q33" s="74"/>
      <c r="R33" s="74"/>
      <c r="S33" s="74"/>
      <c r="T33" s="74"/>
      <c r="U33" s="74"/>
      <c r="W33" s="2"/>
    </row>
    <row r="34" spans="1:23" ht="25.5" customHeight="1" x14ac:dyDescent="0.15">
      <c r="A34" s="61"/>
      <c r="B34" s="121" t="s">
        <v>120</v>
      </c>
      <c r="C34" s="121"/>
      <c r="D34" s="121"/>
      <c r="E34" s="121"/>
      <c r="F34" s="121"/>
      <c r="G34" s="3"/>
      <c r="H34" s="73">
        <f>SUM(H35:H39)</f>
        <v>0</v>
      </c>
      <c r="I34" s="73"/>
      <c r="J34" s="73">
        <f t="shared" ref="J34:Q34" si="2">SUM(J35:J39)</f>
        <v>235276</v>
      </c>
      <c r="K34" s="73"/>
      <c r="L34" s="73">
        <f t="shared" si="2"/>
        <v>-1996197</v>
      </c>
      <c r="M34" s="73"/>
      <c r="N34" s="73"/>
      <c r="O34" s="73">
        <f t="shared" si="2"/>
        <v>0</v>
      </c>
      <c r="P34" s="73"/>
      <c r="Q34" s="73">
        <f t="shared" si="2"/>
        <v>-1760921</v>
      </c>
      <c r="R34" s="73"/>
      <c r="S34" s="73"/>
      <c r="T34" s="73"/>
      <c r="U34" s="73"/>
      <c r="W34" s="2"/>
    </row>
    <row r="35" spans="1:23" ht="12" customHeight="1" x14ac:dyDescent="0.15">
      <c r="A35" s="61"/>
      <c r="B35" s="119" t="s">
        <v>107</v>
      </c>
      <c r="C35" s="119"/>
      <c r="D35" s="119"/>
      <c r="E35" s="119"/>
      <c r="F35" s="119"/>
      <c r="G35" s="3"/>
      <c r="H35" s="74">
        <v>0</v>
      </c>
      <c r="I35" s="23"/>
      <c r="J35" s="76">
        <v>0</v>
      </c>
      <c r="K35" s="23"/>
      <c r="L35" s="95">
        <v>810868</v>
      </c>
      <c r="M35" s="74"/>
      <c r="N35" s="74"/>
      <c r="O35" s="74">
        <v>0</v>
      </c>
      <c r="P35" s="74"/>
      <c r="Q35" s="74">
        <f>SUM(H35:O35)</f>
        <v>810868</v>
      </c>
      <c r="R35" s="74"/>
      <c r="S35" s="3"/>
      <c r="T35" s="3"/>
      <c r="U35" s="3"/>
      <c r="V35" s="2"/>
    </row>
    <row r="36" spans="1:23" ht="12" customHeight="1" x14ac:dyDescent="0.15">
      <c r="A36" s="61"/>
      <c r="B36" s="119" t="s">
        <v>48</v>
      </c>
      <c r="C36" s="119"/>
      <c r="D36" s="119"/>
      <c r="E36" s="119"/>
      <c r="F36" s="119"/>
      <c r="G36" s="3"/>
      <c r="H36" s="74">
        <v>0</v>
      </c>
      <c r="I36" s="23"/>
      <c r="J36" s="76">
        <v>235276</v>
      </c>
      <c r="K36" s="23"/>
      <c r="L36" s="74">
        <v>-2807065</v>
      </c>
      <c r="M36" s="74"/>
      <c r="N36" s="74"/>
      <c r="O36" s="74">
        <v>0</v>
      </c>
      <c r="P36" s="74"/>
      <c r="Q36" s="76">
        <f>SUM(H36:O36)</f>
        <v>-2571789</v>
      </c>
      <c r="R36" s="76"/>
      <c r="S36" s="3"/>
      <c r="T36" s="3"/>
      <c r="U36" s="3"/>
      <c r="V36" s="2"/>
    </row>
    <row r="37" spans="1:23" ht="12" customHeight="1" x14ac:dyDescent="0.15">
      <c r="A37" s="61"/>
      <c r="B37" s="119" t="s">
        <v>49</v>
      </c>
      <c r="C37" s="119"/>
      <c r="D37" s="119"/>
      <c r="E37" s="119"/>
      <c r="F37" s="119"/>
      <c r="G37" s="3"/>
      <c r="H37" s="74">
        <v>0</v>
      </c>
      <c r="I37" s="23"/>
      <c r="J37" s="76">
        <v>0</v>
      </c>
      <c r="K37" s="23"/>
      <c r="L37" s="74">
        <v>0</v>
      </c>
      <c r="M37" s="74"/>
      <c r="N37" s="74"/>
      <c r="O37" s="74">
        <v>0</v>
      </c>
      <c r="P37" s="74"/>
      <c r="Q37" s="74">
        <f>SUM(H37:O37)</f>
        <v>0</v>
      </c>
      <c r="R37" s="74"/>
      <c r="S37" s="3"/>
      <c r="T37" s="3"/>
      <c r="U37" s="3"/>
      <c r="V37" s="2"/>
      <c r="W37" s="2"/>
    </row>
    <row r="38" spans="1:23" ht="12" customHeight="1" x14ac:dyDescent="0.15">
      <c r="A38" s="61"/>
      <c r="B38" s="119" t="s">
        <v>50</v>
      </c>
      <c r="C38" s="119"/>
      <c r="D38" s="119"/>
      <c r="E38" s="119"/>
      <c r="F38" s="119"/>
      <c r="G38" s="119"/>
      <c r="H38" s="74">
        <v>0</v>
      </c>
      <c r="I38" s="23"/>
      <c r="J38" s="76">
        <v>0</v>
      </c>
      <c r="K38" s="23"/>
      <c r="L38" s="74">
        <v>0</v>
      </c>
      <c r="M38" s="74"/>
      <c r="N38" s="74"/>
      <c r="O38" s="74">
        <v>0</v>
      </c>
      <c r="P38" s="23"/>
      <c r="Q38" s="77">
        <f>SUM(H38:O38)</f>
        <v>0</v>
      </c>
      <c r="R38" s="3"/>
      <c r="S38" s="3"/>
      <c r="T38" s="3"/>
      <c r="U38" s="3"/>
      <c r="V38" s="2"/>
    </row>
    <row r="39" spans="1:23" ht="12" customHeight="1" x14ac:dyDescent="0.15">
      <c r="A39" s="61"/>
      <c r="B39" s="119" t="s">
        <v>104</v>
      </c>
      <c r="C39" s="119"/>
      <c r="D39" s="119"/>
      <c r="E39" s="119"/>
      <c r="F39" s="119"/>
      <c r="G39" s="3"/>
      <c r="H39" s="74">
        <v>0</v>
      </c>
      <c r="I39" s="23"/>
      <c r="J39" s="76">
        <v>0</v>
      </c>
      <c r="K39" s="23"/>
      <c r="L39" s="74">
        <v>0</v>
      </c>
      <c r="M39" s="74"/>
      <c r="N39" s="74"/>
      <c r="O39" s="74">
        <v>0</v>
      </c>
      <c r="P39" s="23"/>
      <c r="Q39" s="77">
        <f>SUM(H39:O39)</f>
        <v>0</v>
      </c>
      <c r="R39" s="3"/>
      <c r="S39" s="3"/>
      <c r="T39" s="3"/>
      <c r="U39" s="3"/>
      <c r="V39" s="2"/>
    </row>
    <row r="40" spans="1:23" ht="12" customHeight="1" x14ac:dyDescent="0.15">
      <c r="A40" s="61"/>
      <c r="B40" s="3"/>
      <c r="C40" s="3"/>
      <c r="D40" s="3"/>
      <c r="E40" s="3"/>
      <c r="F40" s="3"/>
      <c r="G40" s="3"/>
      <c r="H40" s="74"/>
      <c r="I40" s="23"/>
      <c r="J40" s="76"/>
      <c r="K40" s="23"/>
      <c r="L40" s="74"/>
      <c r="M40" s="74"/>
      <c r="N40" s="74"/>
      <c r="O40" s="74"/>
      <c r="P40" s="23"/>
      <c r="Q40" s="77"/>
      <c r="R40" s="3"/>
      <c r="S40" s="3"/>
      <c r="T40" s="3"/>
      <c r="U40" s="3"/>
      <c r="V40" s="2"/>
    </row>
    <row r="41" spans="1:23" ht="27" customHeight="1" x14ac:dyDescent="0.15">
      <c r="A41" s="61"/>
      <c r="B41" s="138" t="s">
        <v>108</v>
      </c>
      <c r="C41" s="138"/>
      <c r="D41" s="138"/>
      <c r="E41" s="138"/>
      <c r="F41" s="138"/>
      <c r="G41" s="3"/>
      <c r="H41" s="73">
        <f>SUM(H42:H43)</f>
        <v>0</v>
      </c>
      <c r="I41" s="73"/>
      <c r="J41" s="73">
        <f t="shared" ref="J41:Q41" si="3">SUM(J42:J43)</f>
        <v>0</v>
      </c>
      <c r="K41" s="73"/>
      <c r="L41" s="73">
        <f t="shared" si="3"/>
        <v>0</v>
      </c>
      <c r="M41" s="73"/>
      <c r="N41" s="73"/>
      <c r="O41" s="73">
        <f t="shared" si="3"/>
        <v>0</v>
      </c>
      <c r="P41" s="73"/>
      <c r="Q41" s="73">
        <f t="shared" si="3"/>
        <v>0</v>
      </c>
      <c r="R41" s="3"/>
      <c r="S41" s="3"/>
      <c r="T41" s="3"/>
      <c r="U41" s="3"/>
      <c r="V41" s="2"/>
    </row>
    <row r="42" spans="1:23" ht="12" customHeight="1" x14ac:dyDescent="0.15">
      <c r="A42" s="61"/>
      <c r="B42" s="78" t="s">
        <v>115</v>
      </c>
      <c r="C42" s="3"/>
      <c r="D42" s="3"/>
      <c r="E42" s="3"/>
      <c r="F42" s="3"/>
      <c r="G42" s="3"/>
      <c r="H42" s="74">
        <v>0</v>
      </c>
      <c r="I42" s="23"/>
      <c r="J42" s="76">
        <v>0</v>
      </c>
      <c r="K42" s="23"/>
      <c r="L42" s="74">
        <v>0</v>
      </c>
      <c r="M42" s="74"/>
      <c r="N42" s="74"/>
      <c r="O42" s="74">
        <v>0</v>
      </c>
      <c r="P42" s="74"/>
      <c r="Q42" s="74">
        <f>SUM(H42:O42)</f>
        <v>0</v>
      </c>
      <c r="R42" s="74"/>
      <c r="S42" s="3"/>
      <c r="T42" s="3"/>
      <c r="U42" s="3"/>
      <c r="V42" s="2"/>
    </row>
    <row r="43" spans="1:23" ht="12" customHeight="1" x14ac:dyDescent="0.15">
      <c r="A43" s="61"/>
      <c r="B43" s="78" t="s">
        <v>105</v>
      </c>
      <c r="C43" s="3"/>
      <c r="D43" s="3"/>
      <c r="E43" s="3"/>
      <c r="F43" s="3"/>
      <c r="G43" s="3"/>
      <c r="H43" s="74">
        <v>0</v>
      </c>
      <c r="I43" s="23"/>
      <c r="J43" s="76">
        <v>0</v>
      </c>
      <c r="K43" s="23"/>
      <c r="L43" s="74">
        <v>0</v>
      </c>
      <c r="M43" s="74"/>
      <c r="N43" s="74"/>
      <c r="O43" s="74">
        <v>0</v>
      </c>
      <c r="P43" s="74"/>
      <c r="Q43" s="74">
        <f>SUM(H43:O43)</f>
        <v>0</v>
      </c>
      <c r="R43" s="74"/>
      <c r="S43" s="3"/>
      <c r="T43" s="3"/>
      <c r="U43" s="3"/>
      <c r="V43" s="2"/>
    </row>
    <row r="44" spans="1:23" ht="12" customHeight="1" x14ac:dyDescent="0.15">
      <c r="A44" s="61"/>
      <c r="B44" s="78"/>
      <c r="C44" s="3"/>
      <c r="D44" s="3"/>
      <c r="E44" s="3"/>
      <c r="F44" s="3"/>
      <c r="G44" s="3"/>
      <c r="H44" s="74"/>
      <c r="I44" s="23"/>
      <c r="J44" s="76"/>
      <c r="K44" s="23"/>
      <c r="L44" s="74"/>
      <c r="M44" s="74"/>
      <c r="N44" s="74"/>
      <c r="O44" s="74"/>
      <c r="P44" s="74"/>
      <c r="Q44" s="74"/>
      <c r="R44" s="74"/>
      <c r="S44" s="3"/>
      <c r="T44" s="3"/>
      <c r="U44" s="3"/>
      <c r="V44" s="2"/>
    </row>
    <row r="45" spans="1:23" ht="12" customHeight="1" x14ac:dyDescent="0.15">
      <c r="A45" s="61"/>
      <c r="B45" s="79" t="s">
        <v>116</v>
      </c>
      <c r="C45" s="3"/>
      <c r="D45" s="3"/>
      <c r="E45" s="3"/>
      <c r="F45" s="3"/>
      <c r="G45" s="3"/>
      <c r="H45" s="22">
        <f>H27+H34+H41</f>
        <v>17722108</v>
      </c>
      <c r="I45" s="22"/>
      <c r="J45" s="22">
        <f>J27+J34+J41</f>
        <v>21247175</v>
      </c>
      <c r="K45" s="22"/>
      <c r="L45" s="22">
        <f>L27+L34+L41</f>
        <v>810868</v>
      </c>
      <c r="M45" s="22"/>
      <c r="N45" s="22"/>
      <c r="O45" s="73">
        <v>0</v>
      </c>
      <c r="P45" s="22"/>
      <c r="Q45" s="22">
        <f>Q27+Q34+Q41</f>
        <v>39780151</v>
      </c>
      <c r="R45" s="3"/>
      <c r="S45" s="3"/>
      <c r="T45" s="3"/>
      <c r="U45" s="3"/>
      <c r="V45" s="2"/>
      <c r="W45" s="28"/>
    </row>
    <row r="46" spans="1:23" ht="12" customHeight="1" x14ac:dyDescent="0.15">
      <c r="A46" s="61"/>
      <c r="B46" s="3"/>
      <c r="C46" s="3"/>
      <c r="D46" s="3"/>
      <c r="E46" s="3"/>
      <c r="F46" s="3"/>
      <c r="G46" s="3"/>
      <c r="H46" s="23"/>
      <c r="I46" s="23"/>
      <c r="J46" s="23"/>
      <c r="K46" s="23"/>
      <c r="L46" s="83"/>
      <c r="M46" s="23"/>
      <c r="N46" s="23"/>
      <c r="O46" s="23"/>
      <c r="P46" s="23"/>
      <c r="Q46" s="77"/>
      <c r="R46" s="3"/>
      <c r="S46" s="3"/>
      <c r="T46" s="3"/>
      <c r="U46" s="3"/>
      <c r="V46" s="28"/>
    </row>
    <row r="47" spans="1:23" ht="12" customHeight="1" x14ac:dyDescent="0.15">
      <c r="A47" s="61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25"/>
      <c r="R47" s="3"/>
      <c r="S47" s="3"/>
      <c r="T47" s="3"/>
      <c r="U47" s="3"/>
      <c r="V47" s="2"/>
    </row>
    <row r="48" spans="1:23" ht="12" customHeight="1" x14ac:dyDescent="0.15">
      <c r="B48" s="69"/>
      <c r="C48" s="69"/>
      <c r="D48" s="69"/>
      <c r="E48" s="69"/>
      <c r="F48" s="69"/>
      <c r="G48" s="1"/>
      <c r="H48" s="1"/>
      <c r="I48" s="1"/>
      <c r="J48" s="48"/>
      <c r="K48" s="1"/>
      <c r="L48" s="1"/>
      <c r="M48" s="1"/>
      <c r="N48" s="1"/>
      <c r="O48" s="1"/>
      <c r="P48" s="1"/>
      <c r="Q48" s="48"/>
      <c r="R48" s="1"/>
      <c r="S48" s="1"/>
      <c r="U48" s="1"/>
      <c r="V48" s="2"/>
    </row>
    <row r="49" spans="2:22" ht="12.75" x14ac:dyDescent="0.15">
      <c r="D49" s="137"/>
      <c r="E49" s="137"/>
      <c r="F49" s="137"/>
      <c r="G49" s="137"/>
      <c r="H49" s="137"/>
      <c r="I49" s="137"/>
      <c r="J49" s="137"/>
      <c r="K49" s="137"/>
      <c r="L49" s="137"/>
      <c r="M49" s="12"/>
      <c r="Q49" s="28"/>
      <c r="V49" s="48"/>
    </row>
    <row r="50" spans="2:22" x14ac:dyDescent="0.15">
      <c r="D50" s="1"/>
      <c r="E50" s="1"/>
      <c r="F50" s="1"/>
      <c r="G50" s="1"/>
      <c r="H50" s="1"/>
      <c r="I50" s="1"/>
      <c r="J50" s="1"/>
      <c r="K50" s="1"/>
      <c r="L50" s="1"/>
      <c r="M50" s="14"/>
      <c r="Q50" s="28"/>
    </row>
    <row r="51" spans="2:22" x14ac:dyDescent="0.15">
      <c r="B51" s="135"/>
      <c r="C51" s="135"/>
      <c r="D51" s="135"/>
      <c r="E51" s="135"/>
      <c r="F51" s="135"/>
      <c r="G51" s="1"/>
      <c r="H51" s="52"/>
      <c r="I51" s="1"/>
      <c r="J51" s="52"/>
      <c r="K51" s="1"/>
      <c r="L51" s="136"/>
      <c r="M51" s="136"/>
      <c r="N51" s="136"/>
      <c r="O51" s="136"/>
      <c r="P51" s="136"/>
      <c r="Q51" s="136"/>
      <c r="R51" s="136"/>
      <c r="S51" s="136"/>
      <c r="T51" s="136"/>
      <c r="U51" s="136"/>
    </row>
    <row r="52" spans="2:22" x14ac:dyDescent="0.15">
      <c r="B52" s="139"/>
      <c r="C52" s="139"/>
      <c r="D52" s="139"/>
      <c r="E52" s="139"/>
      <c r="F52" s="139"/>
      <c r="G52" s="1"/>
      <c r="H52" s="42"/>
      <c r="I52" s="1"/>
      <c r="J52" s="42"/>
      <c r="K52" s="1"/>
      <c r="L52" s="134"/>
      <c r="M52" s="134"/>
      <c r="N52" s="134"/>
      <c r="O52" s="134"/>
      <c r="P52" s="134"/>
      <c r="Q52" s="134"/>
      <c r="R52" s="134"/>
      <c r="S52" s="134"/>
      <c r="T52" s="134"/>
      <c r="U52" s="134"/>
    </row>
    <row r="53" spans="2:22" x14ac:dyDescent="0.15">
      <c r="B53" s="139"/>
      <c r="C53" s="139"/>
      <c r="D53" s="139"/>
      <c r="E53" s="139"/>
      <c r="F53" s="139"/>
      <c r="G53" s="1"/>
      <c r="H53" s="42"/>
      <c r="I53" s="1"/>
      <c r="J53" s="42"/>
      <c r="K53" s="1"/>
      <c r="L53" s="134"/>
      <c r="M53" s="134"/>
      <c r="N53" s="134"/>
      <c r="O53" s="134"/>
      <c r="P53" s="134"/>
      <c r="Q53" s="140"/>
      <c r="R53" s="134"/>
      <c r="S53" s="134"/>
      <c r="T53" s="134"/>
      <c r="U53" s="134"/>
    </row>
    <row r="54" spans="2:22" x14ac:dyDescent="0.15">
      <c r="B54" s="135"/>
      <c r="C54" s="135"/>
      <c r="D54" s="135"/>
      <c r="E54" s="135"/>
      <c r="F54" s="135"/>
      <c r="G54" s="1"/>
      <c r="H54" s="52"/>
      <c r="I54" s="1"/>
      <c r="J54" s="52"/>
      <c r="K54" s="1"/>
      <c r="L54" s="136"/>
      <c r="M54" s="136"/>
      <c r="N54" s="136"/>
      <c r="O54" s="136"/>
      <c r="P54" s="136"/>
      <c r="Q54" s="136"/>
      <c r="R54" s="136"/>
      <c r="S54" s="136"/>
      <c r="T54" s="136"/>
      <c r="U54" s="136"/>
    </row>
    <row r="55" spans="2:22" x14ac:dyDescent="0.15">
      <c r="B55" s="135"/>
      <c r="C55" s="135"/>
      <c r="D55" s="135"/>
      <c r="E55" s="135"/>
      <c r="F55" s="135"/>
      <c r="G55" s="1"/>
      <c r="H55" s="52"/>
      <c r="I55" s="1"/>
      <c r="J55" s="52"/>
      <c r="K55" s="1"/>
      <c r="L55" s="136"/>
      <c r="M55" s="136"/>
      <c r="N55" s="136"/>
      <c r="O55" s="136"/>
      <c r="P55" s="136"/>
      <c r="Q55" s="136"/>
      <c r="R55" s="136"/>
      <c r="S55" s="136"/>
      <c r="T55" s="136"/>
      <c r="U55" s="136"/>
    </row>
    <row r="56" spans="2:22" x14ac:dyDescent="0.15">
      <c r="B56" s="135"/>
      <c r="C56" s="135"/>
      <c r="D56" s="135"/>
      <c r="E56" s="135"/>
      <c r="F56" s="135"/>
      <c r="G56" s="1"/>
      <c r="H56" s="52"/>
      <c r="I56" s="1"/>
      <c r="J56" s="52"/>
      <c r="K56" s="1"/>
      <c r="L56" s="136"/>
      <c r="M56" s="136"/>
      <c r="N56" s="136"/>
      <c r="O56" s="136"/>
      <c r="P56" s="136"/>
      <c r="Q56" s="136"/>
      <c r="R56" s="136"/>
      <c r="S56" s="136"/>
      <c r="T56" s="136"/>
      <c r="U56" s="136"/>
    </row>
    <row r="57" spans="2:22" x14ac:dyDescent="0.15">
      <c r="B57" s="139"/>
      <c r="C57" s="139"/>
      <c r="D57" s="139"/>
      <c r="E57" s="139"/>
      <c r="F57" s="139"/>
      <c r="G57" s="1"/>
      <c r="H57" s="42"/>
      <c r="I57" s="1"/>
      <c r="J57" s="53"/>
      <c r="K57" s="1"/>
      <c r="L57" s="134"/>
      <c r="M57" s="134"/>
      <c r="N57" s="134"/>
      <c r="O57" s="134"/>
      <c r="P57" s="134"/>
      <c r="Q57" s="142"/>
      <c r="R57" s="142"/>
      <c r="S57" s="142"/>
      <c r="T57" s="142"/>
      <c r="U57" s="142"/>
    </row>
    <row r="58" spans="2:22" x14ac:dyDescent="0.15">
      <c r="B58" s="135"/>
      <c r="C58" s="135"/>
      <c r="D58" s="135"/>
      <c r="E58" s="135"/>
      <c r="F58" s="135"/>
      <c r="G58" s="1"/>
      <c r="H58" s="52"/>
      <c r="I58" s="1"/>
      <c r="J58" s="54"/>
      <c r="K58" s="1"/>
      <c r="L58" s="136"/>
      <c r="M58" s="136"/>
      <c r="N58" s="136"/>
      <c r="O58" s="136"/>
      <c r="P58" s="136"/>
      <c r="Q58" s="136"/>
      <c r="R58" s="136"/>
      <c r="S58" s="136"/>
      <c r="T58" s="136"/>
      <c r="U58" s="136"/>
    </row>
    <row r="59" spans="2:22" x14ac:dyDescent="0.15">
      <c r="B59" s="135"/>
      <c r="C59" s="135"/>
      <c r="D59" s="135"/>
      <c r="E59" s="135"/>
      <c r="F59" s="135"/>
      <c r="G59" s="1"/>
      <c r="H59" s="52"/>
      <c r="I59" s="1"/>
      <c r="J59" s="54"/>
      <c r="K59" s="1"/>
      <c r="L59" s="136"/>
      <c r="M59" s="136"/>
      <c r="N59" s="136"/>
      <c r="O59" s="136"/>
      <c r="P59" s="136"/>
      <c r="Q59" s="141"/>
      <c r="R59" s="141"/>
      <c r="S59" s="141"/>
      <c r="T59" s="141"/>
      <c r="U59" s="141"/>
    </row>
    <row r="60" spans="2:22" x14ac:dyDescent="0.15">
      <c r="B60" s="135"/>
      <c r="C60" s="135"/>
      <c r="D60" s="135"/>
      <c r="E60" s="135"/>
      <c r="F60" s="135"/>
      <c r="G60" s="1"/>
      <c r="H60" s="52"/>
      <c r="I60" s="1"/>
      <c r="J60" s="54"/>
      <c r="K60" s="1"/>
      <c r="L60" s="136"/>
      <c r="M60" s="136"/>
      <c r="N60" s="136"/>
      <c r="O60" s="136"/>
      <c r="P60" s="136"/>
      <c r="Q60" s="136"/>
      <c r="R60" s="136"/>
      <c r="S60" s="136"/>
      <c r="T60" s="136"/>
      <c r="U60" s="136"/>
    </row>
    <row r="61" spans="2:22" x14ac:dyDescent="0.15">
      <c r="B61" s="135"/>
      <c r="C61" s="135"/>
      <c r="D61" s="135"/>
      <c r="E61" s="135"/>
      <c r="F61" s="135"/>
      <c r="G61" s="1"/>
      <c r="H61" s="52"/>
      <c r="I61" s="1"/>
      <c r="J61" s="52"/>
      <c r="K61" s="1"/>
      <c r="L61" s="136"/>
      <c r="M61" s="136"/>
      <c r="N61" s="136"/>
      <c r="O61" s="136"/>
      <c r="P61" s="136"/>
      <c r="Q61" s="136"/>
      <c r="R61" s="136"/>
      <c r="S61" s="136"/>
      <c r="T61" s="136"/>
      <c r="U61" s="136"/>
    </row>
    <row r="62" spans="2:22" x14ac:dyDescent="0.15">
      <c r="B62" s="139"/>
      <c r="C62" s="139"/>
      <c r="D62" s="139"/>
      <c r="E62" s="139"/>
      <c r="F62" s="139"/>
      <c r="G62" s="1"/>
      <c r="H62" s="42"/>
      <c r="I62" s="1"/>
      <c r="J62" s="42"/>
      <c r="K62" s="1"/>
      <c r="L62" s="134"/>
      <c r="M62" s="134"/>
      <c r="N62" s="134"/>
      <c r="O62" s="134"/>
      <c r="P62" s="134"/>
      <c r="Q62" s="134"/>
      <c r="R62" s="134"/>
      <c r="S62" s="134"/>
      <c r="T62" s="134"/>
      <c r="U62" s="134"/>
    </row>
  </sheetData>
  <mergeCells count="88">
    <mergeCell ref="B62:F62"/>
    <mergeCell ref="L62:N62"/>
    <mergeCell ref="O62:P62"/>
    <mergeCell ref="Q62:U62"/>
    <mergeCell ref="B60:F60"/>
    <mergeCell ref="L60:N60"/>
    <mergeCell ref="O60:P60"/>
    <mergeCell ref="Q60:U60"/>
    <mergeCell ref="B61:F61"/>
    <mergeCell ref="L61:N61"/>
    <mergeCell ref="O61:P61"/>
    <mergeCell ref="Q61:U61"/>
    <mergeCell ref="B56:F56"/>
    <mergeCell ref="L56:N56"/>
    <mergeCell ref="O56:P56"/>
    <mergeCell ref="Q56:U56"/>
    <mergeCell ref="B57:F57"/>
    <mergeCell ref="L57:N57"/>
    <mergeCell ref="O57:P57"/>
    <mergeCell ref="Q57:U57"/>
    <mergeCell ref="B58:F58"/>
    <mergeCell ref="L58:N58"/>
    <mergeCell ref="O58:P58"/>
    <mergeCell ref="Q58:U58"/>
    <mergeCell ref="B59:F59"/>
    <mergeCell ref="L59:N59"/>
    <mergeCell ref="O59:P59"/>
    <mergeCell ref="Q59:U59"/>
    <mergeCell ref="B52:F52"/>
    <mergeCell ref="L52:N52"/>
    <mergeCell ref="O52:P52"/>
    <mergeCell ref="Q52:U52"/>
    <mergeCell ref="B53:F53"/>
    <mergeCell ref="L53:N53"/>
    <mergeCell ref="O53:P53"/>
    <mergeCell ref="Q53:U53"/>
    <mergeCell ref="B54:F54"/>
    <mergeCell ref="L54:N54"/>
    <mergeCell ref="O54:P54"/>
    <mergeCell ref="Q54:U54"/>
    <mergeCell ref="B55:F55"/>
    <mergeCell ref="L55:N55"/>
    <mergeCell ref="O55:P55"/>
    <mergeCell ref="Q55:U55"/>
    <mergeCell ref="AA11:AC11"/>
    <mergeCell ref="AD11:AE11"/>
    <mergeCell ref="AF11:AJ11"/>
    <mergeCell ref="B12:F12"/>
    <mergeCell ref="B51:F51"/>
    <mergeCell ref="L51:N51"/>
    <mergeCell ref="O51:P51"/>
    <mergeCell ref="Q51:U51"/>
    <mergeCell ref="B14:F14"/>
    <mergeCell ref="B16:F16"/>
    <mergeCell ref="D49:L49"/>
    <mergeCell ref="B11:F11"/>
    <mergeCell ref="B41:F41"/>
    <mergeCell ref="B34:F34"/>
    <mergeCell ref="B32:F32"/>
    <mergeCell ref="B29:F29"/>
    <mergeCell ref="B2:D3"/>
    <mergeCell ref="E2:R2"/>
    <mergeCell ref="E3:P3"/>
    <mergeCell ref="D4:L4"/>
    <mergeCell ref="M4:P4"/>
    <mergeCell ref="Q4:T4"/>
    <mergeCell ref="J8:N9"/>
    <mergeCell ref="H9:H10"/>
    <mergeCell ref="B10:F10"/>
    <mergeCell ref="Q10:U10"/>
    <mergeCell ref="H5:L5"/>
    <mergeCell ref="O8:O10"/>
    <mergeCell ref="B39:F39"/>
    <mergeCell ref="B13:F13"/>
    <mergeCell ref="B35:F35"/>
    <mergeCell ref="B36:F36"/>
    <mergeCell ref="B37:F37"/>
    <mergeCell ref="B38:G38"/>
    <mergeCell ref="B19:F19"/>
    <mergeCell ref="B23:F23"/>
    <mergeCell ref="B21:F21"/>
    <mergeCell ref="B17:F17"/>
    <mergeCell ref="B18:F18"/>
    <mergeCell ref="B30:F30"/>
    <mergeCell ref="B31:F31"/>
    <mergeCell ref="B24:F24"/>
    <mergeCell ref="B25:F25"/>
    <mergeCell ref="B27:F27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Q61"/>
  <sheetViews>
    <sheetView workbookViewId="0">
      <selection activeCell="K17" sqref="K17"/>
    </sheetView>
  </sheetViews>
  <sheetFormatPr baseColWidth="10" defaultRowHeight="10.5" x14ac:dyDescent="0.15"/>
  <cols>
    <col min="5" max="5" width="20.83203125" customWidth="1"/>
    <col min="6" max="6" width="20.1640625" customWidth="1"/>
    <col min="7" max="7" width="3.5" customWidth="1"/>
    <col min="8" max="8" width="12" hidden="1" customWidth="1"/>
    <col min="9" max="9" width="18.6640625" customWidth="1"/>
    <col min="10" max="10" width="13.1640625" bestFit="1" customWidth="1"/>
    <col min="11" max="11" width="20.5" customWidth="1"/>
    <col min="12" max="12" width="13.83203125" bestFit="1" customWidth="1"/>
    <col min="13" max="13" width="35.83203125" customWidth="1"/>
    <col min="14" max="14" width="15.83203125" customWidth="1"/>
    <col min="15" max="15" width="21.33203125" customWidth="1"/>
    <col min="16" max="16" width="5.6640625" customWidth="1"/>
    <col min="17" max="17" width="13.1640625" bestFit="1" customWidth="1"/>
  </cols>
  <sheetData>
    <row r="4" spans="1:13" ht="12.75" x14ac:dyDescent="0.15">
      <c r="A4" s="119"/>
      <c r="B4" s="119"/>
      <c r="C4" s="119"/>
      <c r="D4" s="131"/>
      <c r="E4" s="131"/>
      <c r="F4" s="131"/>
      <c r="G4" s="131"/>
      <c r="H4" s="3"/>
      <c r="I4" s="3"/>
      <c r="J4" s="1"/>
    </row>
    <row r="5" spans="1:13" ht="12.75" x14ac:dyDescent="0.15">
      <c r="A5" s="3"/>
      <c r="B5" s="131"/>
      <c r="C5" s="131"/>
      <c r="D5" s="131"/>
      <c r="E5" s="131"/>
      <c r="F5" s="131"/>
      <c r="G5" s="131"/>
      <c r="H5" s="131"/>
      <c r="I5" s="3"/>
      <c r="J5" s="1"/>
    </row>
    <row r="6" spans="1:13" ht="12.75" x14ac:dyDescent="0.15">
      <c r="A6" s="3"/>
      <c r="B6" s="3"/>
      <c r="C6" s="3"/>
      <c r="D6" s="3"/>
      <c r="E6" s="147"/>
      <c r="F6" s="147"/>
      <c r="G6" s="147"/>
      <c r="H6" s="3"/>
      <c r="I6" s="3"/>
      <c r="J6" s="1"/>
    </row>
    <row r="7" spans="1:13" ht="12.75" x14ac:dyDescent="0.2">
      <c r="A7" s="154"/>
      <c r="B7" s="154"/>
      <c r="C7" s="155" t="s">
        <v>0</v>
      </c>
      <c r="D7" s="155"/>
      <c r="E7" s="155"/>
      <c r="F7" s="155"/>
      <c r="G7" s="155"/>
      <c r="H7" s="17"/>
      <c r="I7" s="17"/>
      <c r="J7" s="1"/>
    </row>
    <row r="8" spans="1:13" ht="12.75" x14ac:dyDescent="0.15">
      <c r="A8" s="3"/>
      <c r="B8" s="3"/>
      <c r="C8" s="3"/>
      <c r="D8" s="3"/>
      <c r="E8" s="3"/>
      <c r="F8" s="3"/>
      <c r="G8" s="3"/>
      <c r="H8" s="3"/>
      <c r="I8" s="3"/>
      <c r="J8" s="1"/>
    </row>
    <row r="9" spans="1:13" ht="12.75" x14ac:dyDescent="0.2">
      <c r="A9" s="152" t="s">
        <v>78</v>
      </c>
      <c r="B9" s="152"/>
      <c r="C9" s="152"/>
      <c r="D9" s="152"/>
      <c r="E9" s="152"/>
      <c r="F9" s="20">
        <v>2019</v>
      </c>
      <c r="G9" s="153">
        <v>2018</v>
      </c>
      <c r="H9" s="153"/>
      <c r="I9" s="153"/>
      <c r="J9" s="1"/>
    </row>
    <row r="10" spans="1:13" ht="12.75" x14ac:dyDescent="0.15">
      <c r="A10" s="137"/>
      <c r="B10" s="137"/>
      <c r="C10" s="3"/>
      <c r="D10" s="3"/>
      <c r="E10" s="3"/>
      <c r="F10" s="3"/>
      <c r="G10" s="3"/>
      <c r="H10" s="3"/>
      <c r="I10" s="3"/>
      <c r="J10" s="1"/>
    </row>
    <row r="11" spans="1:13" ht="12.75" x14ac:dyDescent="0.15">
      <c r="A11" s="144" t="s">
        <v>79</v>
      </c>
      <c r="B11" s="144"/>
      <c r="C11" s="144"/>
      <c r="D11" s="144"/>
      <c r="E11" s="144"/>
      <c r="F11" s="3"/>
      <c r="G11" s="3"/>
      <c r="H11" s="3"/>
      <c r="I11" s="3"/>
      <c r="J11" s="1"/>
    </row>
    <row r="12" spans="1:13" ht="12.75" x14ac:dyDescent="0.15">
      <c r="A12" s="144" t="s">
        <v>80</v>
      </c>
      <c r="B12" s="144"/>
      <c r="C12" s="144"/>
      <c r="D12" s="144"/>
      <c r="E12" s="144"/>
      <c r="F12" s="11">
        <f>SUM(F13:F15)</f>
        <v>34648672</v>
      </c>
      <c r="G12" s="145">
        <f>G13+G14+H15</f>
        <v>32463413</v>
      </c>
      <c r="H12" s="145"/>
      <c r="I12" s="145"/>
      <c r="J12" s="1"/>
      <c r="K12" s="2"/>
    </row>
    <row r="13" spans="1:13" ht="12.75" x14ac:dyDescent="0.15">
      <c r="A13" s="137" t="s">
        <v>81</v>
      </c>
      <c r="B13" s="137"/>
      <c r="C13" s="137"/>
      <c r="D13" s="137"/>
      <c r="E13" s="137"/>
      <c r="F13" s="10">
        <v>1346800</v>
      </c>
      <c r="G13" s="146">
        <v>1397619</v>
      </c>
      <c r="H13" s="146"/>
      <c r="I13" s="146"/>
      <c r="J13" s="1"/>
      <c r="M13" s="2"/>
    </row>
    <row r="14" spans="1:13" ht="12.75" x14ac:dyDescent="0.15">
      <c r="A14" s="137" t="s">
        <v>82</v>
      </c>
      <c r="B14" s="137"/>
      <c r="C14" s="137"/>
      <c r="D14" s="137"/>
      <c r="E14" s="137"/>
      <c r="F14" s="10">
        <v>33301872</v>
      </c>
      <c r="G14" s="146">
        <v>31065794</v>
      </c>
      <c r="H14" s="146"/>
      <c r="I14" s="146"/>
      <c r="J14" s="1"/>
      <c r="K14" s="2"/>
      <c r="L14" s="2"/>
      <c r="M14" s="2"/>
    </row>
    <row r="15" spans="1:13" ht="12.75" x14ac:dyDescent="0.15">
      <c r="A15" s="137" t="s">
        <v>83</v>
      </c>
      <c r="B15" s="137"/>
      <c r="C15" s="137"/>
      <c r="D15" s="137"/>
      <c r="E15" s="137"/>
      <c r="F15" s="10">
        <v>0</v>
      </c>
      <c r="G15" s="10"/>
      <c r="H15" s="151">
        <v>0</v>
      </c>
      <c r="I15" s="151"/>
      <c r="J15" s="1"/>
    </row>
    <row r="16" spans="1:13" ht="12.75" x14ac:dyDescent="0.15">
      <c r="A16" s="144" t="s">
        <v>84</v>
      </c>
      <c r="B16" s="144"/>
      <c r="C16" s="144"/>
      <c r="D16" s="144"/>
      <c r="E16" s="144"/>
      <c r="F16" s="11">
        <f>SUM(F17:F19)</f>
        <v>33837804</v>
      </c>
      <c r="G16" s="145">
        <f>SUM(G17:I19)</f>
        <v>29656348</v>
      </c>
      <c r="H16" s="145"/>
      <c r="I16" s="145"/>
      <c r="J16" s="1"/>
      <c r="L16" s="2"/>
      <c r="M16" s="2"/>
    </row>
    <row r="17" spans="1:17" ht="12.75" x14ac:dyDescent="0.15">
      <c r="A17" s="137" t="s">
        <v>55</v>
      </c>
      <c r="B17" s="137"/>
      <c r="C17" s="137"/>
      <c r="D17" s="137"/>
      <c r="E17" s="137"/>
      <c r="F17" s="10">
        <v>30353213</v>
      </c>
      <c r="G17" s="146">
        <v>26191273</v>
      </c>
      <c r="H17" s="146"/>
      <c r="I17" s="146"/>
      <c r="J17" s="1"/>
      <c r="K17" s="2"/>
      <c r="M17" s="34"/>
    </row>
    <row r="18" spans="1:17" ht="12.75" x14ac:dyDescent="0.15">
      <c r="A18" s="137" t="s">
        <v>85</v>
      </c>
      <c r="B18" s="137"/>
      <c r="C18" s="137"/>
      <c r="D18" s="137"/>
      <c r="E18" s="137"/>
      <c r="F18" s="10">
        <v>2562620</v>
      </c>
      <c r="G18" s="146">
        <v>2607703</v>
      </c>
      <c r="H18" s="146"/>
      <c r="I18" s="146"/>
      <c r="J18" s="1"/>
      <c r="L18" s="2"/>
      <c r="M18" s="27"/>
    </row>
    <row r="19" spans="1:17" ht="12.75" x14ac:dyDescent="0.15">
      <c r="A19" s="137" t="s">
        <v>56</v>
      </c>
      <c r="B19" s="137"/>
      <c r="C19" s="137"/>
      <c r="D19" s="137"/>
      <c r="E19" s="137"/>
      <c r="F19" s="10">
        <v>921971</v>
      </c>
      <c r="G19" s="146">
        <v>857372</v>
      </c>
      <c r="H19" s="146"/>
      <c r="I19" s="146"/>
      <c r="J19" s="1"/>
      <c r="K19" s="2"/>
      <c r="M19" s="28"/>
    </row>
    <row r="20" spans="1:17" ht="12.75" x14ac:dyDescent="0.15">
      <c r="A20" s="137" t="s">
        <v>86</v>
      </c>
      <c r="B20" s="137"/>
      <c r="C20" s="137"/>
      <c r="D20" s="137"/>
      <c r="E20" s="137"/>
      <c r="F20" s="10"/>
      <c r="G20" s="146"/>
      <c r="H20" s="146"/>
      <c r="I20" s="146"/>
      <c r="J20" s="1"/>
      <c r="K20" s="2"/>
      <c r="L20" s="28"/>
      <c r="M20" s="2"/>
    </row>
    <row r="21" spans="1:17" ht="12.75" x14ac:dyDescent="0.15">
      <c r="A21" s="144" t="s">
        <v>87</v>
      </c>
      <c r="B21" s="144"/>
      <c r="C21" s="144"/>
      <c r="D21" s="144"/>
      <c r="E21" s="144"/>
      <c r="F21" s="11">
        <f>F12-F16</f>
        <v>810868</v>
      </c>
      <c r="G21" s="145">
        <f>G12-G16</f>
        <v>2807065</v>
      </c>
      <c r="H21" s="145"/>
      <c r="I21" s="145"/>
      <c r="J21" s="1"/>
      <c r="K21" s="2">
        <f>F21+F33</f>
        <v>770973</v>
      </c>
      <c r="L21" s="2"/>
    </row>
    <row r="22" spans="1:17" ht="12.75" x14ac:dyDescent="0.15">
      <c r="A22" s="137"/>
      <c r="B22" s="137"/>
      <c r="C22" s="3"/>
      <c r="D22" s="3"/>
      <c r="E22" s="3"/>
      <c r="F22" s="3"/>
      <c r="G22" s="3"/>
      <c r="H22" s="3"/>
      <c r="I22" s="3"/>
      <c r="J22" s="1"/>
      <c r="K22" s="2"/>
      <c r="L22" s="2"/>
    </row>
    <row r="23" spans="1:17" ht="12.75" x14ac:dyDescent="0.15">
      <c r="A23" s="144"/>
      <c r="B23" s="144"/>
      <c r="C23" s="144"/>
      <c r="D23" s="144"/>
      <c r="E23" s="144"/>
      <c r="F23" s="26"/>
      <c r="G23" s="3"/>
      <c r="H23" s="3"/>
      <c r="I23" s="3"/>
      <c r="J23" s="1"/>
      <c r="K23" s="2"/>
      <c r="L23" s="2"/>
      <c r="M23" s="2"/>
      <c r="N23" s="2"/>
    </row>
    <row r="24" spans="1:17" ht="12.75" x14ac:dyDescent="0.15">
      <c r="A24" s="21" t="s">
        <v>80</v>
      </c>
      <c r="B24" s="21"/>
      <c r="C24" s="21"/>
      <c r="D24" s="21"/>
      <c r="E24" s="21"/>
      <c r="F24" s="22">
        <f>SUM(F25:F27)</f>
        <v>0</v>
      </c>
      <c r="G24" s="3"/>
      <c r="H24" s="150">
        <f>SUM(I25:I27)</f>
        <v>697904</v>
      </c>
      <c r="I24" s="150"/>
      <c r="J24" s="1"/>
      <c r="K24" s="2"/>
    </row>
    <row r="25" spans="1:17" ht="12.75" x14ac:dyDescent="0.15">
      <c r="A25" s="137" t="s">
        <v>88</v>
      </c>
      <c r="B25" s="137"/>
      <c r="C25" s="137"/>
      <c r="D25" s="137"/>
      <c r="E25" s="137"/>
      <c r="F25" s="40">
        <v>0</v>
      </c>
      <c r="G25" s="3"/>
      <c r="H25" s="3"/>
      <c r="I25" s="3"/>
      <c r="J25" s="1"/>
      <c r="K25" s="2"/>
    </row>
    <row r="26" spans="1:17" ht="12.75" x14ac:dyDescent="0.15">
      <c r="A26" s="137" t="s">
        <v>89</v>
      </c>
      <c r="B26" s="137"/>
      <c r="C26" s="137"/>
      <c r="D26" s="137"/>
      <c r="E26" s="137"/>
      <c r="F26" s="23">
        <v>0</v>
      </c>
      <c r="G26" s="3"/>
      <c r="H26" s="3"/>
      <c r="I26" s="3"/>
      <c r="J26" s="1"/>
      <c r="K26" s="2"/>
      <c r="L26" s="2"/>
    </row>
    <row r="27" spans="1:17" ht="12.75" x14ac:dyDescent="0.15">
      <c r="A27" s="148" t="s">
        <v>90</v>
      </c>
      <c r="B27" s="148"/>
      <c r="C27" s="148"/>
      <c r="D27" s="148"/>
      <c r="E27" s="148"/>
      <c r="F27" s="32">
        <f>N35</f>
        <v>0</v>
      </c>
      <c r="G27" s="3"/>
      <c r="H27" s="3"/>
      <c r="I27" s="40">
        <v>697904</v>
      </c>
      <c r="J27" s="1"/>
      <c r="K27" s="34"/>
      <c r="M27" s="111"/>
      <c r="N27" s="30"/>
      <c r="O27" s="30"/>
      <c r="P27" s="111"/>
      <c r="Q27" s="111"/>
    </row>
    <row r="28" spans="1:17" ht="12.75" x14ac:dyDescent="0.15">
      <c r="A28" s="144" t="s">
        <v>84</v>
      </c>
      <c r="B28" s="144"/>
      <c r="C28" s="144"/>
      <c r="D28" s="144"/>
      <c r="E28" s="144"/>
      <c r="F28" s="11">
        <f>SUM(F29:F32)</f>
        <v>39895</v>
      </c>
      <c r="G28" s="145">
        <f>SUM(G29:I32)</f>
        <v>3851091</v>
      </c>
      <c r="H28" s="145"/>
      <c r="I28" s="145"/>
      <c r="J28" s="43"/>
      <c r="K28" s="2"/>
      <c r="M28" s="111"/>
      <c r="N28" s="30"/>
      <c r="O28" s="30"/>
      <c r="P28" s="111"/>
      <c r="Q28" s="111"/>
    </row>
    <row r="29" spans="1:17" ht="12.75" x14ac:dyDescent="0.15">
      <c r="A29" s="137" t="s">
        <v>88</v>
      </c>
      <c r="B29" s="137"/>
      <c r="C29" s="137"/>
      <c r="D29" s="137"/>
      <c r="E29" s="137"/>
      <c r="F29" s="11"/>
      <c r="G29" s="11"/>
      <c r="H29" s="11"/>
      <c r="I29" s="11"/>
      <c r="J29" s="1"/>
      <c r="K29" s="34"/>
      <c r="M29" s="111"/>
      <c r="N29" s="30"/>
      <c r="O29" s="30"/>
      <c r="P29" s="111"/>
      <c r="Q29" s="111"/>
    </row>
    <row r="30" spans="1:17" ht="12.75" x14ac:dyDescent="0.15">
      <c r="A30" s="137" t="s">
        <v>89</v>
      </c>
      <c r="B30" s="137"/>
      <c r="C30" s="137"/>
      <c r="D30" s="137"/>
      <c r="E30" s="137"/>
      <c r="F30" s="10"/>
      <c r="G30" s="11"/>
      <c r="H30" s="11"/>
      <c r="I30" s="10">
        <v>0</v>
      </c>
      <c r="J30" s="48"/>
      <c r="K30" s="27"/>
      <c r="M30" s="112"/>
      <c r="N30" s="31"/>
      <c r="O30" s="30"/>
      <c r="P30" s="111"/>
      <c r="Q30" s="111"/>
    </row>
    <row r="31" spans="1:17" ht="12.75" x14ac:dyDescent="0.15">
      <c r="A31" s="137" t="s">
        <v>29</v>
      </c>
      <c r="B31" s="137"/>
      <c r="C31" s="137"/>
      <c r="D31" s="137"/>
      <c r="E31" s="137"/>
      <c r="F31" s="10">
        <v>39895</v>
      </c>
      <c r="G31" s="146">
        <v>87943</v>
      </c>
      <c r="H31" s="146"/>
      <c r="I31" s="146"/>
      <c r="J31" s="1"/>
      <c r="K31" s="34"/>
      <c r="M31" s="112"/>
      <c r="N31" s="29"/>
      <c r="O31" s="30"/>
      <c r="P31" s="111"/>
      <c r="Q31" s="111"/>
    </row>
    <row r="32" spans="1:17" ht="12.75" x14ac:dyDescent="0.15">
      <c r="A32" s="148" t="s">
        <v>91</v>
      </c>
      <c r="B32" s="148"/>
      <c r="C32" s="148"/>
      <c r="D32" s="148"/>
      <c r="E32" s="148"/>
      <c r="F32" s="47">
        <f>O50</f>
        <v>0</v>
      </c>
      <c r="G32" s="33"/>
      <c r="H32" s="10"/>
      <c r="I32" s="10">
        <v>3763148</v>
      </c>
      <c r="J32" s="1"/>
      <c r="K32" s="34"/>
      <c r="M32" s="112"/>
      <c r="N32" s="29"/>
      <c r="O32" s="30"/>
      <c r="P32" s="31"/>
      <c r="Q32" s="111"/>
    </row>
    <row r="33" spans="1:17" ht="12.75" x14ac:dyDescent="0.15">
      <c r="A33" s="144" t="s">
        <v>92</v>
      </c>
      <c r="B33" s="144"/>
      <c r="C33" s="144"/>
      <c r="D33" s="144"/>
      <c r="E33" s="144"/>
      <c r="F33" s="24">
        <f>F24-F28</f>
        <v>-39895</v>
      </c>
      <c r="G33" s="149">
        <f>H24-G28</f>
        <v>-3153187</v>
      </c>
      <c r="H33" s="145"/>
      <c r="I33" s="145"/>
      <c r="J33" s="14"/>
      <c r="K33" s="34"/>
      <c r="M33" s="55"/>
      <c r="N33" s="29"/>
      <c r="O33" s="111"/>
      <c r="P33" s="111"/>
      <c r="Q33" s="111"/>
    </row>
    <row r="34" spans="1:17" ht="12.75" x14ac:dyDescent="0.15">
      <c r="A34" s="137"/>
      <c r="B34" s="137"/>
      <c r="C34" s="3"/>
      <c r="D34" s="3"/>
      <c r="E34" s="3"/>
      <c r="F34" s="3"/>
      <c r="G34" s="3"/>
      <c r="H34" s="3"/>
      <c r="I34" s="3"/>
      <c r="J34" s="1"/>
      <c r="K34" s="34">
        <f>K21-F37</f>
        <v>2546346</v>
      </c>
      <c r="M34" s="30"/>
      <c r="N34" s="29"/>
      <c r="O34" s="111"/>
      <c r="P34" s="111"/>
      <c r="Q34" s="111"/>
    </row>
    <row r="35" spans="1:17" ht="12.75" x14ac:dyDescent="0.15">
      <c r="A35" s="144" t="s">
        <v>93</v>
      </c>
      <c r="B35" s="144"/>
      <c r="C35" s="144"/>
      <c r="D35" s="144"/>
      <c r="E35" s="144"/>
      <c r="F35" s="3"/>
      <c r="G35" s="3"/>
      <c r="H35" s="3"/>
      <c r="I35" s="3"/>
      <c r="J35" s="1"/>
      <c r="K35" s="2"/>
      <c r="L35" s="2"/>
      <c r="M35" s="30"/>
      <c r="N35" s="29"/>
      <c r="O35" s="31"/>
      <c r="P35" s="111"/>
      <c r="Q35" s="111"/>
    </row>
    <row r="36" spans="1:17" ht="12.75" x14ac:dyDescent="0.15">
      <c r="A36" s="137"/>
      <c r="B36" s="137"/>
      <c r="C36" s="3"/>
      <c r="D36" s="3"/>
      <c r="E36" s="3"/>
      <c r="F36" s="25"/>
      <c r="G36" s="147"/>
      <c r="H36" s="147"/>
      <c r="I36" s="147"/>
      <c r="J36" s="1"/>
      <c r="K36" s="2"/>
      <c r="M36" s="113"/>
      <c r="N36" s="29"/>
      <c r="O36" s="111"/>
      <c r="P36" s="111"/>
      <c r="Q36" s="111"/>
    </row>
    <row r="37" spans="1:17" ht="12.75" x14ac:dyDescent="0.15">
      <c r="A37" s="144" t="s">
        <v>94</v>
      </c>
      <c r="B37" s="144"/>
      <c r="C37" s="144"/>
      <c r="D37" s="144"/>
      <c r="E37" s="144"/>
      <c r="F37" s="11">
        <f>F39-F38</f>
        <v>-1775373</v>
      </c>
      <c r="G37" s="145">
        <f>G39-G38</f>
        <v>-346122</v>
      </c>
      <c r="H37" s="145"/>
      <c r="I37" s="145"/>
      <c r="J37" s="14"/>
      <c r="K37" s="2"/>
      <c r="L37" s="2"/>
      <c r="M37" s="111"/>
      <c r="N37" s="29"/>
      <c r="O37" s="111"/>
      <c r="P37" s="111"/>
      <c r="Q37" s="111"/>
    </row>
    <row r="38" spans="1:17" ht="12.75" x14ac:dyDescent="0.15">
      <c r="A38" s="137" t="s">
        <v>95</v>
      </c>
      <c r="B38" s="137"/>
      <c r="C38" s="137"/>
      <c r="D38" s="137"/>
      <c r="E38" s="137"/>
      <c r="F38" s="10">
        <f>G39</f>
        <v>6827161</v>
      </c>
      <c r="G38" s="146">
        <v>7173283</v>
      </c>
      <c r="H38" s="146"/>
      <c r="I38" s="146"/>
      <c r="J38" s="1"/>
      <c r="M38" s="111"/>
      <c r="N38" s="29"/>
      <c r="O38" s="111"/>
      <c r="P38" s="111"/>
      <c r="Q38" s="111"/>
    </row>
    <row r="39" spans="1:17" ht="12.75" x14ac:dyDescent="0.15">
      <c r="A39" s="137" t="s">
        <v>96</v>
      </c>
      <c r="B39" s="137"/>
      <c r="C39" s="137"/>
      <c r="D39" s="137"/>
      <c r="E39" s="137"/>
      <c r="F39" s="10">
        <v>5051788</v>
      </c>
      <c r="G39" s="146">
        <v>6827161</v>
      </c>
      <c r="H39" s="146"/>
      <c r="I39" s="146"/>
      <c r="J39" s="1"/>
      <c r="K39" s="2"/>
      <c r="M39" s="55"/>
      <c r="N39" s="29"/>
      <c r="O39" s="31"/>
      <c r="P39" s="111"/>
      <c r="Q39" s="111"/>
    </row>
    <row r="40" spans="1:17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2"/>
      <c r="M40" s="55"/>
      <c r="N40" s="29"/>
      <c r="O40" s="111"/>
      <c r="P40" s="111"/>
      <c r="Q40" s="111"/>
    </row>
    <row r="41" spans="1:17" x14ac:dyDescent="0.15">
      <c r="A41" s="1"/>
      <c r="B41" s="1"/>
      <c r="C41" s="1"/>
      <c r="D41" s="1"/>
      <c r="E41" s="1"/>
      <c r="F41" s="49"/>
      <c r="G41" s="1"/>
      <c r="H41" s="1"/>
      <c r="I41" s="1"/>
      <c r="J41" s="1"/>
      <c r="K41" s="2"/>
      <c r="M41" s="55"/>
      <c r="N41" s="29"/>
      <c r="O41" s="29"/>
      <c r="P41" s="111"/>
      <c r="Q41" s="111"/>
    </row>
    <row r="42" spans="1:17" ht="12" x14ac:dyDescent="0.15">
      <c r="A42" s="1"/>
      <c r="B42" s="1"/>
      <c r="C42" s="1"/>
      <c r="D42" s="1"/>
      <c r="E42" s="1"/>
      <c r="F42" s="48"/>
      <c r="G42" s="1"/>
      <c r="H42" s="1"/>
      <c r="I42" s="1"/>
      <c r="J42" s="1"/>
      <c r="K42" s="2"/>
      <c r="M42" s="111"/>
      <c r="N42" s="31"/>
      <c r="O42" s="44"/>
      <c r="P42" s="44"/>
      <c r="Q42" s="111"/>
    </row>
    <row r="43" spans="1:17" x14ac:dyDescent="0.15">
      <c r="A43" s="1"/>
      <c r="B43" s="1"/>
      <c r="C43" s="1"/>
      <c r="D43" s="1"/>
      <c r="E43" s="1"/>
      <c r="F43" s="1"/>
      <c r="G43" s="1"/>
      <c r="H43" s="1"/>
      <c r="I43" s="48"/>
      <c r="K43" s="2"/>
      <c r="M43" s="111"/>
      <c r="N43" s="111"/>
      <c r="O43" s="111"/>
      <c r="P43" s="111"/>
      <c r="Q43" s="31"/>
    </row>
    <row r="44" spans="1:17" ht="12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4"/>
      <c r="M44" s="91"/>
      <c r="N44" s="56"/>
      <c r="O44" s="111"/>
      <c r="P44" s="111"/>
      <c r="Q44" s="111"/>
    </row>
    <row r="45" spans="1:17" ht="12" x14ac:dyDescent="0.15">
      <c r="F45" s="2"/>
      <c r="M45" s="91"/>
      <c r="N45" s="56"/>
      <c r="O45" s="111"/>
      <c r="P45" s="111"/>
      <c r="Q45" s="30"/>
    </row>
    <row r="46" spans="1:17" ht="12" x14ac:dyDescent="0.15">
      <c r="M46" s="91"/>
      <c r="N46" s="56"/>
      <c r="O46" s="31"/>
      <c r="P46" s="111"/>
      <c r="Q46" s="30"/>
    </row>
    <row r="47" spans="1:17" x14ac:dyDescent="0.15">
      <c r="M47" s="114"/>
      <c r="N47" s="59"/>
      <c r="O47" s="59"/>
      <c r="P47" s="111"/>
      <c r="Q47" s="30"/>
    </row>
    <row r="48" spans="1:17" x14ac:dyDescent="0.15">
      <c r="M48" s="55"/>
      <c r="N48" s="30"/>
      <c r="O48" s="31"/>
      <c r="P48" s="111"/>
      <c r="Q48" s="30"/>
    </row>
    <row r="49" spans="1:17" x14ac:dyDescent="0.15">
      <c r="M49" s="55"/>
      <c r="N49" s="30"/>
      <c r="O49" s="111"/>
      <c r="P49" s="111"/>
      <c r="Q49" s="30"/>
    </row>
    <row r="50" spans="1:17" x14ac:dyDescent="0.15">
      <c r="K50" s="2"/>
      <c r="M50" s="111"/>
      <c r="N50" s="30"/>
      <c r="O50" s="31"/>
      <c r="P50" s="111"/>
      <c r="Q50" s="30"/>
    </row>
    <row r="51" spans="1:17" x14ac:dyDescent="0.15">
      <c r="M51" s="111"/>
      <c r="N51" s="31"/>
      <c r="O51" s="111"/>
      <c r="P51" s="111"/>
      <c r="Q51" s="30"/>
    </row>
    <row r="52" spans="1:17" x14ac:dyDescent="0.15">
      <c r="M52" s="111"/>
      <c r="N52" s="30"/>
      <c r="O52" s="111"/>
      <c r="P52" s="111"/>
      <c r="Q52" s="111"/>
    </row>
    <row r="53" spans="1:17" ht="12.75" x14ac:dyDescent="0.15">
      <c r="A53" s="137"/>
      <c r="B53" s="137"/>
      <c r="C53" s="137"/>
      <c r="D53" s="137"/>
      <c r="E53" s="137"/>
      <c r="F53" s="137"/>
      <c r="G53" s="137"/>
      <c r="H53" s="137"/>
      <c r="I53" s="137"/>
      <c r="J53" s="12"/>
      <c r="K53" s="143"/>
      <c r="L53" s="143"/>
      <c r="M53" s="115"/>
      <c r="N53" s="31"/>
      <c r="O53" s="111"/>
      <c r="P53" s="111"/>
      <c r="Q53" s="111"/>
    </row>
    <row r="54" spans="1:17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16"/>
      <c r="N54" s="31"/>
      <c r="O54" s="111"/>
      <c r="P54" s="111"/>
      <c r="Q54" s="111"/>
    </row>
    <row r="55" spans="1:17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16"/>
      <c r="N55" s="31"/>
      <c r="O55" s="111"/>
      <c r="P55" s="111"/>
      <c r="Q55" s="111"/>
    </row>
    <row r="56" spans="1:17" ht="12.75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16"/>
      <c r="N56" s="117"/>
      <c r="O56" s="116"/>
      <c r="P56" s="111"/>
      <c r="Q56" s="111"/>
    </row>
    <row r="57" spans="1:17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16"/>
      <c r="N57" s="118"/>
      <c r="O57" s="116"/>
      <c r="P57" s="111"/>
      <c r="Q57" s="111"/>
    </row>
    <row r="58" spans="1:17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16"/>
      <c r="N58" s="116"/>
      <c r="O58" s="116"/>
      <c r="P58" s="111"/>
      <c r="Q58" s="111"/>
    </row>
    <row r="59" spans="1:17" x14ac:dyDescent="0.15">
      <c r="M59" s="111"/>
      <c r="N59" s="116"/>
      <c r="O59" s="116"/>
      <c r="P59" s="111"/>
      <c r="Q59" s="111"/>
    </row>
    <row r="60" spans="1:17" x14ac:dyDescent="0.15">
      <c r="N60" s="1"/>
      <c r="O60" s="1"/>
    </row>
    <row r="61" spans="1:17" x14ac:dyDescent="0.15">
      <c r="N61" s="1"/>
    </row>
  </sheetData>
  <mergeCells count="57">
    <mergeCell ref="A4:C4"/>
    <mergeCell ref="D4:G4"/>
    <mergeCell ref="B5:H5"/>
    <mergeCell ref="E6:G6"/>
    <mergeCell ref="A7:B7"/>
    <mergeCell ref="C7:G7"/>
    <mergeCell ref="A9:E9"/>
    <mergeCell ref="G9:I9"/>
    <mergeCell ref="A10:B10"/>
    <mergeCell ref="A11:E11"/>
    <mergeCell ref="A12:E12"/>
    <mergeCell ref="G12:I12"/>
    <mergeCell ref="A13:E13"/>
    <mergeCell ref="G13:I13"/>
    <mergeCell ref="A14:E14"/>
    <mergeCell ref="G14:I14"/>
    <mergeCell ref="A15:E15"/>
    <mergeCell ref="H15:I15"/>
    <mergeCell ref="A16:E16"/>
    <mergeCell ref="G16:I16"/>
    <mergeCell ref="A17:E17"/>
    <mergeCell ref="G17:I17"/>
    <mergeCell ref="A18:E18"/>
    <mergeCell ref="G18:I18"/>
    <mergeCell ref="A27:E27"/>
    <mergeCell ref="A19:E19"/>
    <mergeCell ref="G19:I19"/>
    <mergeCell ref="A20:E20"/>
    <mergeCell ref="G20:I20"/>
    <mergeCell ref="A21:E21"/>
    <mergeCell ref="G21:I21"/>
    <mergeCell ref="A22:B22"/>
    <mergeCell ref="A23:E23"/>
    <mergeCell ref="H24:I24"/>
    <mergeCell ref="A25:E25"/>
    <mergeCell ref="A26:E26"/>
    <mergeCell ref="A36:B36"/>
    <mergeCell ref="G36:I36"/>
    <mergeCell ref="A28:E28"/>
    <mergeCell ref="G28:I28"/>
    <mergeCell ref="A29:E29"/>
    <mergeCell ref="A30:E30"/>
    <mergeCell ref="A31:E31"/>
    <mergeCell ref="G31:I31"/>
    <mergeCell ref="A32:E32"/>
    <mergeCell ref="A33:E33"/>
    <mergeCell ref="G33:I33"/>
    <mergeCell ref="A34:B34"/>
    <mergeCell ref="A35:E35"/>
    <mergeCell ref="A53:I53"/>
    <mergeCell ref="K53:L53"/>
    <mergeCell ref="A37:E37"/>
    <mergeCell ref="G37:I37"/>
    <mergeCell ref="A38:E38"/>
    <mergeCell ref="G38:I38"/>
    <mergeCell ref="A39:E39"/>
    <mergeCell ref="G39:I39"/>
  </mergeCells>
  <pageMargins left="0.70866141732283472" right="0.70866141732283472" top="0.74803149606299213" bottom="0.74803149606299213" header="0.31496062992125984" footer="0.31496062992125984"/>
  <pageSetup paperSize="9" scale="44"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workbookViewId="0">
      <selection activeCell="B6" sqref="B6:K43"/>
    </sheetView>
  </sheetViews>
  <sheetFormatPr baseColWidth="10" defaultRowHeight="10.5" x14ac:dyDescent="0.15"/>
  <cols>
    <col min="1" max="1" width="3.5" customWidth="1"/>
    <col min="7" max="7" width="3.5" customWidth="1"/>
    <col min="9" max="9" width="12.5" bestFit="1" customWidth="1"/>
    <col min="10" max="10" width="15" bestFit="1" customWidth="1"/>
    <col min="12" max="12" width="0.6640625" customWidth="1"/>
    <col min="13" max="13" width="15" bestFit="1" customWidth="1"/>
    <col min="14" max="14" width="14.83203125" bestFit="1" customWidth="1"/>
    <col min="16" max="16" width="14.83203125" bestFit="1" customWidth="1"/>
    <col min="17" max="17" width="14.1640625" bestFit="1" customWidth="1"/>
    <col min="18" max="18" width="13.83203125" bestFit="1" customWidth="1"/>
    <col min="19" max="19" width="15.83203125" customWidth="1"/>
    <col min="20" max="20" width="14.83203125" bestFit="1" customWidth="1"/>
  </cols>
  <sheetData>
    <row r="1" spans="1: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2.75" x14ac:dyDescent="0.15">
      <c r="A2" s="119"/>
      <c r="B2" s="119"/>
      <c r="C2" s="119"/>
      <c r="D2" s="119"/>
      <c r="E2" s="131"/>
      <c r="F2" s="131"/>
      <c r="G2" s="131"/>
      <c r="H2" s="131"/>
      <c r="I2" s="131"/>
      <c r="J2" s="131"/>
      <c r="K2" s="131"/>
      <c r="L2" s="3"/>
      <c r="M2" s="3"/>
      <c r="N2" s="3"/>
      <c r="O2" s="1"/>
    </row>
    <row r="3" spans="1:15" ht="12.75" x14ac:dyDescent="0.15">
      <c r="A3" s="3"/>
      <c r="B3" s="3"/>
      <c r="C3" s="3"/>
      <c r="D3" s="3"/>
      <c r="E3" s="4"/>
      <c r="F3" s="4"/>
      <c r="G3" s="4"/>
      <c r="H3" s="4"/>
      <c r="I3" s="4"/>
      <c r="J3" s="4"/>
      <c r="K3" s="4"/>
      <c r="L3" s="3"/>
      <c r="M3" s="3"/>
      <c r="N3" s="3"/>
      <c r="O3" s="1"/>
    </row>
    <row r="4" spans="1:15" ht="12.75" x14ac:dyDescent="0.15">
      <c r="A4" s="3"/>
      <c r="B4" s="3"/>
      <c r="C4" s="3"/>
      <c r="D4" s="3"/>
      <c r="E4" s="4"/>
      <c r="F4" s="4"/>
      <c r="G4" s="4"/>
      <c r="H4" s="4"/>
      <c r="I4" s="4"/>
      <c r="J4" s="4"/>
      <c r="K4" s="4"/>
      <c r="L4" s="3"/>
      <c r="M4" s="3"/>
      <c r="N4" s="3"/>
      <c r="O4" s="1"/>
    </row>
    <row r="5" spans="1:15" ht="12.75" x14ac:dyDescent="0.15">
      <c r="A5" s="3"/>
      <c r="B5" s="3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3"/>
      <c r="N5" s="3"/>
      <c r="O5" s="1"/>
    </row>
    <row r="6" spans="1:15" ht="12.75" x14ac:dyDescent="0.15">
      <c r="A6" s="3"/>
      <c r="B6" s="3"/>
      <c r="C6" s="3"/>
      <c r="D6" s="131"/>
      <c r="E6" s="131"/>
      <c r="F6" s="131"/>
      <c r="G6" s="131"/>
      <c r="H6" s="131"/>
      <c r="I6" s="131"/>
      <c r="J6" s="131"/>
      <c r="K6" s="3"/>
      <c r="L6" s="3"/>
      <c r="M6" s="3"/>
      <c r="N6" s="3"/>
      <c r="O6" s="1"/>
    </row>
    <row r="7" spans="1:15" ht="12.75" x14ac:dyDescent="0.2">
      <c r="A7" s="3"/>
      <c r="B7" s="3"/>
      <c r="C7" s="3"/>
      <c r="D7" s="3"/>
      <c r="E7" s="3"/>
      <c r="F7" s="3"/>
      <c r="G7" s="3"/>
      <c r="H7" s="166" t="s">
        <v>57</v>
      </c>
      <c r="I7" s="166"/>
      <c r="J7" s="166"/>
      <c r="K7" s="3"/>
      <c r="L7" s="166" t="s">
        <v>58</v>
      </c>
      <c r="M7" s="166"/>
      <c r="N7" s="166"/>
      <c r="O7" s="1"/>
    </row>
    <row r="8" spans="1:15" ht="12" x14ac:dyDescent="0.15">
      <c r="A8" s="5"/>
      <c r="B8" s="159" t="s">
        <v>1</v>
      </c>
      <c r="C8" s="159"/>
      <c r="D8" s="159"/>
      <c r="E8" s="159"/>
      <c r="F8" s="159"/>
      <c r="G8" s="5"/>
      <c r="H8" s="167">
        <f>SUM(H10:J12)</f>
        <v>1775373</v>
      </c>
      <c r="I8" s="167"/>
      <c r="J8" s="167"/>
      <c r="K8" s="5"/>
      <c r="L8" s="5"/>
      <c r="M8" s="168">
        <f>N9+L15</f>
        <v>225954</v>
      </c>
      <c r="N8" s="169"/>
      <c r="O8" s="1"/>
    </row>
    <row r="9" spans="1:15" ht="12" x14ac:dyDescent="0.15">
      <c r="A9" s="5"/>
      <c r="B9" s="157" t="s">
        <v>3</v>
      </c>
      <c r="C9" s="157"/>
      <c r="D9" s="157"/>
      <c r="E9" s="157"/>
      <c r="F9" s="157"/>
      <c r="G9" s="5"/>
      <c r="H9" s="171">
        <f>SUM(H10:J12)</f>
        <v>1775373</v>
      </c>
      <c r="I9" s="171"/>
      <c r="J9" s="171"/>
      <c r="K9" s="5"/>
      <c r="L9" s="5"/>
      <c r="M9" s="5"/>
      <c r="N9" s="51">
        <f>SUM(L10:N12)</f>
        <v>186059</v>
      </c>
      <c r="O9" s="1"/>
    </row>
    <row r="10" spans="1:15" ht="12" x14ac:dyDescent="0.15">
      <c r="A10" s="5"/>
      <c r="B10" s="156" t="s">
        <v>5</v>
      </c>
      <c r="C10" s="156"/>
      <c r="D10" s="156"/>
      <c r="E10" s="156"/>
      <c r="F10" s="156"/>
      <c r="G10" s="5"/>
      <c r="H10" s="162">
        <v>1775373</v>
      </c>
      <c r="I10" s="162"/>
      <c r="J10" s="162"/>
      <c r="K10" s="5"/>
      <c r="L10" s="57"/>
      <c r="M10" s="57"/>
      <c r="N10" s="57"/>
      <c r="O10" s="1"/>
    </row>
    <row r="11" spans="1:15" ht="12" x14ac:dyDescent="0.15">
      <c r="A11" s="5"/>
      <c r="B11" s="156" t="s">
        <v>7</v>
      </c>
      <c r="C11" s="156"/>
      <c r="D11" s="156"/>
      <c r="E11" s="156"/>
      <c r="F11" s="156"/>
      <c r="G11" s="5"/>
      <c r="H11" s="165">
        <v>0</v>
      </c>
      <c r="I11" s="165"/>
      <c r="J11" s="165"/>
      <c r="K11" s="5"/>
      <c r="L11" s="172">
        <v>186059</v>
      </c>
      <c r="M11" s="172"/>
      <c r="N11" s="172"/>
      <c r="O11" s="1"/>
    </row>
    <row r="12" spans="1:15" ht="12" x14ac:dyDescent="0.15">
      <c r="A12" s="5"/>
      <c r="B12" s="156" t="s">
        <v>9</v>
      </c>
      <c r="C12" s="156"/>
      <c r="D12" s="156"/>
      <c r="E12" s="156"/>
      <c r="F12" s="156"/>
      <c r="G12" s="5"/>
      <c r="H12" s="173">
        <v>0</v>
      </c>
      <c r="I12" s="173"/>
      <c r="J12" s="173"/>
      <c r="K12" s="5"/>
      <c r="L12" s="58"/>
      <c r="M12" s="58"/>
      <c r="N12" s="58">
        <v>0</v>
      </c>
      <c r="O12" s="1"/>
    </row>
    <row r="13" spans="1:15" ht="12" x14ac:dyDescent="0.15">
      <c r="A13" s="5"/>
      <c r="B13" s="156"/>
      <c r="C13" s="156"/>
      <c r="D13" s="156"/>
      <c r="E13" s="156"/>
      <c r="F13" s="156"/>
      <c r="G13" s="5"/>
      <c r="H13" s="162"/>
      <c r="I13" s="162"/>
      <c r="J13" s="162"/>
      <c r="K13" s="5"/>
      <c r="L13" s="39"/>
      <c r="M13" s="39"/>
      <c r="N13" s="39"/>
      <c r="O13" s="1"/>
    </row>
    <row r="14" spans="1:15" ht="12" x14ac:dyDescent="0.15">
      <c r="A14" s="5"/>
      <c r="B14" s="6"/>
      <c r="C14" s="6"/>
      <c r="D14" s="6"/>
      <c r="E14" s="6"/>
      <c r="F14" s="6"/>
      <c r="G14" s="5"/>
      <c r="H14" s="18"/>
      <c r="I14" s="18"/>
      <c r="J14" s="18"/>
      <c r="K14" s="5"/>
      <c r="L14" s="39"/>
      <c r="M14" s="39"/>
      <c r="N14" s="39"/>
      <c r="O14" s="1"/>
    </row>
    <row r="15" spans="1:15" ht="12" x14ac:dyDescent="0.15">
      <c r="A15" s="5"/>
      <c r="B15" s="157" t="s">
        <v>21</v>
      </c>
      <c r="C15" s="157"/>
      <c r="D15" s="157"/>
      <c r="E15" s="157"/>
      <c r="F15" s="157"/>
      <c r="G15" s="5"/>
      <c r="H15" s="164">
        <f>SUM(H16:J18)</f>
        <v>0</v>
      </c>
      <c r="I15" s="164"/>
      <c r="J15" s="164"/>
      <c r="K15" s="5"/>
      <c r="L15" s="161">
        <f>SUM(L16:N17)</f>
        <v>39895</v>
      </c>
      <c r="M15" s="160"/>
      <c r="N15" s="160"/>
      <c r="O15" s="1"/>
    </row>
    <row r="16" spans="1:15" ht="12" x14ac:dyDescent="0.15">
      <c r="A16" s="5"/>
      <c r="B16" s="7" t="s">
        <v>59</v>
      </c>
      <c r="C16" s="7"/>
      <c r="D16" s="7"/>
      <c r="E16" s="7"/>
      <c r="F16" s="7"/>
      <c r="G16" s="5"/>
      <c r="H16" s="165"/>
      <c r="I16" s="165"/>
      <c r="J16" s="165"/>
      <c r="K16" s="5"/>
      <c r="L16" s="165">
        <v>0</v>
      </c>
      <c r="M16" s="165"/>
      <c r="N16" s="165"/>
      <c r="O16" s="1"/>
    </row>
    <row r="17" spans="1:18" ht="12" x14ac:dyDescent="0.15">
      <c r="A17" s="5"/>
      <c r="B17" s="156" t="s">
        <v>29</v>
      </c>
      <c r="C17" s="156"/>
      <c r="D17" s="156"/>
      <c r="E17" s="156"/>
      <c r="F17" s="156"/>
      <c r="G17" s="5"/>
      <c r="H17" s="165"/>
      <c r="I17" s="165"/>
      <c r="J17" s="165"/>
      <c r="K17" s="5"/>
      <c r="L17" s="170">
        <v>39895</v>
      </c>
      <c r="M17" s="170"/>
      <c r="N17" s="170"/>
      <c r="O17" s="1"/>
    </row>
    <row r="18" spans="1:18" ht="12" x14ac:dyDescent="0.15">
      <c r="A18" s="5"/>
      <c r="B18" s="156" t="s">
        <v>33</v>
      </c>
      <c r="C18" s="156"/>
      <c r="D18" s="156"/>
      <c r="E18" s="156"/>
      <c r="F18" s="156"/>
      <c r="G18" s="5"/>
      <c r="H18" s="162"/>
      <c r="I18" s="162"/>
      <c r="J18" s="162"/>
      <c r="K18" s="5"/>
      <c r="L18" s="5"/>
      <c r="M18" s="5"/>
      <c r="N18" s="5"/>
      <c r="O18" s="1"/>
    </row>
    <row r="19" spans="1:18" ht="12" x14ac:dyDescent="0.15">
      <c r="A19" s="5"/>
      <c r="B19" s="159" t="s">
        <v>2</v>
      </c>
      <c r="C19" s="159"/>
      <c r="D19" s="159"/>
      <c r="E19" s="159"/>
      <c r="F19" s="159"/>
      <c r="G19" s="5"/>
      <c r="H19" s="174">
        <f>H20</f>
        <v>211502</v>
      </c>
      <c r="I19" s="175"/>
      <c r="J19" s="175"/>
      <c r="K19" s="5"/>
      <c r="L19" s="176">
        <f>L20</f>
        <v>0</v>
      </c>
      <c r="M19" s="177"/>
      <c r="N19" s="177"/>
      <c r="O19" s="1"/>
    </row>
    <row r="20" spans="1:18" ht="12" x14ac:dyDescent="0.15">
      <c r="A20" s="5"/>
      <c r="B20" s="157" t="s">
        <v>4</v>
      </c>
      <c r="C20" s="157"/>
      <c r="D20" s="157"/>
      <c r="E20" s="157"/>
      <c r="F20" s="157"/>
      <c r="G20" s="5"/>
      <c r="H20" s="163">
        <f>SUM(H21:J23)</f>
        <v>211502</v>
      </c>
      <c r="I20" s="163"/>
      <c r="J20" s="163"/>
      <c r="K20" s="5"/>
      <c r="L20" s="161">
        <f>SUM(N21:N22)</f>
        <v>0</v>
      </c>
      <c r="M20" s="160"/>
      <c r="N20" s="160"/>
      <c r="O20" s="1"/>
    </row>
    <row r="21" spans="1:18" ht="12" x14ac:dyDescent="0.15">
      <c r="A21" s="5"/>
      <c r="B21" s="156" t="s">
        <v>6</v>
      </c>
      <c r="C21" s="156"/>
      <c r="D21" s="156"/>
      <c r="E21" s="156"/>
      <c r="F21" s="156"/>
      <c r="G21" s="5"/>
      <c r="J21" s="90">
        <v>79052</v>
      </c>
      <c r="K21" s="5"/>
      <c r="N21" s="27"/>
      <c r="O21" s="1"/>
    </row>
    <row r="22" spans="1:18" ht="12" x14ac:dyDescent="0.15">
      <c r="A22" s="5"/>
      <c r="B22" s="156" t="s">
        <v>8</v>
      </c>
      <c r="C22" s="156"/>
      <c r="D22" s="156"/>
      <c r="E22" s="156"/>
      <c r="F22" s="156"/>
      <c r="G22" s="5"/>
      <c r="H22" s="163">
        <v>0</v>
      </c>
      <c r="I22" s="163"/>
      <c r="J22" s="163"/>
      <c r="K22" s="5"/>
      <c r="N22" s="27"/>
      <c r="O22" s="1"/>
    </row>
    <row r="23" spans="1:18" ht="12" x14ac:dyDescent="0.15">
      <c r="A23" s="5"/>
      <c r="B23" s="156" t="s">
        <v>16</v>
      </c>
      <c r="C23" s="156"/>
      <c r="D23" s="156"/>
      <c r="E23" s="156"/>
      <c r="F23" s="156"/>
      <c r="G23" s="5"/>
      <c r="H23" s="162">
        <v>132450</v>
      </c>
      <c r="I23" s="162"/>
      <c r="J23" s="162"/>
      <c r="K23" s="5"/>
      <c r="L23" s="5"/>
      <c r="M23" s="5"/>
      <c r="N23" s="50"/>
      <c r="O23" s="1"/>
    </row>
    <row r="24" spans="1:18" ht="12" x14ac:dyDescent="0.15">
      <c r="A24" s="5"/>
      <c r="B24" s="157" t="s">
        <v>24</v>
      </c>
      <c r="C24" s="157"/>
      <c r="D24" s="157"/>
      <c r="E24" s="157"/>
      <c r="F24" s="157"/>
      <c r="G24" s="5"/>
      <c r="H24" s="5"/>
      <c r="I24" s="5"/>
      <c r="J24" s="5"/>
      <c r="K24" s="5"/>
      <c r="L24" s="5"/>
      <c r="M24" s="5"/>
      <c r="N24" s="5"/>
      <c r="O24" s="1"/>
    </row>
    <row r="25" spans="1:18" ht="12" x14ac:dyDescent="0.15">
      <c r="A25" s="5"/>
      <c r="B25" s="159" t="s">
        <v>43</v>
      </c>
      <c r="C25" s="159"/>
      <c r="D25" s="159"/>
      <c r="E25" s="159"/>
      <c r="F25" s="159"/>
      <c r="G25" s="5"/>
      <c r="H25" s="5"/>
      <c r="I25" s="5"/>
      <c r="J25" s="5"/>
      <c r="K25" s="5"/>
      <c r="L25" s="160">
        <f>L28</f>
        <v>1996197</v>
      </c>
      <c r="M25" s="160"/>
      <c r="N25" s="160"/>
      <c r="O25" s="1"/>
    </row>
    <row r="26" spans="1:18" ht="12" x14ac:dyDescent="0.15">
      <c r="A26" s="5"/>
      <c r="B26" s="157" t="s">
        <v>44</v>
      </c>
      <c r="C26" s="157"/>
      <c r="D26" s="157"/>
      <c r="E26" s="157"/>
      <c r="F26" s="157"/>
      <c r="G26" s="5"/>
      <c r="H26" s="5"/>
      <c r="I26" s="5"/>
      <c r="J26" s="5"/>
      <c r="K26" s="5"/>
      <c r="L26" s="5"/>
      <c r="M26" s="5"/>
      <c r="N26" s="5"/>
      <c r="O26" s="1"/>
      <c r="Q26" s="2">
        <f>H9+H19+H28</f>
        <v>2222151</v>
      </c>
    </row>
    <row r="27" spans="1:18" ht="12" x14ac:dyDescent="0.15">
      <c r="A27" s="5"/>
      <c r="B27" s="156" t="s">
        <v>45</v>
      </c>
      <c r="C27" s="156"/>
      <c r="D27" s="156"/>
      <c r="E27" s="156"/>
      <c r="F27" s="156"/>
      <c r="G27" s="5"/>
      <c r="H27" s="5"/>
      <c r="I27" s="5"/>
      <c r="J27" s="5"/>
      <c r="K27" s="5"/>
      <c r="L27" s="5"/>
      <c r="M27" s="5"/>
      <c r="N27" s="5"/>
      <c r="O27" s="1"/>
      <c r="Q27" s="28">
        <f>M8+L19+L28</f>
        <v>2222151</v>
      </c>
      <c r="R27" s="28"/>
    </row>
    <row r="28" spans="1:18" ht="12" x14ac:dyDescent="0.15">
      <c r="A28" s="5"/>
      <c r="B28" s="157" t="s">
        <v>46</v>
      </c>
      <c r="C28" s="157"/>
      <c r="D28" s="157"/>
      <c r="E28" s="157"/>
      <c r="F28" s="157"/>
      <c r="G28" s="5"/>
      <c r="H28" s="169">
        <f>SUM(H29:J33)</f>
        <v>235276</v>
      </c>
      <c r="I28" s="178"/>
      <c r="J28" s="178"/>
      <c r="K28" s="5"/>
      <c r="L28" s="177">
        <f>SUM(L29:N31)</f>
        <v>1996197</v>
      </c>
      <c r="M28" s="177"/>
      <c r="N28" s="177"/>
      <c r="O28" s="1"/>
    </row>
    <row r="29" spans="1:18" ht="12" x14ac:dyDescent="0.15">
      <c r="A29" s="5"/>
      <c r="B29" s="156" t="s">
        <v>47</v>
      </c>
      <c r="C29" s="156"/>
      <c r="D29" s="156"/>
      <c r="E29" s="156"/>
      <c r="F29" s="156"/>
      <c r="G29" s="5"/>
      <c r="H29" s="162">
        <v>0</v>
      </c>
      <c r="I29" s="162"/>
      <c r="J29" s="162"/>
      <c r="K29" s="5"/>
      <c r="L29" s="5"/>
      <c r="M29" s="165">
        <v>1996197</v>
      </c>
      <c r="N29" s="165"/>
      <c r="O29" s="1"/>
      <c r="Q29" s="2">
        <f>Q26-Q27</f>
        <v>0</v>
      </c>
    </row>
    <row r="30" spans="1:18" ht="12" x14ac:dyDescent="0.15">
      <c r="A30" s="5"/>
      <c r="B30" s="156" t="s">
        <v>48</v>
      </c>
      <c r="C30" s="156"/>
      <c r="D30" s="156"/>
      <c r="E30" s="156"/>
      <c r="F30" s="156"/>
      <c r="G30" s="5"/>
      <c r="H30" s="5"/>
      <c r="I30" s="5"/>
      <c r="J30" s="39">
        <v>235276</v>
      </c>
      <c r="K30" s="5"/>
      <c r="L30" s="163"/>
      <c r="M30" s="163"/>
      <c r="N30" s="163"/>
      <c r="O30" s="1"/>
    </row>
    <row r="31" spans="1:18" ht="12" x14ac:dyDescent="0.15">
      <c r="A31" s="5"/>
      <c r="B31" s="156" t="s">
        <v>49</v>
      </c>
      <c r="C31" s="156"/>
      <c r="D31" s="156"/>
      <c r="E31" s="156"/>
      <c r="F31" s="156"/>
      <c r="G31" s="5"/>
      <c r="H31" s="5"/>
      <c r="I31" s="5"/>
      <c r="J31" s="39"/>
      <c r="K31" s="5"/>
      <c r="L31" s="5"/>
      <c r="M31" s="5"/>
      <c r="N31" s="5"/>
      <c r="O31" s="1"/>
      <c r="P31" s="28"/>
    </row>
    <row r="32" spans="1:18" ht="12" x14ac:dyDescent="0.15">
      <c r="A32" s="5"/>
      <c r="B32" s="6" t="s">
        <v>50</v>
      </c>
      <c r="C32" s="6"/>
      <c r="D32" s="6"/>
      <c r="E32" s="6"/>
      <c r="F32" s="6"/>
      <c r="G32" s="5"/>
      <c r="H32" s="5"/>
      <c r="I32" s="5"/>
      <c r="J32" s="5"/>
      <c r="K32" s="5"/>
      <c r="L32" s="5"/>
      <c r="M32" s="5"/>
      <c r="N32" s="5"/>
      <c r="O32" s="1"/>
      <c r="P32" s="2"/>
    </row>
    <row r="33" spans="1:20" ht="11.25" customHeight="1" x14ac:dyDescent="0.15">
      <c r="A33" s="5"/>
      <c r="B33" s="156" t="s">
        <v>102</v>
      </c>
      <c r="C33" s="156"/>
      <c r="D33" s="156"/>
      <c r="E33" s="156"/>
      <c r="F33" s="6"/>
      <c r="G33" s="5"/>
      <c r="H33" s="5"/>
      <c r="I33" s="5"/>
      <c r="J33" s="39">
        <v>0</v>
      </c>
      <c r="K33" s="5"/>
      <c r="L33" s="5"/>
      <c r="M33" s="5"/>
      <c r="N33" s="60"/>
      <c r="O33" s="1"/>
      <c r="R33" s="2"/>
      <c r="S33" s="28"/>
    </row>
    <row r="34" spans="1:20" ht="12" x14ac:dyDescent="0.15">
      <c r="A34" s="5"/>
      <c r="B34" s="157" t="s">
        <v>52</v>
      </c>
      <c r="C34" s="157"/>
      <c r="D34" s="157"/>
      <c r="E34" s="157"/>
      <c r="F34" s="157"/>
      <c r="G34" s="5"/>
      <c r="H34" s="5"/>
      <c r="I34" s="5"/>
      <c r="J34" s="5"/>
      <c r="K34" s="5"/>
      <c r="L34" s="5"/>
      <c r="M34" s="5"/>
      <c r="N34" s="5"/>
      <c r="O34" s="1"/>
      <c r="P34" s="2"/>
      <c r="Q34" s="28"/>
      <c r="S34" s="28"/>
    </row>
    <row r="35" spans="1:20" ht="11.25" x14ac:dyDescent="0.15">
      <c r="A35" s="8"/>
      <c r="B35" s="158" t="s">
        <v>60</v>
      </c>
      <c r="C35" s="158"/>
      <c r="D35" s="158"/>
      <c r="E35" s="158"/>
      <c r="F35" s="158"/>
      <c r="G35" s="8"/>
      <c r="H35" s="8"/>
      <c r="I35" s="8"/>
      <c r="J35" s="8"/>
      <c r="K35" s="8"/>
      <c r="L35" s="8"/>
      <c r="M35" s="8"/>
      <c r="N35" s="8"/>
      <c r="O35" s="1"/>
      <c r="P35" s="2"/>
      <c r="R35" s="2"/>
    </row>
    <row r="36" spans="1:20" ht="11.25" x14ac:dyDescent="0.15">
      <c r="A36" s="8"/>
      <c r="B36" s="8"/>
      <c r="C36" s="8"/>
      <c r="D36" s="8"/>
      <c r="E36" s="8"/>
      <c r="F36" s="8"/>
      <c r="G36" s="8"/>
      <c r="H36" s="8"/>
      <c r="I36" s="8"/>
      <c r="J36" s="8"/>
      <c r="K36" s="9"/>
      <c r="L36" s="8"/>
      <c r="M36" s="8"/>
      <c r="N36" s="19"/>
      <c r="O36" s="1"/>
      <c r="P36" s="28"/>
    </row>
    <row r="37" spans="1:20" ht="12.75" x14ac:dyDescent="0.15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12"/>
      <c r="O37" s="1"/>
      <c r="P37" s="2"/>
      <c r="R37" s="2"/>
      <c r="S37" s="28"/>
    </row>
    <row r="38" spans="1:20" x14ac:dyDescent="0.1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1"/>
      <c r="O38" s="1"/>
      <c r="P38" s="28"/>
    </row>
    <row r="39" spans="1:20" x14ac:dyDescent="0.15">
      <c r="N39" s="1"/>
      <c r="O39" s="1"/>
      <c r="S39" s="28"/>
    </row>
    <row r="40" spans="1:20" x14ac:dyDescent="0.15">
      <c r="N40" s="1"/>
      <c r="O40" s="1"/>
      <c r="P40" s="2"/>
      <c r="R40" s="2"/>
      <c r="S40" s="2"/>
    </row>
    <row r="41" spans="1:20" x14ac:dyDescent="0.15">
      <c r="N41" s="1"/>
      <c r="O41" s="1"/>
    </row>
    <row r="42" spans="1:20" ht="11.25" x14ac:dyDescent="0.15">
      <c r="N42" s="1"/>
      <c r="P42" s="19"/>
      <c r="Q42" s="9"/>
      <c r="R42" s="8"/>
      <c r="S42" s="8"/>
      <c r="T42" s="19"/>
    </row>
    <row r="43" spans="1:20" x14ac:dyDescent="0.15">
      <c r="R43" s="2"/>
    </row>
    <row r="44" spans="1:20" x14ac:dyDescent="0.15">
      <c r="P44" s="2"/>
      <c r="R44" s="28"/>
    </row>
    <row r="45" spans="1:20" x14ac:dyDescent="0.15">
      <c r="P45" s="28"/>
    </row>
    <row r="46" spans="1:20" x14ac:dyDescent="0.15">
      <c r="P46" s="28"/>
    </row>
  </sheetData>
  <mergeCells count="58">
    <mergeCell ref="L28:N28"/>
    <mergeCell ref="B29:F29"/>
    <mergeCell ref="H29:J29"/>
    <mergeCell ref="M29:N29"/>
    <mergeCell ref="B30:F30"/>
    <mergeCell ref="L30:N30"/>
    <mergeCell ref="B28:F28"/>
    <mergeCell ref="H28:J28"/>
    <mergeCell ref="B18:F18"/>
    <mergeCell ref="H18:J18"/>
    <mergeCell ref="B19:F19"/>
    <mergeCell ref="H19:J19"/>
    <mergeCell ref="L19:N19"/>
    <mergeCell ref="B8:F8"/>
    <mergeCell ref="H8:J8"/>
    <mergeCell ref="M8:N8"/>
    <mergeCell ref="H17:J17"/>
    <mergeCell ref="L17:N17"/>
    <mergeCell ref="B17:F17"/>
    <mergeCell ref="B9:F9"/>
    <mergeCell ref="H9:J9"/>
    <mergeCell ref="B10:F10"/>
    <mergeCell ref="H10:J10"/>
    <mergeCell ref="B11:F11"/>
    <mergeCell ref="H11:J11"/>
    <mergeCell ref="L11:N11"/>
    <mergeCell ref="B12:F12"/>
    <mergeCell ref="H12:J12"/>
    <mergeCell ref="B13:F13"/>
    <mergeCell ref="A2:D2"/>
    <mergeCell ref="E2:K2"/>
    <mergeCell ref="C5:L5"/>
    <mergeCell ref="D6:J6"/>
    <mergeCell ref="H7:J7"/>
    <mergeCell ref="L7:N7"/>
    <mergeCell ref="H13:J13"/>
    <mergeCell ref="B15:F15"/>
    <mergeCell ref="H15:J15"/>
    <mergeCell ref="L15:N15"/>
    <mergeCell ref="H16:J16"/>
    <mergeCell ref="L16:N16"/>
    <mergeCell ref="L25:N25"/>
    <mergeCell ref="B26:F26"/>
    <mergeCell ref="B27:F27"/>
    <mergeCell ref="B20:F20"/>
    <mergeCell ref="L20:N20"/>
    <mergeCell ref="B23:F23"/>
    <mergeCell ref="H23:J23"/>
    <mergeCell ref="B21:F21"/>
    <mergeCell ref="H20:J20"/>
    <mergeCell ref="B22:F22"/>
    <mergeCell ref="H22:J22"/>
    <mergeCell ref="B31:F31"/>
    <mergeCell ref="B34:F34"/>
    <mergeCell ref="B35:F35"/>
    <mergeCell ref="B24:F24"/>
    <mergeCell ref="B25:F25"/>
    <mergeCell ref="B33:E3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6:P35"/>
  <sheetViews>
    <sheetView tabSelected="1" workbookViewId="0">
      <selection activeCell="B8" sqref="B8:J36"/>
    </sheetView>
  </sheetViews>
  <sheetFormatPr baseColWidth="10" defaultRowHeight="10.5" x14ac:dyDescent="0.15"/>
  <cols>
    <col min="1" max="1" width="6.1640625" customWidth="1"/>
    <col min="7" max="7" width="14.5" customWidth="1"/>
    <col min="8" max="8" width="12" hidden="1" customWidth="1"/>
    <col min="11" max="11" width="5.33203125" customWidth="1"/>
    <col min="13" max="13" width="21.6640625" customWidth="1"/>
    <col min="14" max="14" width="13.1640625" bestFit="1" customWidth="1"/>
    <col min="15" max="15" width="16" bestFit="1" customWidth="1"/>
    <col min="16" max="16" width="13.1640625" bestFit="1" customWidth="1"/>
  </cols>
  <sheetData>
    <row r="6" spans="2:16" x14ac:dyDescent="0.15">
      <c r="P6" s="2"/>
    </row>
    <row r="8" spans="2:16" ht="12.75" x14ac:dyDescent="0.2">
      <c r="B8" s="12"/>
      <c r="C8" s="12"/>
      <c r="D8" s="12"/>
      <c r="E8" s="12"/>
      <c r="F8" s="12"/>
      <c r="G8" s="12"/>
      <c r="H8" s="12"/>
      <c r="I8" s="166">
        <v>2019</v>
      </c>
      <c r="J8" s="166"/>
      <c r="K8" s="12"/>
      <c r="L8" s="166">
        <v>2018</v>
      </c>
      <c r="M8" s="166"/>
      <c r="N8" s="12"/>
      <c r="O8" s="1"/>
    </row>
    <row r="9" spans="2:16" ht="12.75" x14ac:dyDescent="0.15">
      <c r="B9" s="179" t="s">
        <v>61</v>
      </c>
      <c r="C9" s="179"/>
      <c r="D9" s="179"/>
      <c r="E9" s="179"/>
      <c r="F9" s="179"/>
      <c r="G9" s="179"/>
      <c r="H9" s="12"/>
      <c r="I9" s="12"/>
      <c r="J9" s="12"/>
      <c r="K9" s="12"/>
      <c r="L9" s="12"/>
      <c r="M9" s="12"/>
      <c r="N9" s="12"/>
      <c r="O9" s="1"/>
    </row>
    <row r="10" spans="2:16" ht="12.75" x14ac:dyDescent="0.15">
      <c r="B10" s="179" t="s">
        <v>62</v>
      </c>
      <c r="C10" s="179"/>
      <c r="D10" s="179"/>
      <c r="E10" s="179"/>
      <c r="F10" s="179"/>
      <c r="G10" s="179"/>
      <c r="H10" s="145">
        <f>H11</f>
        <v>1346800</v>
      </c>
      <c r="I10" s="145"/>
      <c r="J10" s="145"/>
      <c r="K10" s="16"/>
      <c r="L10" s="15"/>
      <c r="M10" s="110">
        <f>M11</f>
        <v>1397619</v>
      </c>
      <c r="N10" s="12"/>
      <c r="O10" s="11"/>
    </row>
    <row r="11" spans="2:16" ht="12.75" x14ac:dyDescent="0.15">
      <c r="B11" s="180" t="s">
        <v>63</v>
      </c>
      <c r="C11" s="180"/>
      <c r="D11" s="180"/>
      <c r="E11" s="180"/>
      <c r="F11" s="180"/>
      <c r="G11" s="180"/>
      <c r="H11" s="182">
        <v>1346800</v>
      </c>
      <c r="I11" s="182"/>
      <c r="J11" s="182"/>
      <c r="K11" s="12"/>
      <c r="L11" s="13"/>
      <c r="M11" s="86">
        <v>1397619</v>
      </c>
      <c r="N11" s="12"/>
      <c r="O11" s="10"/>
      <c r="P11" s="28"/>
    </row>
    <row r="12" spans="2:16" ht="12.75" x14ac:dyDescent="0.15">
      <c r="B12" s="179" t="s">
        <v>64</v>
      </c>
      <c r="C12" s="179"/>
      <c r="D12" s="179"/>
      <c r="E12" s="179"/>
      <c r="F12" s="179"/>
      <c r="G12" s="179"/>
      <c r="H12" s="145">
        <f>H13</f>
        <v>33301872</v>
      </c>
      <c r="I12" s="145"/>
      <c r="J12" s="145"/>
      <c r="K12" s="16"/>
      <c r="L12" s="15"/>
      <c r="M12" s="110">
        <f>M13</f>
        <v>31065794</v>
      </c>
      <c r="N12" s="12"/>
      <c r="O12" s="10"/>
    </row>
    <row r="13" spans="2:16" ht="12.75" x14ac:dyDescent="0.15">
      <c r="B13" s="180" t="s">
        <v>65</v>
      </c>
      <c r="C13" s="180"/>
      <c r="D13" s="180"/>
      <c r="E13" s="180"/>
      <c r="F13" s="180"/>
      <c r="G13" s="180"/>
      <c r="H13" s="182">
        <v>33301872</v>
      </c>
      <c r="I13" s="182"/>
      <c r="J13" s="182"/>
      <c r="K13" s="12"/>
      <c r="L13" s="13"/>
      <c r="M13" s="86">
        <v>31065794</v>
      </c>
      <c r="N13" s="12"/>
      <c r="O13" s="10"/>
    </row>
    <row r="14" spans="2:16" ht="12.75" x14ac:dyDescent="0.15">
      <c r="B14" s="179" t="s">
        <v>66</v>
      </c>
      <c r="C14" s="179"/>
      <c r="D14" s="179"/>
      <c r="E14" s="179"/>
      <c r="F14" s="179"/>
      <c r="G14" s="179"/>
      <c r="H14" s="145">
        <f>H15</f>
        <v>0</v>
      </c>
      <c r="I14" s="145"/>
      <c r="J14" s="145"/>
      <c r="K14" s="16"/>
      <c r="L14" s="15"/>
      <c r="M14" s="87">
        <f>M15</f>
        <v>0</v>
      </c>
      <c r="N14" s="87"/>
      <c r="O14" s="87"/>
    </row>
    <row r="15" spans="2:16" ht="12.75" x14ac:dyDescent="0.15">
      <c r="B15" s="180" t="s">
        <v>67</v>
      </c>
      <c r="C15" s="180"/>
      <c r="D15" s="180"/>
      <c r="E15" s="180"/>
      <c r="F15" s="180"/>
      <c r="G15" s="180"/>
      <c r="H15" s="182">
        <v>0</v>
      </c>
      <c r="I15" s="182"/>
      <c r="J15" s="182"/>
      <c r="K15" s="12"/>
      <c r="L15" s="13"/>
      <c r="M15" s="89">
        <v>0</v>
      </c>
      <c r="N15" s="89"/>
      <c r="O15" s="89"/>
    </row>
    <row r="16" spans="2:16" ht="12.75" x14ac:dyDescent="0.15">
      <c r="B16" s="12"/>
      <c r="C16" s="179" t="s">
        <v>0</v>
      </c>
      <c r="D16" s="179"/>
      <c r="E16" s="179"/>
      <c r="F16" s="179"/>
      <c r="G16" s="179"/>
      <c r="H16" s="179"/>
      <c r="I16" s="12"/>
      <c r="J16" s="12"/>
      <c r="K16" s="12"/>
      <c r="L16" s="13"/>
      <c r="M16" s="88"/>
      <c r="N16" s="12"/>
      <c r="O16" s="10"/>
    </row>
    <row r="17" spans="2:16" ht="12.75" x14ac:dyDescent="0.15">
      <c r="B17" s="179" t="s">
        <v>68</v>
      </c>
      <c r="C17" s="179"/>
      <c r="D17" s="179"/>
      <c r="E17" s="179"/>
      <c r="F17" s="179"/>
      <c r="G17" s="179"/>
      <c r="H17" s="181">
        <f>H10+H12+H14</f>
        <v>34648672</v>
      </c>
      <c r="I17" s="181"/>
      <c r="J17" s="181"/>
      <c r="K17" s="12"/>
      <c r="L17" s="13"/>
      <c r="M17" s="110">
        <f>M10+M12+M14</f>
        <v>32463413</v>
      </c>
      <c r="N17" s="12"/>
      <c r="O17" s="10"/>
    </row>
    <row r="18" spans="2:16" ht="12.75" x14ac:dyDescent="0.15">
      <c r="B18" s="12"/>
      <c r="C18" s="179" t="s">
        <v>0</v>
      </c>
      <c r="D18" s="179"/>
      <c r="E18" s="179"/>
      <c r="F18" s="179"/>
      <c r="G18" s="179"/>
      <c r="H18" s="179"/>
      <c r="I18" s="12"/>
      <c r="J18" s="12"/>
      <c r="K18" s="12"/>
      <c r="L18" s="13"/>
      <c r="M18" s="13"/>
      <c r="N18" s="12"/>
      <c r="O18" s="1"/>
    </row>
    <row r="19" spans="2:16" ht="12.75" x14ac:dyDescent="0.15">
      <c r="B19" s="179" t="s">
        <v>69</v>
      </c>
      <c r="C19" s="179"/>
      <c r="D19" s="179"/>
      <c r="E19" s="179"/>
      <c r="F19" s="179"/>
      <c r="G19" s="179"/>
      <c r="H19" s="12"/>
      <c r="I19" s="12"/>
      <c r="J19" s="12"/>
      <c r="K19" s="12"/>
      <c r="L19" s="13"/>
      <c r="M19" s="13"/>
      <c r="N19" s="12"/>
      <c r="O19" s="1"/>
    </row>
    <row r="20" spans="2:16" ht="12.75" x14ac:dyDescent="0.15">
      <c r="B20" s="179" t="s">
        <v>70</v>
      </c>
      <c r="C20" s="179"/>
      <c r="D20" s="179"/>
      <c r="E20" s="179"/>
      <c r="F20" s="179"/>
      <c r="G20" s="179"/>
      <c r="H20" s="145">
        <f>SUM(H21:J23)</f>
        <v>33837804</v>
      </c>
      <c r="I20" s="145"/>
      <c r="J20" s="145"/>
      <c r="K20" s="16"/>
      <c r="L20" s="15"/>
      <c r="M20" s="110">
        <f>M21+M22+M23</f>
        <v>29656348</v>
      </c>
      <c r="N20" s="12"/>
      <c r="O20" s="1"/>
    </row>
    <row r="21" spans="2:16" ht="12.75" x14ac:dyDescent="0.15">
      <c r="B21" s="180" t="s">
        <v>55</v>
      </c>
      <c r="C21" s="180"/>
      <c r="D21" s="180"/>
      <c r="E21" s="180"/>
      <c r="F21" s="180"/>
      <c r="G21" s="180"/>
      <c r="H21" s="182">
        <v>30353213</v>
      </c>
      <c r="I21" s="182"/>
      <c r="J21" s="182"/>
      <c r="K21" s="12"/>
      <c r="L21" s="13"/>
      <c r="M21" s="86">
        <v>26191273</v>
      </c>
      <c r="N21" s="12"/>
      <c r="O21" s="1"/>
    </row>
    <row r="22" spans="2:16" ht="12.75" x14ac:dyDescent="0.15">
      <c r="B22" s="180" t="s">
        <v>71</v>
      </c>
      <c r="C22" s="180"/>
      <c r="D22" s="180"/>
      <c r="E22" s="180"/>
      <c r="F22" s="180"/>
      <c r="G22" s="180"/>
      <c r="H22" s="182">
        <v>2562620</v>
      </c>
      <c r="I22" s="182"/>
      <c r="J22" s="182"/>
      <c r="K22" s="12"/>
      <c r="L22" s="13"/>
      <c r="M22" s="86">
        <v>2607703</v>
      </c>
      <c r="N22" s="12"/>
      <c r="O22" s="43"/>
    </row>
    <row r="23" spans="2:16" ht="12.75" x14ac:dyDescent="0.15">
      <c r="B23" s="180" t="s">
        <v>56</v>
      </c>
      <c r="C23" s="180"/>
      <c r="D23" s="180"/>
      <c r="E23" s="180"/>
      <c r="F23" s="180"/>
      <c r="G23" s="180"/>
      <c r="H23" s="182">
        <v>921971</v>
      </c>
      <c r="I23" s="182"/>
      <c r="J23" s="182"/>
      <c r="K23" s="12"/>
      <c r="L23" s="13"/>
      <c r="M23" s="86">
        <v>857372</v>
      </c>
      <c r="N23" s="12"/>
      <c r="O23" s="43"/>
    </row>
    <row r="24" spans="2:16" ht="12.75" x14ac:dyDescent="0.15">
      <c r="B24" s="179" t="s">
        <v>65</v>
      </c>
      <c r="C24" s="179"/>
      <c r="D24" s="179"/>
      <c r="E24" s="179"/>
      <c r="F24" s="179"/>
      <c r="G24" s="179"/>
      <c r="H24" s="182">
        <v>0</v>
      </c>
      <c r="I24" s="182"/>
      <c r="J24" s="182"/>
      <c r="K24" s="12"/>
      <c r="L24" s="13"/>
      <c r="M24" s="84">
        <v>0</v>
      </c>
      <c r="N24" s="84"/>
      <c r="O24" s="84"/>
    </row>
    <row r="25" spans="2:16" ht="12.75" x14ac:dyDescent="0.15">
      <c r="B25" s="179" t="s">
        <v>72</v>
      </c>
      <c r="C25" s="179"/>
      <c r="D25" s="179"/>
      <c r="E25" s="179"/>
      <c r="F25" s="179"/>
      <c r="G25" s="179"/>
      <c r="H25" s="146">
        <v>0</v>
      </c>
      <c r="I25" s="146"/>
      <c r="J25" s="146"/>
      <c r="K25" s="12"/>
      <c r="L25" s="13"/>
      <c r="M25" s="10">
        <v>0</v>
      </c>
      <c r="N25" s="10"/>
      <c r="O25" s="10"/>
    </row>
    <row r="26" spans="2:16" ht="12.75" x14ac:dyDescent="0.15">
      <c r="B26" s="179" t="s">
        <v>73</v>
      </c>
      <c r="C26" s="179"/>
      <c r="D26" s="179"/>
      <c r="E26" s="179"/>
      <c r="F26" s="179"/>
      <c r="G26" s="179"/>
      <c r="H26" s="146">
        <v>0</v>
      </c>
      <c r="I26" s="146"/>
      <c r="J26" s="146"/>
      <c r="K26" s="12"/>
      <c r="L26" s="13"/>
      <c r="M26" s="10">
        <v>0</v>
      </c>
      <c r="N26" s="10"/>
      <c r="O26" s="10"/>
    </row>
    <row r="27" spans="2:16" ht="12.75" x14ac:dyDescent="0.15">
      <c r="B27" s="179" t="s">
        <v>74</v>
      </c>
      <c r="C27" s="179"/>
      <c r="D27" s="179"/>
      <c r="E27" s="179"/>
      <c r="F27" s="179"/>
      <c r="G27" s="179"/>
      <c r="H27" s="146">
        <v>0</v>
      </c>
      <c r="I27" s="146"/>
      <c r="J27" s="146"/>
      <c r="K27" s="12"/>
      <c r="L27" s="13"/>
      <c r="M27" s="10">
        <v>0</v>
      </c>
      <c r="N27" s="10"/>
      <c r="O27" s="10"/>
    </row>
    <row r="28" spans="2:16" ht="12.75" x14ac:dyDescent="0.15">
      <c r="B28" s="179" t="s">
        <v>75</v>
      </c>
      <c r="C28" s="179"/>
      <c r="D28" s="179"/>
      <c r="E28" s="179"/>
      <c r="F28" s="179"/>
      <c r="G28" s="179"/>
      <c r="H28" s="146">
        <v>0</v>
      </c>
      <c r="I28" s="146"/>
      <c r="J28" s="146"/>
      <c r="K28" s="12"/>
      <c r="L28" s="13"/>
      <c r="M28" s="10">
        <v>0</v>
      </c>
      <c r="N28" s="10"/>
      <c r="O28" s="10"/>
      <c r="P28" s="2"/>
    </row>
    <row r="29" spans="2:16" ht="12.75" x14ac:dyDescent="0.15">
      <c r="B29" s="179" t="s">
        <v>76</v>
      </c>
      <c r="C29" s="179"/>
      <c r="D29" s="179"/>
      <c r="E29" s="179"/>
      <c r="F29" s="179"/>
      <c r="G29" s="179"/>
      <c r="H29" s="181">
        <f>H21+H22+H23</f>
        <v>33837804</v>
      </c>
      <c r="I29" s="181"/>
      <c r="J29" s="181"/>
      <c r="K29" s="16"/>
      <c r="L29" s="15"/>
      <c r="M29" s="110">
        <f>M20</f>
        <v>29656348</v>
      </c>
      <c r="N29" s="12"/>
      <c r="O29" s="1"/>
    </row>
    <row r="30" spans="2:16" ht="12.75" x14ac:dyDescent="0.15">
      <c r="B30" s="12"/>
      <c r="C30" s="179" t="s">
        <v>0</v>
      </c>
      <c r="D30" s="179"/>
      <c r="E30" s="179"/>
      <c r="F30" s="179"/>
      <c r="G30" s="179"/>
      <c r="H30" s="179"/>
      <c r="I30" s="12"/>
      <c r="J30" s="12"/>
      <c r="K30" s="12"/>
      <c r="L30" s="13"/>
      <c r="M30" s="13"/>
      <c r="N30" s="12"/>
      <c r="O30" s="1"/>
    </row>
    <row r="31" spans="2:16" ht="12.75" x14ac:dyDescent="0.15">
      <c r="B31" s="179" t="s">
        <v>77</v>
      </c>
      <c r="C31" s="179"/>
      <c r="D31" s="179"/>
      <c r="E31" s="179"/>
      <c r="F31" s="179"/>
      <c r="G31" s="179"/>
      <c r="H31" s="181">
        <f>H17-H29</f>
        <v>810868</v>
      </c>
      <c r="I31" s="181"/>
      <c r="J31" s="181"/>
      <c r="K31" s="12"/>
      <c r="L31" s="13"/>
      <c r="M31" s="110">
        <f>M17-M29</f>
        <v>2807065</v>
      </c>
      <c r="N31" s="12"/>
      <c r="O31" s="1"/>
    </row>
    <row r="32" spans="2:16" ht="12.75" x14ac:dyDescent="0.15">
      <c r="B32" s="137"/>
      <c r="C32" s="137"/>
      <c r="D32" s="137"/>
      <c r="E32" s="137"/>
      <c r="F32" s="137"/>
      <c r="G32" s="137"/>
      <c r="H32" s="137"/>
      <c r="I32" s="137"/>
      <c r="J32" s="137"/>
      <c r="K32" s="12"/>
      <c r="L32" s="143"/>
      <c r="M32" s="143"/>
      <c r="N32" s="12"/>
      <c r="O32" s="1"/>
    </row>
    <row r="33" spans="2:15" x14ac:dyDescent="0.1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x14ac:dyDescent="0.1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5" x14ac:dyDescent="0.1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</sheetData>
  <mergeCells count="45">
    <mergeCell ref="H27:J27"/>
    <mergeCell ref="H26:J26"/>
    <mergeCell ref="L32:M32"/>
    <mergeCell ref="B28:G28"/>
    <mergeCell ref="B29:G29"/>
    <mergeCell ref="H29:J29"/>
    <mergeCell ref="C30:H30"/>
    <mergeCell ref="H28:J28"/>
    <mergeCell ref="B32:J32"/>
    <mergeCell ref="C16:H16"/>
    <mergeCell ref="B17:G17"/>
    <mergeCell ref="H17:J17"/>
    <mergeCell ref="C18:H18"/>
    <mergeCell ref="B19:G19"/>
    <mergeCell ref="L8:M8"/>
    <mergeCell ref="B9:G9"/>
    <mergeCell ref="B10:G10"/>
    <mergeCell ref="H10:J10"/>
    <mergeCell ref="I8:J8"/>
    <mergeCell ref="H11:J11"/>
    <mergeCell ref="B11:G11"/>
    <mergeCell ref="H12:J12"/>
    <mergeCell ref="H13:J13"/>
    <mergeCell ref="H14:J14"/>
    <mergeCell ref="H15:J15"/>
    <mergeCell ref="B12:G12"/>
    <mergeCell ref="B13:G13"/>
    <mergeCell ref="B14:G14"/>
    <mergeCell ref="B15:G15"/>
    <mergeCell ref="B20:G20"/>
    <mergeCell ref="H20:J20"/>
    <mergeCell ref="B21:G21"/>
    <mergeCell ref="H31:J31"/>
    <mergeCell ref="B31:G31"/>
    <mergeCell ref="H21:J21"/>
    <mergeCell ref="B22:G22"/>
    <mergeCell ref="H22:J22"/>
    <mergeCell ref="B23:G23"/>
    <mergeCell ref="B24:G24"/>
    <mergeCell ref="H24:J24"/>
    <mergeCell ref="H23:J23"/>
    <mergeCell ref="B25:G25"/>
    <mergeCell ref="H25:J25"/>
    <mergeCell ref="B26:G26"/>
    <mergeCell ref="B27:G27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1"/>
  <sheetViews>
    <sheetView topLeftCell="A37" workbookViewId="0">
      <selection activeCell="P51" sqref="P51"/>
    </sheetView>
  </sheetViews>
  <sheetFormatPr baseColWidth="10" defaultColWidth="9.33203125" defaultRowHeight="10.5" x14ac:dyDescent="0.15"/>
  <cols>
    <col min="1" max="1" width="0.6640625" customWidth="1"/>
    <col min="2" max="5" width="9.33203125" hidden="1" customWidth="1"/>
    <col min="6" max="6" width="4.5" customWidth="1"/>
    <col min="7" max="7" width="7.5" customWidth="1"/>
    <col min="8" max="8" width="15" customWidth="1"/>
    <col min="9" max="9" width="18.5" customWidth="1"/>
    <col min="10" max="10" width="0.6640625" customWidth="1"/>
    <col min="11" max="11" width="20.1640625" bestFit="1" customWidth="1"/>
    <col min="12" max="12" width="2.1640625" customWidth="1"/>
    <col min="13" max="13" width="17.33203125" customWidth="1"/>
    <col min="14" max="14" width="6.1640625" customWidth="1"/>
    <col min="15" max="15" width="36.83203125" customWidth="1"/>
    <col min="16" max="16" width="19" customWidth="1"/>
    <col min="17" max="17" width="20.83203125" customWidth="1"/>
    <col min="18" max="18" width="1.33203125" customWidth="1"/>
    <col min="19" max="19" width="3.83203125" customWidth="1"/>
    <col min="20" max="20" width="5.83203125" customWidth="1"/>
    <col min="21" max="21" width="10" customWidth="1"/>
    <col min="22" max="22" width="15.5" customWidth="1"/>
    <col min="24" max="24" width="14.6640625" customWidth="1"/>
    <col min="25" max="25" width="11.5" bestFit="1" customWidth="1"/>
    <col min="26" max="26" width="13.83203125" bestFit="1" customWidth="1"/>
  </cols>
  <sheetData>
    <row r="1" spans="1:24" ht="9.9499999999999993" customHeight="1" x14ac:dyDescent="0.15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</row>
    <row r="2" spans="1:24" ht="9.9499999999999993" customHeight="1" x14ac:dyDescent="0.1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spans="1:24" ht="9.9499999999999993" customHeight="1" x14ac:dyDescent="0.15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</row>
    <row r="4" spans="1:24" ht="12.75" x14ac:dyDescent="0.15">
      <c r="A4" s="61"/>
      <c r="B4" s="61"/>
      <c r="C4" s="61"/>
      <c r="D4" s="61"/>
      <c r="E4" s="61"/>
      <c r="F4" s="122"/>
      <c r="G4" s="122"/>
      <c r="H4" s="122"/>
      <c r="I4" s="196"/>
      <c r="J4" s="196"/>
      <c r="K4" s="196"/>
      <c r="L4" s="196"/>
      <c r="M4" s="196"/>
      <c r="N4" s="197"/>
      <c r="O4" s="196"/>
      <c r="P4" s="196"/>
      <c r="Q4" s="196"/>
      <c r="R4" s="196"/>
      <c r="S4" s="196"/>
      <c r="T4" s="196"/>
      <c r="U4" s="61"/>
    </row>
    <row r="5" spans="1:24" ht="12.75" x14ac:dyDescent="0.15">
      <c r="A5" s="61"/>
      <c r="B5" s="61"/>
      <c r="C5" s="61"/>
      <c r="D5" s="61"/>
      <c r="E5" s="61"/>
      <c r="F5" s="122"/>
      <c r="G5" s="122"/>
      <c r="H5" s="122"/>
      <c r="I5" s="198"/>
      <c r="J5" s="198"/>
      <c r="K5" s="198"/>
      <c r="L5" s="198"/>
      <c r="M5" s="198"/>
      <c r="N5" s="199"/>
      <c r="O5" s="198"/>
      <c r="P5" s="198"/>
      <c r="Q5" s="198"/>
      <c r="R5" s="198"/>
      <c r="S5" s="61"/>
      <c r="T5" s="61"/>
      <c r="U5" s="61"/>
    </row>
    <row r="6" spans="1:24" ht="12.75" x14ac:dyDescent="0.15">
      <c r="A6" s="61"/>
      <c r="B6" s="61"/>
      <c r="C6" s="61"/>
      <c r="D6" s="61"/>
      <c r="E6" s="61"/>
      <c r="F6" s="61"/>
      <c r="G6" s="61"/>
      <c r="H6" s="61"/>
      <c r="I6" s="62"/>
      <c r="J6" s="62"/>
      <c r="K6" s="62"/>
      <c r="L6" s="62"/>
      <c r="M6" s="62"/>
      <c r="N6" s="62"/>
      <c r="O6" s="62"/>
      <c r="P6" s="62"/>
      <c r="Q6" s="62"/>
      <c r="R6" s="62"/>
      <c r="S6" s="61"/>
      <c r="T6" s="61"/>
      <c r="U6" s="61"/>
    </row>
    <row r="7" spans="1:24" ht="12.75" x14ac:dyDescent="0.2">
      <c r="A7" s="61"/>
      <c r="B7" s="61"/>
      <c r="C7" s="61"/>
      <c r="D7" s="61"/>
      <c r="E7" s="61"/>
      <c r="F7" s="61"/>
      <c r="G7" s="61"/>
      <c r="H7" s="61"/>
      <c r="I7" s="61"/>
      <c r="J7" s="61"/>
      <c r="K7" s="63">
        <v>2019</v>
      </c>
      <c r="L7" s="200">
        <v>2018</v>
      </c>
      <c r="M7" s="200"/>
      <c r="N7" s="64"/>
      <c r="O7" s="61"/>
      <c r="P7" s="61"/>
      <c r="Q7" s="63">
        <v>2019</v>
      </c>
      <c r="R7" s="200">
        <v>2018</v>
      </c>
      <c r="S7" s="200"/>
      <c r="T7" s="200"/>
      <c r="U7" s="200"/>
    </row>
    <row r="8" spans="1:24" ht="12.75" x14ac:dyDescent="0.15">
      <c r="A8" s="61"/>
      <c r="B8" s="61"/>
      <c r="C8" s="61"/>
      <c r="D8" s="61"/>
      <c r="E8" s="61"/>
      <c r="F8" s="201" t="s">
        <v>1</v>
      </c>
      <c r="G8" s="201"/>
      <c r="H8" s="201"/>
      <c r="I8" s="201"/>
      <c r="J8" s="201"/>
      <c r="K8" s="92"/>
      <c r="L8" s="92"/>
      <c r="M8" s="92"/>
      <c r="N8" s="92"/>
      <c r="O8" s="201" t="s">
        <v>2</v>
      </c>
      <c r="P8" s="201"/>
      <c r="Q8" s="92"/>
      <c r="R8" s="92"/>
      <c r="S8" s="92"/>
      <c r="T8" s="92"/>
      <c r="U8" s="92"/>
    </row>
    <row r="9" spans="1:24" ht="12.75" x14ac:dyDescent="0.15">
      <c r="A9" s="61"/>
      <c r="B9" s="61"/>
      <c r="C9" s="61"/>
      <c r="D9" s="61"/>
      <c r="E9" s="61"/>
      <c r="F9" s="194" t="s">
        <v>3</v>
      </c>
      <c r="G9" s="194"/>
      <c r="H9" s="194"/>
      <c r="I9" s="194"/>
      <c r="J9" s="194"/>
      <c r="K9" s="93">
        <f>K17</f>
        <v>5657259</v>
      </c>
      <c r="L9" s="195">
        <f>SUM(L10:M16)</f>
        <v>7246573</v>
      </c>
      <c r="M9" s="195"/>
      <c r="N9" s="94"/>
      <c r="O9" s="194" t="s">
        <v>4</v>
      </c>
      <c r="P9" s="194"/>
      <c r="Q9" s="93">
        <f>Q18</f>
        <v>2306947</v>
      </c>
      <c r="R9" s="195">
        <f>SUM(R10:U17)</f>
        <v>2095445</v>
      </c>
      <c r="S9" s="195"/>
      <c r="T9" s="195"/>
      <c r="U9" s="195"/>
    </row>
    <row r="10" spans="1:24" ht="12.75" x14ac:dyDescent="0.15">
      <c r="A10" s="61"/>
      <c r="B10" s="61"/>
      <c r="C10" s="61"/>
      <c r="D10" s="61"/>
      <c r="E10" s="61"/>
      <c r="F10" s="183" t="s">
        <v>5</v>
      </c>
      <c r="G10" s="183"/>
      <c r="H10" s="183"/>
      <c r="I10" s="183"/>
      <c r="J10" s="183"/>
      <c r="K10" s="95">
        <v>5051788</v>
      </c>
      <c r="L10" s="184">
        <v>6827161</v>
      </c>
      <c r="M10" s="184"/>
      <c r="N10" s="96"/>
      <c r="O10" s="183" t="s">
        <v>6</v>
      </c>
      <c r="P10" s="183"/>
      <c r="Q10" s="95">
        <v>1527082</v>
      </c>
      <c r="R10" s="184">
        <v>1448030</v>
      </c>
      <c r="S10" s="184"/>
      <c r="T10" s="184"/>
      <c r="U10" s="184"/>
      <c r="V10" s="35"/>
      <c r="W10" s="35"/>
      <c r="X10" s="36"/>
    </row>
    <row r="11" spans="1:24" ht="12.75" x14ac:dyDescent="0.15">
      <c r="A11" s="61"/>
      <c r="B11" s="61"/>
      <c r="C11" s="61"/>
      <c r="D11" s="61"/>
      <c r="E11" s="61"/>
      <c r="F11" s="183" t="s">
        <v>7</v>
      </c>
      <c r="G11" s="183"/>
      <c r="H11" s="183"/>
      <c r="I11" s="183"/>
      <c r="J11" s="183"/>
      <c r="K11" s="95">
        <v>225459</v>
      </c>
      <c r="L11" s="184">
        <v>39400</v>
      </c>
      <c r="M11" s="184"/>
      <c r="N11" s="96"/>
      <c r="O11" s="183" t="s">
        <v>8</v>
      </c>
      <c r="P11" s="183"/>
      <c r="Q11" s="95">
        <v>0</v>
      </c>
      <c r="R11" s="184">
        <v>0</v>
      </c>
      <c r="S11" s="184"/>
      <c r="T11" s="184"/>
      <c r="U11" s="184"/>
      <c r="V11" s="35"/>
      <c r="W11" s="35"/>
      <c r="X11" s="36"/>
    </row>
    <row r="12" spans="1:24" ht="12.75" x14ac:dyDescent="0.15">
      <c r="A12" s="61"/>
      <c r="B12" s="61"/>
      <c r="C12" s="61"/>
      <c r="D12" s="61"/>
      <c r="E12" s="61"/>
      <c r="F12" s="183" t="s">
        <v>9</v>
      </c>
      <c r="G12" s="183"/>
      <c r="H12" s="183"/>
      <c r="I12" s="183"/>
      <c r="J12" s="183"/>
      <c r="K12" s="95">
        <v>0</v>
      </c>
      <c r="L12" s="184">
        <v>0</v>
      </c>
      <c r="M12" s="184"/>
      <c r="N12" s="96"/>
      <c r="O12" s="183" t="s">
        <v>10</v>
      </c>
      <c r="P12" s="183"/>
      <c r="Q12" s="95">
        <v>0</v>
      </c>
      <c r="R12" s="184">
        <v>0</v>
      </c>
      <c r="S12" s="184"/>
      <c r="T12" s="184"/>
      <c r="U12" s="184"/>
      <c r="V12" s="35"/>
      <c r="W12" s="35"/>
      <c r="X12" s="36"/>
    </row>
    <row r="13" spans="1:24" ht="12.75" x14ac:dyDescent="0.15">
      <c r="A13" s="61"/>
      <c r="B13" s="61"/>
      <c r="C13" s="61"/>
      <c r="D13" s="61"/>
      <c r="E13" s="61"/>
      <c r="F13" s="183" t="s">
        <v>11</v>
      </c>
      <c r="G13" s="183"/>
      <c r="H13" s="183"/>
      <c r="I13" s="183"/>
      <c r="J13" s="183"/>
      <c r="K13" s="95">
        <v>0</v>
      </c>
      <c r="L13" s="184">
        <v>0</v>
      </c>
      <c r="M13" s="184"/>
      <c r="N13" s="96"/>
      <c r="O13" s="183" t="s">
        <v>12</v>
      </c>
      <c r="P13" s="183"/>
      <c r="Q13" s="95">
        <v>0</v>
      </c>
      <c r="R13" s="184">
        <v>0</v>
      </c>
      <c r="S13" s="184"/>
      <c r="T13" s="184"/>
      <c r="U13" s="184"/>
      <c r="V13" s="35"/>
      <c r="W13" s="35"/>
      <c r="X13" s="36"/>
    </row>
    <row r="14" spans="1:24" ht="12.75" x14ac:dyDescent="0.15">
      <c r="A14" s="61"/>
      <c r="B14" s="61"/>
      <c r="C14" s="61"/>
      <c r="D14" s="61"/>
      <c r="E14" s="61"/>
      <c r="F14" s="183" t="s">
        <v>13</v>
      </c>
      <c r="G14" s="183"/>
      <c r="H14" s="183"/>
      <c r="I14" s="183"/>
      <c r="J14" s="183"/>
      <c r="K14" s="95">
        <v>380012</v>
      </c>
      <c r="L14" s="184">
        <v>380012</v>
      </c>
      <c r="M14" s="184"/>
      <c r="N14" s="96"/>
      <c r="O14" s="183" t="s">
        <v>14</v>
      </c>
      <c r="P14" s="183"/>
      <c r="Q14" s="95">
        <v>0</v>
      </c>
      <c r="R14" s="184">
        <v>0</v>
      </c>
      <c r="S14" s="184"/>
      <c r="T14" s="184"/>
      <c r="U14" s="184"/>
      <c r="V14" s="35"/>
      <c r="W14" s="35"/>
      <c r="X14" s="36"/>
    </row>
    <row r="15" spans="1:24" ht="12.75" x14ac:dyDescent="0.15">
      <c r="A15" s="61"/>
      <c r="B15" s="61"/>
      <c r="C15" s="61"/>
      <c r="D15" s="61"/>
      <c r="E15" s="61"/>
      <c r="F15" s="183" t="s">
        <v>15</v>
      </c>
      <c r="G15" s="183"/>
      <c r="H15" s="183"/>
      <c r="I15" s="183"/>
      <c r="J15" s="183"/>
      <c r="K15" s="95">
        <v>0</v>
      </c>
      <c r="L15" s="184">
        <v>0</v>
      </c>
      <c r="M15" s="184"/>
      <c r="N15" s="96"/>
      <c r="O15" s="183" t="s">
        <v>16</v>
      </c>
      <c r="P15" s="183"/>
      <c r="Q15" s="95">
        <v>779865</v>
      </c>
      <c r="R15" s="184">
        <v>647415</v>
      </c>
      <c r="S15" s="184"/>
      <c r="T15" s="184"/>
      <c r="U15" s="184"/>
      <c r="V15" s="35"/>
      <c r="W15" s="35"/>
      <c r="X15" s="36"/>
    </row>
    <row r="16" spans="1:24" ht="12.75" x14ac:dyDescent="0.15">
      <c r="A16" s="61"/>
      <c r="B16" s="61"/>
      <c r="C16" s="61"/>
      <c r="D16" s="61"/>
      <c r="E16" s="61"/>
      <c r="F16" s="183" t="s">
        <v>17</v>
      </c>
      <c r="G16" s="183"/>
      <c r="H16" s="183"/>
      <c r="I16" s="183"/>
      <c r="J16" s="183"/>
      <c r="K16" s="95">
        <v>0</v>
      </c>
      <c r="L16" s="184">
        <v>0</v>
      </c>
      <c r="M16" s="184"/>
      <c r="N16" s="96"/>
      <c r="O16" s="183" t="s">
        <v>18</v>
      </c>
      <c r="P16" s="183"/>
      <c r="Q16" s="95">
        <v>0</v>
      </c>
      <c r="R16" s="184">
        <v>0</v>
      </c>
      <c r="S16" s="184"/>
      <c r="T16" s="184"/>
      <c r="U16" s="184"/>
      <c r="V16" s="35"/>
      <c r="W16" s="35"/>
      <c r="X16" s="36"/>
    </row>
    <row r="17" spans="1:28" ht="12.75" x14ac:dyDescent="0.15">
      <c r="A17" s="61"/>
      <c r="B17" s="61"/>
      <c r="C17" s="61"/>
      <c r="D17" s="61"/>
      <c r="E17" s="61"/>
      <c r="F17" s="188" t="s">
        <v>19</v>
      </c>
      <c r="G17" s="188"/>
      <c r="H17" s="188"/>
      <c r="I17" s="188"/>
      <c r="J17" s="188"/>
      <c r="K17" s="97">
        <f>SUM(K10:K16)</f>
        <v>5657259</v>
      </c>
      <c r="L17" s="189">
        <f>SUM(L10:M16)</f>
        <v>7246573</v>
      </c>
      <c r="M17" s="189"/>
      <c r="N17" s="98"/>
      <c r="O17" s="183" t="s">
        <v>20</v>
      </c>
      <c r="P17" s="183"/>
      <c r="Q17" s="95">
        <v>0</v>
      </c>
      <c r="R17" s="184">
        <v>0</v>
      </c>
      <c r="S17" s="184"/>
      <c r="T17" s="184"/>
      <c r="U17" s="184"/>
      <c r="V17" s="35"/>
      <c r="W17" s="35"/>
      <c r="X17" s="36"/>
    </row>
    <row r="18" spans="1:28" ht="12.75" x14ac:dyDescent="0.15">
      <c r="A18" s="61"/>
      <c r="B18" s="61"/>
      <c r="C18" s="61"/>
      <c r="D18" s="61"/>
      <c r="E18" s="61"/>
      <c r="F18" s="185" t="s">
        <v>21</v>
      </c>
      <c r="G18" s="185"/>
      <c r="H18" s="185"/>
      <c r="I18" s="185"/>
      <c r="J18" s="185"/>
      <c r="K18" s="99">
        <f>K28</f>
        <v>36429839</v>
      </c>
      <c r="L18" s="186">
        <f>SUM(L19:M27)</f>
        <v>36389944</v>
      </c>
      <c r="M18" s="186"/>
      <c r="N18" s="100"/>
      <c r="O18" s="188" t="s">
        <v>22</v>
      </c>
      <c r="P18" s="188"/>
      <c r="Q18" s="97">
        <f>SUM(Q10:Q17)</f>
        <v>2306947</v>
      </c>
      <c r="R18" s="189">
        <f>SUM(R10:U17)</f>
        <v>2095445</v>
      </c>
      <c r="S18" s="189"/>
      <c r="T18" s="189"/>
      <c r="U18" s="189"/>
      <c r="V18" s="35"/>
      <c r="W18" s="35"/>
      <c r="X18" s="36"/>
      <c r="Y18" s="2"/>
    </row>
    <row r="19" spans="1:28" ht="12.75" x14ac:dyDescent="0.15">
      <c r="A19" s="61"/>
      <c r="B19" s="61"/>
      <c r="C19" s="61"/>
      <c r="D19" s="61"/>
      <c r="E19" s="61"/>
      <c r="F19" s="183" t="s">
        <v>23</v>
      </c>
      <c r="G19" s="183"/>
      <c r="H19" s="183"/>
      <c r="I19" s="183"/>
      <c r="J19" s="183"/>
      <c r="K19" s="95">
        <v>0</v>
      </c>
      <c r="L19" s="184">
        <v>0</v>
      </c>
      <c r="M19" s="184"/>
      <c r="N19" s="96"/>
      <c r="O19" s="190" t="s">
        <v>24</v>
      </c>
      <c r="P19" s="190"/>
      <c r="Q19" s="101"/>
      <c r="R19" s="186">
        <v>0</v>
      </c>
      <c r="S19" s="186"/>
      <c r="T19" s="186"/>
      <c r="U19" s="186"/>
      <c r="V19" s="37" t="s">
        <v>0</v>
      </c>
      <c r="W19" s="35"/>
      <c r="X19" s="36"/>
    </row>
    <row r="20" spans="1:28" ht="12.75" x14ac:dyDescent="0.15">
      <c r="A20" s="61"/>
      <c r="B20" s="61"/>
      <c r="C20" s="61"/>
      <c r="D20" s="61"/>
      <c r="E20" s="61"/>
      <c r="F20" s="183" t="s">
        <v>25</v>
      </c>
      <c r="G20" s="183"/>
      <c r="H20" s="183"/>
      <c r="I20" s="183"/>
      <c r="J20" s="183"/>
      <c r="K20" s="95">
        <v>0</v>
      </c>
      <c r="L20" s="184">
        <v>0</v>
      </c>
      <c r="M20" s="184"/>
      <c r="N20" s="96"/>
      <c r="O20" s="183" t="s">
        <v>26</v>
      </c>
      <c r="P20" s="183"/>
      <c r="Q20" s="95">
        <v>0</v>
      </c>
      <c r="R20" s="184">
        <v>0</v>
      </c>
      <c r="S20" s="184"/>
      <c r="T20" s="184"/>
      <c r="U20" s="184"/>
      <c r="V20" s="35"/>
      <c r="W20" s="35"/>
      <c r="X20" s="36"/>
    </row>
    <row r="21" spans="1:28" ht="12.75" x14ac:dyDescent="0.15">
      <c r="A21" s="61"/>
      <c r="B21" s="61"/>
      <c r="C21" s="61"/>
      <c r="D21" s="61"/>
      <c r="E21" s="61"/>
      <c r="F21" s="183" t="s">
        <v>27</v>
      </c>
      <c r="G21" s="183"/>
      <c r="H21" s="183"/>
      <c r="I21" s="183"/>
      <c r="J21" s="183"/>
      <c r="K21" s="95">
        <v>36934899</v>
      </c>
      <c r="L21" s="184">
        <v>36934899</v>
      </c>
      <c r="M21" s="184"/>
      <c r="N21" s="96"/>
      <c r="O21" s="183" t="s">
        <v>28</v>
      </c>
      <c r="P21" s="183"/>
      <c r="Q21" s="95">
        <v>0</v>
      </c>
      <c r="R21" s="184">
        <v>0</v>
      </c>
      <c r="S21" s="184"/>
      <c r="T21" s="184"/>
      <c r="U21" s="184"/>
      <c r="V21" s="35"/>
      <c r="W21" s="35"/>
      <c r="X21" s="36"/>
    </row>
    <row r="22" spans="1:28" ht="12.75" x14ac:dyDescent="0.15">
      <c r="A22" s="61"/>
      <c r="B22" s="61"/>
      <c r="C22" s="61"/>
      <c r="D22" s="61"/>
      <c r="E22" s="61"/>
      <c r="F22" s="183" t="s">
        <v>29</v>
      </c>
      <c r="G22" s="183"/>
      <c r="H22" s="183"/>
      <c r="I22" s="183"/>
      <c r="J22" s="183"/>
      <c r="K22" s="95">
        <v>4019738</v>
      </c>
      <c r="L22" s="184">
        <v>3979843</v>
      </c>
      <c r="M22" s="184"/>
      <c r="N22" s="96"/>
      <c r="O22" s="183" t="s">
        <v>30</v>
      </c>
      <c r="P22" s="183"/>
      <c r="Q22" s="95">
        <v>0</v>
      </c>
      <c r="R22" s="184">
        <v>0</v>
      </c>
      <c r="S22" s="184"/>
      <c r="T22" s="184"/>
      <c r="U22" s="184"/>
      <c r="V22" s="35"/>
      <c r="W22" s="35"/>
      <c r="X22" s="36"/>
    </row>
    <row r="23" spans="1:28" ht="12.75" x14ac:dyDescent="0.15">
      <c r="A23" s="61"/>
      <c r="B23" s="61"/>
      <c r="C23" s="61"/>
      <c r="D23" s="61"/>
      <c r="E23" s="61"/>
      <c r="F23" s="183" t="s">
        <v>31</v>
      </c>
      <c r="G23" s="183"/>
      <c r="H23" s="183"/>
      <c r="I23" s="183"/>
      <c r="J23" s="183"/>
      <c r="K23" s="95">
        <v>0</v>
      </c>
      <c r="L23" s="184">
        <v>0</v>
      </c>
      <c r="M23" s="184"/>
      <c r="N23" s="96"/>
      <c r="O23" s="183" t="s">
        <v>32</v>
      </c>
      <c r="P23" s="183"/>
      <c r="Q23" s="95">
        <v>0</v>
      </c>
      <c r="R23" s="184">
        <v>0</v>
      </c>
      <c r="S23" s="184"/>
      <c r="T23" s="184"/>
      <c r="U23" s="184"/>
      <c r="V23" s="35"/>
      <c r="W23" s="35"/>
      <c r="X23" s="36"/>
    </row>
    <row r="24" spans="1:28" ht="12.75" x14ac:dyDescent="0.15">
      <c r="A24" s="61"/>
      <c r="B24" s="61"/>
      <c r="C24" s="61"/>
      <c r="D24" s="61"/>
      <c r="E24" s="61"/>
      <c r="F24" s="183" t="s">
        <v>33</v>
      </c>
      <c r="G24" s="183"/>
      <c r="H24" s="183"/>
      <c r="I24" s="183"/>
      <c r="J24" s="183"/>
      <c r="K24" s="102">
        <v>-4524798</v>
      </c>
      <c r="L24" s="193">
        <v>-4524798</v>
      </c>
      <c r="M24" s="193"/>
      <c r="N24" s="103"/>
      <c r="O24" s="183" t="s">
        <v>34</v>
      </c>
      <c r="P24" s="183"/>
      <c r="Q24" s="95">
        <v>0</v>
      </c>
      <c r="R24" s="184">
        <v>0</v>
      </c>
      <c r="S24" s="184"/>
      <c r="T24" s="184"/>
      <c r="U24" s="184"/>
      <c r="V24" s="35"/>
      <c r="W24" s="35"/>
      <c r="X24" s="36"/>
    </row>
    <row r="25" spans="1:28" ht="12.75" x14ac:dyDescent="0.15">
      <c r="A25" s="61"/>
      <c r="B25" s="61"/>
      <c r="C25" s="61"/>
      <c r="D25" s="61"/>
      <c r="E25" s="61"/>
      <c r="F25" s="183" t="s">
        <v>35</v>
      </c>
      <c r="G25" s="183"/>
      <c r="H25" s="183"/>
      <c r="I25" s="183"/>
      <c r="J25" s="183"/>
      <c r="K25" s="95">
        <v>0</v>
      </c>
      <c r="L25" s="184">
        <v>0</v>
      </c>
      <c r="M25" s="184"/>
      <c r="N25" s="96"/>
      <c r="O25" s="183" t="s">
        <v>36</v>
      </c>
      <c r="P25" s="183"/>
      <c r="Q25" s="95">
        <v>0</v>
      </c>
      <c r="R25" s="184">
        <v>0</v>
      </c>
      <c r="S25" s="184"/>
      <c r="T25" s="184"/>
      <c r="U25" s="184"/>
      <c r="V25" s="35"/>
      <c r="W25" s="35"/>
      <c r="X25" s="36"/>
    </row>
    <row r="26" spans="1:28" ht="12.75" x14ac:dyDescent="0.15">
      <c r="A26" s="61"/>
      <c r="B26" s="61"/>
      <c r="C26" s="61"/>
      <c r="D26" s="61"/>
      <c r="E26" s="61"/>
      <c r="F26" s="183" t="s">
        <v>37</v>
      </c>
      <c r="G26" s="183"/>
      <c r="H26" s="183"/>
      <c r="I26" s="183"/>
      <c r="J26" s="183"/>
      <c r="K26" s="95">
        <v>0</v>
      </c>
      <c r="L26" s="184">
        <v>0</v>
      </c>
      <c r="M26" s="184"/>
      <c r="N26" s="96"/>
      <c r="O26" s="188" t="s">
        <v>38</v>
      </c>
      <c r="P26" s="188"/>
      <c r="Q26" s="192">
        <v>0</v>
      </c>
      <c r="R26" s="189">
        <f>SUM(R20:U25)</f>
        <v>0</v>
      </c>
      <c r="S26" s="189"/>
      <c r="T26" s="189"/>
      <c r="U26" s="189"/>
      <c r="V26" s="35"/>
      <c r="W26" s="35"/>
      <c r="X26" s="36"/>
    </row>
    <row r="27" spans="1:28" ht="12.75" x14ac:dyDescent="0.15">
      <c r="A27" s="61"/>
      <c r="B27" s="61"/>
      <c r="C27" s="61"/>
      <c r="D27" s="61"/>
      <c r="E27" s="61"/>
      <c r="F27" s="183" t="s">
        <v>39</v>
      </c>
      <c r="G27" s="183"/>
      <c r="H27" s="183"/>
      <c r="I27" s="183"/>
      <c r="J27" s="183"/>
      <c r="K27" s="95">
        <v>0</v>
      </c>
      <c r="L27" s="184">
        <v>0</v>
      </c>
      <c r="M27" s="184"/>
      <c r="N27" s="96"/>
      <c r="O27" s="188"/>
      <c r="P27" s="188"/>
      <c r="Q27" s="192"/>
      <c r="R27" s="189"/>
      <c r="S27" s="189"/>
      <c r="T27" s="189"/>
      <c r="U27" s="189"/>
      <c r="V27" s="35"/>
      <c r="W27" s="35"/>
      <c r="X27" s="36"/>
    </row>
    <row r="28" spans="1:28" ht="12.75" x14ac:dyDescent="0.15">
      <c r="A28" s="61"/>
      <c r="B28" s="61"/>
      <c r="C28" s="61"/>
      <c r="D28" s="61"/>
      <c r="E28" s="61"/>
      <c r="F28" s="188" t="s">
        <v>40</v>
      </c>
      <c r="G28" s="188"/>
      <c r="H28" s="188"/>
      <c r="I28" s="188"/>
      <c r="J28" s="188"/>
      <c r="K28" s="97">
        <f>SUM(K19:K27)</f>
        <v>36429839</v>
      </c>
      <c r="L28" s="189">
        <f>SUM(L19:M27)</f>
        <v>36389944</v>
      </c>
      <c r="M28" s="189"/>
      <c r="N28" s="98"/>
      <c r="O28" s="190" t="s">
        <v>41</v>
      </c>
      <c r="P28" s="190"/>
      <c r="Q28" s="104">
        <f>Q18+Q26</f>
        <v>2306947</v>
      </c>
      <c r="R28" s="191">
        <f>R18+R26</f>
        <v>2095445</v>
      </c>
      <c r="S28" s="191"/>
      <c r="T28" s="191"/>
      <c r="U28" s="191"/>
      <c r="V28" s="38" t="s">
        <v>0</v>
      </c>
      <c r="W28" s="35"/>
      <c r="X28" s="36"/>
    </row>
    <row r="29" spans="1:28" ht="12.75" x14ac:dyDescent="0.15">
      <c r="A29" s="61"/>
      <c r="B29" s="61"/>
      <c r="C29" s="61"/>
      <c r="D29" s="61"/>
      <c r="E29" s="61"/>
      <c r="F29" s="105"/>
      <c r="G29" s="106" t="s">
        <v>0</v>
      </c>
      <c r="H29" s="106"/>
      <c r="I29" s="106"/>
      <c r="J29" s="106"/>
      <c r="K29" s="106"/>
      <c r="L29" s="106"/>
      <c r="M29" s="106"/>
      <c r="N29" s="107"/>
      <c r="O29" s="106"/>
      <c r="P29" s="105"/>
      <c r="Q29" s="105"/>
      <c r="R29" s="105"/>
      <c r="S29" s="105"/>
      <c r="T29" s="105"/>
      <c r="U29" s="105"/>
      <c r="V29" s="35"/>
      <c r="W29" s="35"/>
      <c r="X29" s="36"/>
    </row>
    <row r="30" spans="1:28" ht="12.75" x14ac:dyDescent="0.15">
      <c r="A30" s="61"/>
      <c r="B30" s="61"/>
      <c r="C30" s="61"/>
      <c r="D30" s="61"/>
      <c r="E30" s="61"/>
      <c r="F30" s="188" t="s">
        <v>42</v>
      </c>
      <c r="G30" s="188"/>
      <c r="H30" s="188"/>
      <c r="I30" s="188"/>
      <c r="J30" s="188"/>
      <c r="K30" s="108">
        <f>K9+K18</f>
        <v>42087098</v>
      </c>
      <c r="L30" s="191">
        <f>L17+L28</f>
        <v>43636517</v>
      </c>
      <c r="M30" s="191"/>
      <c r="N30" s="98"/>
      <c r="O30" s="188" t="s">
        <v>43</v>
      </c>
      <c r="P30" s="188"/>
      <c r="Q30" s="105"/>
      <c r="R30" s="105"/>
      <c r="S30" s="105"/>
      <c r="T30" s="105"/>
      <c r="U30" s="105"/>
      <c r="V30" s="35"/>
      <c r="W30" s="35"/>
      <c r="X30" s="36"/>
    </row>
    <row r="31" spans="1:28" ht="12.75" x14ac:dyDescent="0.15">
      <c r="A31" s="61"/>
      <c r="B31" s="61"/>
      <c r="C31" s="61"/>
      <c r="D31" s="61"/>
      <c r="E31" s="61"/>
      <c r="F31" s="105"/>
      <c r="G31" s="105"/>
      <c r="H31" s="105"/>
      <c r="I31" s="105"/>
      <c r="J31" s="105"/>
      <c r="K31" s="105"/>
      <c r="L31" s="105"/>
      <c r="M31" s="105"/>
      <c r="N31" s="105"/>
      <c r="O31" s="185" t="s">
        <v>44</v>
      </c>
      <c r="P31" s="185"/>
      <c r="Q31" s="99">
        <f>Q32</f>
        <v>17722108</v>
      </c>
      <c r="R31" s="186">
        <f>R32</f>
        <v>17722108</v>
      </c>
      <c r="S31" s="186"/>
      <c r="T31" s="186"/>
      <c r="U31" s="186"/>
      <c r="Z31" s="35"/>
      <c r="AA31" s="35"/>
      <c r="AB31" s="36"/>
    </row>
    <row r="32" spans="1:28" ht="12.75" x14ac:dyDescent="0.15">
      <c r="A32" s="61"/>
      <c r="B32" s="61"/>
      <c r="C32" s="61"/>
      <c r="D32" s="61"/>
      <c r="E32" s="61"/>
      <c r="F32" s="105"/>
      <c r="G32" s="105"/>
      <c r="H32" s="105"/>
      <c r="I32" s="105"/>
      <c r="J32" s="105"/>
      <c r="K32" s="105"/>
      <c r="L32" s="105"/>
      <c r="M32" s="105"/>
      <c r="N32" s="105"/>
      <c r="O32" s="183" t="s">
        <v>45</v>
      </c>
      <c r="P32" s="183"/>
      <c r="Q32" s="95">
        <v>17722108</v>
      </c>
      <c r="R32" s="184">
        <v>17722108</v>
      </c>
      <c r="S32" s="184"/>
      <c r="T32" s="184"/>
      <c r="U32" s="184"/>
      <c r="Z32" s="35"/>
      <c r="AA32" s="35"/>
      <c r="AB32" s="36">
        <v>421486</v>
      </c>
    </row>
    <row r="33" spans="1:28" ht="12.75" x14ac:dyDescent="0.15">
      <c r="A33" s="61"/>
      <c r="B33" s="61"/>
      <c r="C33" s="61"/>
      <c r="D33" s="61"/>
      <c r="E33" s="61"/>
      <c r="F33" s="105"/>
      <c r="G33" s="105"/>
      <c r="H33" s="105"/>
      <c r="I33" s="105"/>
      <c r="J33" s="105"/>
      <c r="K33" s="105"/>
      <c r="L33" s="105"/>
      <c r="M33" s="105"/>
      <c r="N33" s="105"/>
      <c r="O33" s="185" t="s">
        <v>46</v>
      </c>
      <c r="P33" s="185"/>
      <c r="Q33" s="99">
        <f>SUM(Q34:Q38)</f>
        <v>22058043</v>
      </c>
      <c r="R33" s="186">
        <f>SUM(R34:U38)</f>
        <v>23818964</v>
      </c>
      <c r="S33" s="186"/>
      <c r="T33" s="186"/>
      <c r="U33" s="186"/>
      <c r="Z33" s="35"/>
      <c r="AA33" s="35"/>
      <c r="AB33" s="36">
        <v>14852</v>
      </c>
    </row>
    <row r="34" spans="1:28" ht="12.75" x14ac:dyDescent="0.15">
      <c r="A34" s="61"/>
      <c r="B34" s="61"/>
      <c r="C34" s="61"/>
      <c r="D34" s="61"/>
      <c r="E34" s="61"/>
      <c r="F34" s="105"/>
      <c r="G34" s="105"/>
      <c r="H34" s="105"/>
      <c r="I34" s="105"/>
      <c r="J34" s="105"/>
      <c r="K34" s="105"/>
      <c r="L34" s="105"/>
      <c r="M34" s="105"/>
      <c r="N34" s="105"/>
      <c r="O34" s="183" t="s">
        <v>47</v>
      </c>
      <c r="P34" s="183"/>
      <c r="Q34" s="95">
        <v>810868</v>
      </c>
      <c r="R34" s="187">
        <v>2807065</v>
      </c>
      <c r="S34" s="187"/>
      <c r="T34" s="187"/>
      <c r="U34" s="187"/>
      <c r="Z34" s="36">
        <f>Q34-R34</f>
        <v>-1996197</v>
      </c>
      <c r="AA34" s="35"/>
      <c r="AB34" s="36">
        <f>AB32-AB33</f>
        <v>406634</v>
      </c>
    </row>
    <row r="35" spans="1:28" ht="12.75" x14ac:dyDescent="0.15">
      <c r="A35" s="61"/>
      <c r="B35" s="61"/>
      <c r="C35" s="61"/>
      <c r="D35" s="61"/>
      <c r="E35" s="61"/>
      <c r="F35" s="105"/>
      <c r="G35" s="105"/>
      <c r="H35" s="105"/>
      <c r="I35" s="105"/>
      <c r="J35" s="105"/>
      <c r="K35" s="105"/>
      <c r="L35" s="105"/>
      <c r="M35" s="105"/>
      <c r="N35" s="105"/>
      <c r="O35" s="183" t="s">
        <v>48</v>
      </c>
      <c r="P35" s="183"/>
      <c r="Q35" s="95">
        <f>416551-14854</f>
        <v>401697</v>
      </c>
      <c r="R35" s="184">
        <v>166421</v>
      </c>
      <c r="S35" s="184"/>
      <c r="T35" s="184"/>
      <c r="U35" s="184"/>
      <c r="V35" s="2">
        <f>Q35-R35</f>
        <v>235276</v>
      </c>
      <c r="Z35" s="36">
        <f>Q35-R35</f>
        <v>235276</v>
      </c>
      <c r="AA35" s="35"/>
      <c r="AB35" s="36"/>
    </row>
    <row r="36" spans="1:28" ht="12.75" x14ac:dyDescent="0.15">
      <c r="A36" s="61"/>
      <c r="B36" s="61"/>
      <c r="C36" s="61"/>
      <c r="D36" s="61"/>
      <c r="E36" s="61"/>
      <c r="F36" s="105"/>
      <c r="G36" s="105"/>
      <c r="H36" s="105"/>
      <c r="I36" s="105"/>
      <c r="J36" s="105"/>
      <c r="K36" s="105"/>
      <c r="L36" s="105"/>
      <c r="M36" s="105"/>
      <c r="N36" s="105"/>
      <c r="O36" s="183" t="s">
        <v>49</v>
      </c>
      <c r="P36" s="183"/>
      <c r="Q36" s="95">
        <v>20838165</v>
      </c>
      <c r="R36" s="184">
        <v>20838165</v>
      </c>
      <c r="S36" s="184"/>
      <c r="T36" s="184"/>
      <c r="U36" s="184"/>
      <c r="Z36" s="35"/>
      <c r="AA36" s="35"/>
      <c r="AB36" s="36"/>
    </row>
    <row r="37" spans="1:28" ht="12.75" x14ac:dyDescent="0.15">
      <c r="A37" s="61"/>
      <c r="B37" s="61"/>
      <c r="C37" s="61"/>
      <c r="D37" s="61"/>
      <c r="E37" s="61"/>
      <c r="F37" s="105"/>
      <c r="G37" s="105"/>
      <c r="H37" s="105"/>
      <c r="I37" s="105"/>
      <c r="J37" s="105"/>
      <c r="K37" s="105"/>
      <c r="L37" s="105"/>
      <c r="M37" s="105"/>
      <c r="N37" s="105"/>
      <c r="O37" s="183" t="s">
        <v>50</v>
      </c>
      <c r="P37" s="183"/>
      <c r="Q37" s="95">
        <v>0</v>
      </c>
      <c r="R37" s="184">
        <v>0</v>
      </c>
      <c r="S37" s="184"/>
      <c r="T37" s="184"/>
      <c r="U37" s="184"/>
      <c r="Z37" s="35"/>
      <c r="AA37" s="35"/>
      <c r="AB37" s="36"/>
    </row>
    <row r="38" spans="1:28" ht="12.75" x14ac:dyDescent="0.15">
      <c r="A38" s="61"/>
      <c r="B38" s="61"/>
      <c r="C38" s="61"/>
      <c r="D38" s="61"/>
      <c r="E38" s="61"/>
      <c r="F38" s="105"/>
      <c r="G38" s="105"/>
      <c r="H38" s="105"/>
      <c r="I38" s="105"/>
      <c r="J38" s="105"/>
      <c r="K38" s="105"/>
      <c r="L38" s="105"/>
      <c r="M38" s="105"/>
      <c r="N38" s="105"/>
      <c r="O38" s="183" t="s">
        <v>51</v>
      </c>
      <c r="P38" s="183"/>
      <c r="Q38" s="95">
        <v>7313</v>
      </c>
      <c r="R38" s="184">
        <v>7313</v>
      </c>
      <c r="S38" s="184"/>
      <c r="T38" s="184"/>
      <c r="U38" s="184"/>
      <c r="Z38" s="35"/>
      <c r="AA38" s="35"/>
      <c r="AB38" s="36"/>
    </row>
    <row r="39" spans="1:28" ht="12.75" x14ac:dyDescent="0.15">
      <c r="A39" s="61"/>
      <c r="B39" s="61"/>
      <c r="C39" s="61"/>
      <c r="D39" s="61"/>
      <c r="E39" s="61"/>
      <c r="F39" s="105"/>
      <c r="G39" s="105"/>
      <c r="H39" s="105"/>
      <c r="I39" s="105"/>
      <c r="J39" s="105"/>
      <c r="K39" s="105"/>
      <c r="L39" s="105"/>
      <c r="M39" s="105"/>
      <c r="N39" s="105"/>
      <c r="O39" s="185" t="s">
        <v>52</v>
      </c>
      <c r="P39" s="185"/>
      <c r="Q39" s="99">
        <v>0</v>
      </c>
      <c r="R39" s="186">
        <v>0</v>
      </c>
      <c r="S39" s="186"/>
      <c r="T39" s="186"/>
      <c r="U39" s="186"/>
      <c r="Z39" s="35"/>
      <c r="AA39" s="35"/>
      <c r="AB39" s="36"/>
    </row>
    <row r="40" spans="1:28" ht="12.75" x14ac:dyDescent="0.15">
      <c r="A40" s="61"/>
      <c r="B40" s="61"/>
      <c r="C40" s="61"/>
      <c r="D40" s="61"/>
      <c r="E40" s="61"/>
      <c r="F40" s="105"/>
      <c r="G40" s="105"/>
      <c r="H40" s="105"/>
      <c r="I40" s="105"/>
      <c r="J40" s="105"/>
      <c r="K40" s="105"/>
      <c r="L40" s="105"/>
      <c r="M40" s="105"/>
      <c r="N40" s="105"/>
      <c r="O40" s="183" t="s">
        <v>53</v>
      </c>
      <c r="P40" s="183"/>
      <c r="Q40" s="95">
        <f>Q31+Q33</f>
        <v>39780151</v>
      </c>
      <c r="R40" s="184">
        <f>R31+R33</f>
        <v>41541072</v>
      </c>
      <c r="S40" s="184"/>
      <c r="T40" s="184"/>
      <c r="U40" s="184"/>
      <c r="Z40" s="35"/>
      <c r="AA40" s="35"/>
      <c r="AB40" s="36"/>
    </row>
    <row r="41" spans="1:28" ht="12.75" x14ac:dyDescent="0.15">
      <c r="A41" s="61"/>
      <c r="B41" s="61"/>
      <c r="C41" s="61"/>
      <c r="D41" s="61"/>
      <c r="E41" s="61"/>
      <c r="F41" s="105"/>
      <c r="G41" s="105"/>
      <c r="H41" s="105"/>
      <c r="I41" s="105"/>
      <c r="J41" s="105"/>
      <c r="K41" s="105"/>
      <c r="L41" s="105"/>
      <c r="M41" s="105"/>
      <c r="N41" s="105"/>
      <c r="O41" s="183" t="s">
        <v>54</v>
      </c>
      <c r="P41" s="183"/>
      <c r="Q41" s="95">
        <f>Q28+Q40</f>
        <v>42087098</v>
      </c>
      <c r="R41" s="184">
        <f>R28+R40</f>
        <v>43636517</v>
      </c>
      <c r="S41" s="184"/>
      <c r="T41" s="184"/>
      <c r="U41" s="184"/>
      <c r="Z41" s="35"/>
      <c r="AA41" s="35"/>
      <c r="AB41" s="36"/>
    </row>
    <row r="42" spans="1:28" ht="12.75" x14ac:dyDescent="0.15">
      <c r="A42" s="61"/>
      <c r="B42" s="61"/>
      <c r="C42" s="61"/>
      <c r="D42" s="61"/>
      <c r="E42" s="61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Z42" s="35">
        <v>41538983</v>
      </c>
      <c r="AA42" s="35"/>
      <c r="AB42" s="35"/>
    </row>
    <row r="43" spans="1:28" ht="18" customHeight="1" x14ac:dyDescent="0.15">
      <c r="A43" s="61"/>
      <c r="B43" s="61"/>
      <c r="C43" s="61"/>
      <c r="D43" s="61"/>
      <c r="E43" s="61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85"/>
      <c r="R43" s="65"/>
      <c r="S43" s="65"/>
      <c r="T43" s="65"/>
      <c r="U43" s="65"/>
      <c r="Z43" s="36">
        <f>Z42-Q41</f>
        <v>-548115</v>
      </c>
      <c r="AA43" s="35"/>
      <c r="AB43" s="35"/>
    </row>
    <row r="44" spans="1:28" ht="9.9499999999999993" customHeight="1" x14ac:dyDescent="0.15">
      <c r="A44" s="61"/>
      <c r="B44" s="61"/>
      <c r="C44" s="61"/>
      <c r="D44" s="61"/>
      <c r="E44" s="61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85"/>
      <c r="R44" s="65"/>
      <c r="S44" s="65"/>
      <c r="T44" s="65"/>
      <c r="U44" s="65"/>
      <c r="V44" s="35"/>
      <c r="W44" s="35"/>
      <c r="X44" s="36">
        <f>K30-Q41</f>
        <v>0</v>
      </c>
    </row>
    <row r="45" spans="1:28" ht="9.9499999999999993" customHeight="1" x14ac:dyDescent="0.15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</row>
    <row r="46" spans="1:28" ht="24.95" customHeight="1" x14ac:dyDescent="0.15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</row>
    <row r="47" spans="1:28" ht="24.95" customHeight="1" x14ac:dyDescent="0.15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</row>
    <row r="48" spans="1:28" ht="24.95" customHeight="1" x14ac:dyDescent="0.15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</row>
    <row r="49" spans="1:21" ht="24.95" customHeight="1" x14ac:dyDescent="0.15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</row>
    <row r="50" spans="1:21" ht="24.95" customHeight="1" x14ac:dyDescent="0.15"/>
    <row r="51" spans="1:21" ht="24.95" customHeight="1" x14ac:dyDescent="0.15"/>
  </sheetData>
  <mergeCells count="111">
    <mergeCell ref="F4:H5"/>
    <mergeCell ref="I4:T4"/>
    <mergeCell ref="I5:R5"/>
    <mergeCell ref="L7:M7"/>
    <mergeCell ref="R7:U7"/>
    <mergeCell ref="F8:J8"/>
    <mergeCell ref="O8:P8"/>
    <mergeCell ref="F11:J11"/>
    <mergeCell ref="L11:M11"/>
    <mergeCell ref="O11:P11"/>
    <mergeCell ref="R11:U11"/>
    <mergeCell ref="F12:J12"/>
    <mergeCell ref="L12:M12"/>
    <mergeCell ref="O12:P12"/>
    <mergeCell ref="R12:U12"/>
    <mergeCell ref="F9:J9"/>
    <mergeCell ref="L9:M9"/>
    <mergeCell ref="O9:P9"/>
    <mergeCell ref="R9:U9"/>
    <mergeCell ref="F10:J10"/>
    <mergeCell ref="L10:M10"/>
    <mergeCell ref="O10:P10"/>
    <mergeCell ref="R10:U10"/>
    <mergeCell ref="F15:J15"/>
    <mergeCell ref="L15:M15"/>
    <mergeCell ref="O15:P15"/>
    <mergeCell ref="R15:U15"/>
    <mergeCell ref="F16:J16"/>
    <mergeCell ref="L16:M16"/>
    <mergeCell ref="O16:P16"/>
    <mergeCell ref="R16:U16"/>
    <mergeCell ref="F13:J13"/>
    <mergeCell ref="L13:M13"/>
    <mergeCell ref="O13:P13"/>
    <mergeCell ref="R13:U13"/>
    <mergeCell ref="F14:J14"/>
    <mergeCell ref="L14:M14"/>
    <mergeCell ref="O14:P14"/>
    <mergeCell ref="R14:U14"/>
    <mergeCell ref="F19:J19"/>
    <mergeCell ref="L19:M19"/>
    <mergeCell ref="O19:P19"/>
    <mergeCell ref="R19:U19"/>
    <mergeCell ref="F20:J20"/>
    <mergeCell ref="L20:M20"/>
    <mergeCell ref="O20:P20"/>
    <mergeCell ref="R20:U20"/>
    <mergeCell ref="F17:J17"/>
    <mergeCell ref="L17:M17"/>
    <mergeCell ref="O17:P17"/>
    <mergeCell ref="R17:U17"/>
    <mergeCell ref="F18:J18"/>
    <mergeCell ref="L18:M18"/>
    <mergeCell ref="O18:P18"/>
    <mergeCell ref="R18:U18"/>
    <mergeCell ref="F23:J23"/>
    <mergeCell ref="L23:M23"/>
    <mergeCell ref="O23:P23"/>
    <mergeCell ref="R23:U23"/>
    <mergeCell ref="F24:J24"/>
    <mergeCell ref="L24:M24"/>
    <mergeCell ref="O24:P24"/>
    <mergeCell ref="R24:U24"/>
    <mergeCell ref="F21:J21"/>
    <mergeCell ref="L21:M21"/>
    <mergeCell ref="O21:P21"/>
    <mergeCell ref="R21:U21"/>
    <mergeCell ref="F22:J22"/>
    <mergeCell ref="L22:M22"/>
    <mergeCell ref="O22:P22"/>
    <mergeCell ref="R22:U22"/>
    <mergeCell ref="L27:M27"/>
    <mergeCell ref="F28:J28"/>
    <mergeCell ref="L28:M28"/>
    <mergeCell ref="O28:P28"/>
    <mergeCell ref="R28:U28"/>
    <mergeCell ref="F30:J30"/>
    <mergeCell ref="L30:M30"/>
    <mergeCell ref="O30:P30"/>
    <mergeCell ref="F25:J25"/>
    <mergeCell ref="L25:M25"/>
    <mergeCell ref="O25:P25"/>
    <mergeCell ref="R25:U25"/>
    <mergeCell ref="F26:J26"/>
    <mergeCell ref="L26:M26"/>
    <mergeCell ref="O26:P27"/>
    <mergeCell ref="Q26:Q27"/>
    <mergeCell ref="R26:U27"/>
    <mergeCell ref="F27:J27"/>
    <mergeCell ref="O34:P34"/>
    <mergeCell ref="R34:U34"/>
    <mergeCell ref="O35:P35"/>
    <mergeCell ref="R35:U35"/>
    <mergeCell ref="O36:P36"/>
    <mergeCell ref="R36:U36"/>
    <mergeCell ref="O31:P31"/>
    <mergeCell ref="R31:U31"/>
    <mergeCell ref="O32:P32"/>
    <mergeCell ref="R32:U32"/>
    <mergeCell ref="O33:P33"/>
    <mergeCell ref="R33:U33"/>
    <mergeCell ref="O40:P40"/>
    <mergeCell ref="R40:U40"/>
    <mergeCell ref="O41:P41"/>
    <mergeCell ref="R41:U41"/>
    <mergeCell ref="O37:P37"/>
    <mergeCell ref="R37:U37"/>
    <mergeCell ref="O38:P38"/>
    <mergeCell ref="R38:U38"/>
    <mergeCell ref="O39:P39"/>
    <mergeCell ref="R39:U39"/>
  </mergeCells>
  <pageMargins left="0.39370078740157483" right="0.19685039370078741" top="0.39370078740157483" bottom="0.39370078740157483" header="0" footer="0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VARIACION</vt:lpstr>
      <vt:lpstr>FLUJO DE EFCTIVO</vt:lpstr>
      <vt:lpstr>ESTADO DE CAMBIOS EN LA SITUAC</vt:lpstr>
      <vt:lpstr>ESTADO DE ACTIVIDADES</vt:lpstr>
      <vt:lpstr>EDO SITUACION  19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  <cp:lastModifiedBy>Usuario de Windows</cp:lastModifiedBy>
  <cp:lastPrinted>2019-11-07T16:47:02Z</cp:lastPrinted>
  <dcterms:created xsi:type="dcterms:W3CDTF">2009-06-17T07:33:19Z</dcterms:created>
  <dcterms:modified xsi:type="dcterms:W3CDTF">2019-11-11T19:15:59Z</dcterms:modified>
</cp:coreProperties>
</file>