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drawings/drawing4.xml" ContentType="application/vnd.openxmlformats-officedocument.drawing+xml"/>
  <Override PartName="/xl/drawings/drawing5.xml" ContentType="application/vnd.openxmlformats-officedocument.drawing+xml"/>
  <Override PartName="/xl/drawings/drawing6.xml" ContentType="application/vnd.openxmlformats-officedocument.drawing+xml"/>
  <Override PartName="/xl/drawings/drawing7.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4" rupBuild="9303"/>
  <workbookPr defaultThemeVersion="124226"/>
  <bookViews>
    <workbookView xWindow="0" yWindow="0" windowWidth="19200" windowHeight="11595" firstSheet="2" activeTab="4"/>
  </bookViews>
  <sheets>
    <sheet name="Manual Básico ADP" sheetId="2" r:id="rId1"/>
    <sheet name="Manual Básico ADO" sheetId="3" r:id="rId2"/>
    <sheet name="A problema" sheetId="1" r:id="rId3"/>
    <sheet name="A objetivo" sheetId="4" r:id="rId4"/>
    <sheet name="MIR ejemplo" sheetId="6" r:id="rId5"/>
    <sheet name="PbR b" sheetId="9" r:id="rId6"/>
    <sheet name="PbR ejemplo" sheetId="7" r:id="rId7"/>
  </sheets>
  <definedNames>
    <definedName name="_xlnm.Print_Area" localSheetId="4">'MIR ejemplo'!$A$1:$H$29</definedName>
    <definedName name="_xlnm.Print_Area" localSheetId="5">'PbR b'!$A$1:$R$49</definedName>
    <definedName name="_xlnm.Print_Area" localSheetId="6">'PbR ejemplo'!$A$1:$R$64</definedName>
    <definedName name="OLE_LINK1" localSheetId="4">'MIR ejemplo'!$C$13</definedName>
    <definedName name="OLE_LINK2" localSheetId="4">'MIR ejemplo'!$B$20</definedName>
    <definedName name="_xlnm.Print_Titles" localSheetId="4">'MIR ejemplo'!$1:$10</definedName>
    <definedName name="_xlnm.Print_Titles" localSheetId="5">'PbR b'!$1:$5</definedName>
    <definedName name="_xlnm.Print_Titles" localSheetId="6">'PbR ejemplo'!$1:$5</definedName>
  </definedNames>
  <calcPr calcId="145621"/>
</workbook>
</file>

<file path=xl/calcChain.xml><?xml version="1.0" encoding="utf-8"?>
<calcChain xmlns="http://schemas.openxmlformats.org/spreadsheetml/2006/main">
  <c r="O44" i="7" l="1"/>
  <c r="R43" i="7" l="1"/>
  <c r="O62" i="7"/>
  <c r="L44" i="7"/>
  <c r="M44" i="7"/>
  <c r="N44" i="7"/>
  <c r="L45" i="7"/>
  <c r="M45" i="7"/>
  <c r="N45" i="7"/>
  <c r="O45" i="7"/>
  <c r="L46" i="7"/>
  <c r="M46" i="7"/>
  <c r="N46" i="7"/>
  <c r="O46" i="7"/>
  <c r="L47" i="7"/>
  <c r="M47" i="7"/>
  <c r="N47" i="7"/>
  <c r="O47" i="7"/>
  <c r="L48" i="7"/>
  <c r="M48" i="7"/>
  <c r="N48" i="7"/>
  <c r="O48" i="7"/>
  <c r="L49" i="7"/>
  <c r="M49" i="7"/>
  <c r="N49" i="7"/>
  <c r="O49" i="7"/>
  <c r="L50" i="7"/>
  <c r="M50" i="7"/>
  <c r="N50" i="7"/>
  <c r="O50" i="7"/>
  <c r="L51" i="7"/>
  <c r="M51" i="7"/>
  <c r="N51" i="7"/>
  <c r="O51" i="7"/>
  <c r="L52" i="7"/>
  <c r="M52" i="7"/>
  <c r="N52" i="7"/>
  <c r="O52" i="7"/>
  <c r="L53" i="7"/>
  <c r="M53" i="7"/>
  <c r="N53" i="7"/>
  <c r="O53" i="7"/>
  <c r="L54" i="7"/>
  <c r="M54" i="7"/>
  <c r="N54" i="7"/>
  <c r="O54" i="7"/>
  <c r="L55" i="7"/>
  <c r="M55" i="7"/>
  <c r="N55" i="7"/>
  <c r="O55" i="7"/>
  <c r="L56" i="7"/>
  <c r="M56" i="7"/>
  <c r="N56" i="7"/>
  <c r="O56" i="7"/>
  <c r="L57" i="7"/>
  <c r="M57" i="7"/>
  <c r="N57" i="7"/>
  <c r="O57" i="7"/>
  <c r="L58" i="7"/>
  <c r="M58" i="7"/>
  <c r="N58" i="7"/>
  <c r="O58" i="7"/>
  <c r="L59" i="7"/>
  <c r="M59" i="7"/>
  <c r="N59" i="7"/>
  <c r="O59" i="7"/>
  <c r="L60" i="7"/>
  <c r="M60" i="7"/>
  <c r="N60" i="7"/>
  <c r="O60" i="7"/>
  <c r="L61" i="7"/>
  <c r="M61" i="7"/>
  <c r="N61" i="7"/>
  <c r="O61" i="7"/>
  <c r="L62" i="7"/>
  <c r="M62" i="7"/>
  <c r="N62" i="7"/>
  <c r="O43" i="7"/>
  <c r="N43" i="7"/>
  <c r="M43" i="7"/>
  <c r="L43" i="7"/>
  <c r="L36" i="7" s="1"/>
  <c r="D35" i="7"/>
  <c r="U63" i="7"/>
  <c r="R44" i="7" l="1"/>
  <c r="S44" i="7" s="1"/>
  <c r="T44" i="7" s="1"/>
  <c r="S43" i="7"/>
  <c r="T43" i="7" s="1"/>
  <c r="AE36" i="7"/>
  <c r="AE41" i="7"/>
  <c r="AE38" i="7"/>
  <c r="AE39" i="7"/>
  <c r="AE40" i="7"/>
  <c r="AE37" i="7"/>
  <c r="AD37" i="7"/>
  <c r="AD38" i="7"/>
  <c r="AD39" i="7"/>
  <c r="AD40" i="7"/>
  <c r="AD41" i="7"/>
  <c r="AD36" i="7"/>
  <c r="R62" i="7"/>
  <c r="S62" i="7" s="1"/>
  <c r="T62" i="7" s="1"/>
  <c r="R45" i="7"/>
  <c r="S45" i="7" s="1"/>
  <c r="T45" i="7" s="1"/>
  <c r="R46" i="7"/>
  <c r="S46" i="7" s="1"/>
  <c r="T46" i="7" s="1"/>
  <c r="R47" i="7"/>
  <c r="S47" i="7" s="1"/>
  <c r="T47" i="7" s="1"/>
  <c r="R48" i="7"/>
  <c r="S48" i="7" s="1"/>
  <c r="T48" i="7" s="1"/>
  <c r="R49" i="7"/>
  <c r="S49" i="7" s="1"/>
  <c r="T49" i="7" s="1"/>
  <c r="R50" i="7"/>
  <c r="S50" i="7" s="1"/>
  <c r="T50" i="7" s="1"/>
  <c r="R51" i="7"/>
  <c r="S51" i="7" s="1"/>
  <c r="T51" i="7" s="1"/>
  <c r="R52" i="7"/>
  <c r="S52" i="7" s="1"/>
  <c r="T52" i="7" s="1"/>
  <c r="R53" i="7"/>
  <c r="S53" i="7" s="1"/>
  <c r="T53" i="7" s="1"/>
  <c r="R54" i="7"/>
  <c r="S54" i="7" s="1"/>
  <c r="T54" i="7" s="1"/>
  <c r="R55" i="7"/>
  <c r="S55" i="7" s="1"/>
  <c r="T55" i="7" s="1"/>
  <c r="R56" i="7"/>
  <c r="S56" i="7" s="1"/>
  <c r="T56" i="7" s="1"/>
  <c r="R57" i="7"/>
  <c r="S57" i="7" s="1"/>
  <c r="T57" i="7" s="1"/>
  <c r="R58" i="7"/>
  <c r="S58" i="7" s="1"/>
  <c r="T58" i="7" s="1"/>
  <c r="R59" i="7"/>
  <c r="S59" i="7" s="1"/>
  <c r="T59" i="7" s="1"/>
  <c r="R60" i="7"/>
  <c r="S60" i="7" s="1"/>
  <c r="T60" i="7" s="1"/>
  <c r="R61" i="7"/>
  <c r="S61" i="7" s="1"/>
  <c r="T61" i="7" s="1"/>
  <c r="O36" i="7"/>
  <c r="M36" i="7"/>
  <c r="N36" i="7"/>
  <c r="M37" i="7"/>
  <c r="N37" i="7"/>
  <c r="O37" i="7"/>
  <c r="M38" i="7"/>
  <c r="N38" i="7"/>
  <c r="O38" i="7"/>
  <c r="R38" i="7" s="1"/>
  <c r="M39" i="7"/>
  <c r="N39" i="7"/>
  <c r="O39" i="7"/>
  <c r="M40" i="7"/>
  <c r="N40" i="7"/>
  <c r="O40" i="7"/>
  <c r="R40" i="7" s="1"/>
  <c r="M41" i="7"/>
  <c r="N41" i="7"/>
  <c r="O41" i="7"/>
  <c r="L41" i="7"/>
  <c r="L40" i="7"/>
  <c r="L39" i="7"/>
  <c r="L38" i="7"/>
  <c r="L37" i="7"/>
  <c r="AB41" i="7"/>
  <c r="AA41" i="7"/>
  <c r="Z41" i="7"/>
  <c r="Y41" i="7"/>
  <c r="AB40" i="7"/>
  <c r="AA40" i="7"/>
  <c r="Z40" i="7"/>
  <c r="Y40" i="7"/>
  <c r="AB39" i="7"/>
  <c r="AA39" i="7"/>
  <c r="Z39" i="7"/>
  <c r="Y39" i="7"/>
  <c r="AB38" i="7"/>
  <c r="AA38" i="7"/>
  <c r="Z38" i="7"/>
  <c r="Y38" i="7"/>
  <c r="AB37" i="7"/>
  <c r="AA37" i="7"/>
  <c r="Z37" i="7"/>
  <c r="Y37" i="7"/>
  <c r="AB36" i="7"/>
  <c r="AA36" i="7"/>
  <c r="Z36" i="7"/>
  <c r="Y36" i="7"/>
  <c r="R41" i="7" l="1"/>
  <c r="R39" i="7"/>
  <c r="R37" i="7"/>
  <c r="R36" i="7"/>
  <c r="R63" i="7"/>
  <c r="T65" i="7" s="1"/>
  <c r="D63" i="7"/>
  <c r="C54" i="7"/>
  <c r="R35" i="7" l="1"/>
  <c r="S35" i="7" s="1"/>
  <c r="H11" i="6"/>
  <c r="C62" i="7" l="1"/>
  <c r="C61" i="7"/>
  <c r="C60" i="7"/>
  <c r="C59" i="7"/>
  <c r="C58" i="7"/>
  <c r="C57" i="7"/>
  <c r="C56" i="7"/>
  <c r="C55" i="7"/>
  <c r="C53" i="7"/>
  <c r="C52" i="7"/>
  <c r="C51" i="7"/>
  <c r="C50" i="7"/>
  <c r="C49" i="7"/>
  <c r="C48" i="7"/>
  <c r="C47" i="7"/>
  <c r="C46" i="7"/>
  <c r="D41" i="7"/>
  <c r="D40" i="7"/>
  <c r="D39" i="7"/>
  <c r="D38" i="7"/>
  <c r="C41" i="7"/>
  <c r="C40" i="7"/>
  <c r="C39" i="7"/>
  <c r="C38" i="7"/>
  <c r="C36" i="7"/>
  <c r="C45" i="7" l="1"/>
  <c r="C44" i="7"/>
  <c r="C43" i="7"/>
  <c r="C37" i="7"/>
  <c r="D36" i="7"/>
  <c r="R47" i="9"/>
  <c r="R46" i="9"/>
  <c r="R45" i="9"/>
  <c r="R44" i="9"/>
  <c r="R43" i="9"/>
  <c r="R42" i="9"/>
  <c r="R41" i="9"/>
  <c r="R40" i="9"/>
  <c r="R38" i="9"/>
  <c r="R37" i="9"/>
  <c r="R36" i="9"/>
  <c r="D37" i="7" l="1"/>
  <c r="B8" i="7"/>
  <c r="H22" i="7" l="1"/>
</calcChain>
</file>

<file path=xl/sharedStrings.xml><?xml version="1.0" encoding="utf-8"?>
<sst xmlns="http://schemas.openxmlformats.org/spreadsheetml/2006/main" count="421" uniqueCount="289">
  <si>
    <t>EFECTOS</t>
  </si>
  <si>
    <t>CAUSAS</t>
  </si>
  <si>
    <t>Manual Básico para la construcción de Árbol de Objetivos</t>
  </si>
  <si>
    <t>Manual Básico para la construcción del Árbol de Problemas</t>
  </si>
  <si>
    <t>MEDIOS</t>
  </si>
  <si>
    <t>FINES</t>
  </si>
  <si>
    <t xml:space="preserve"> Árbol de Problema </t>
  </si>
  <si>
    <t>FORMATO FPOA/A</t>
  </si>
  <si>
    <t>FORMATO FPOA/B</t>
  </si>
  <si>
    <t xml:space="preserve"> Árbol de Objetivo</t>
  </si>
  <si>
    <t xml:space="preserve">   </t>
  </si>
  <si>
    <t>RESUMEN NARRATIVO</t>
  </si>
  <si>
    <t>INDICADORES</t>
  </si>
  <si>
    <t>SUPUESTOS</t>
  </si>
  <si>
    <t>FIN</t>
  </si>
  <si>
    <t>PROPÓSITO</t>
  </si>
  <si>
    <t>ACTIVIDADES</t>
  </si>
  <si>
    <t>Nombre</t>
  </si>
  <si>
    <t>Método de cálculo</t>
  </si>
  <si>
    <t>PRESUPUESTO</t>
  </si>
  <si>
    <t>Metodología del Marco Lógico (MML)</t>
  </si>
  <si>
    <t>Programas Operativos Anuales (POA´S vinculados con el Presupuesto.</t>
  </si>
  <si>
    <t>El POA, es una herramienta del PBR, que permite conectar todo el análisis del MML, la MIR y la alineación con los planes de desarrollo (planeación-programación-presupuestación), y su vinculación del programa presupuestario del FISM o del FORTAMUN o algún otro, con el Presupuesto de Egresos del Municipio.</t>
  </si>
  <si>
    <t>H. AYUNTAMIENTO DE :</t>
  </si>
  <si>
    <t>PRESUPUESTO BASADO EN RESULTADOS (PBR) 2018</t>
  </si>
  <si>
    <t>PROGRAMA OPERATIVO ANUAL</t>
  </si>
  <si>
    <t>POA-FORMATO-1</t>
  </si>
  <si>
    <t xml:space="preserve">1. DATOS GENERALES </t>
  </si>
  <si>
    <t>DESCRIPCION COMPONENTE Y ACTIVIDAD</t>
  </si>
  <si>
    <t>U. de M.</t>
  </si>
  <si>
    <t>Cantidad</t>
  </si>
  <si>
    <t>Linea base o de inicio</t>
  </si>
  <si>
    <t>ene-mar</t>
  </si>
  <si>
    <t>abr-jun</t>
  </si>
  <si>
    <t>jul-sep</t>
  </si>
  <si>
    <t>oct-dic</t>
  </si>
  <si>
    <t>Metas a alcanzar</t>
  </si>
  <si>
    <t>Metas trimestrales (Unidad de medida)</t>
  </si>
  <si>
    <t>Meta financiera (2018) $</t>
  </si>
  <si>
    <t>Beneficiarios</t>
  </si>
  <si>
    <t>Mujeres</t>
  </si>
  <si>
    <t>Hombres</t>
  </si>
  <si>
    <t>Total</t>
  </si>
  <si>
    <t>C.2</t>
  </si>
  <si>
    <t>C.1</t>
  </si>
  <si>
    <t>C.3</t>
  </si>
  <si>
    <t>COMPONENTE</t>
  </si>
  <si>
    <t>COMPONENTES (ENTREGABLES)</t>
  </si>
  <si>
    <t>A.1 C.1</t>
  </si>
  <si>
    <t>A.2. C.1</t>
  </si>
  <si>
    <t>A.3 C.1</t>
  </si>
  <si>
    <t>A.2 C.3</t>
  </si>
  <si>
    <t>A.3 C.3</t>
  </si>
  <si>
    <t>5. METAS ESTRATÉGICAS DEL Pp A ALCANZAR:</t>
  </si>
  <si>
    <t>2. CLASIFICACION FUNCIONAL DEL GASTO</t>
  </si>
  <si>
    <t>3.  ALINEACIÓN CON EL PLAN DE DESARROLLO (PMD)</t>
  </si>
  <si>
    <t>4. CARACTERISTICAS DEL PROGRAMA PRESUPUESTARIO</t>
  </si>
  <si>
    <t xml:space="preserve">FIN </t>
  </si>
  <si>
    <t>4.2  Problemática a resolver:</t>
  </si>
  <si>
    <t>4.3  Población total a beneficiar:</t>
  </si>
  <si>
    <t>Mujeres:</t>
  </si>
  <si>
    <t>Hombres:</t>
  </si>
  <si>
    <t>Total:</t>
  </si>
  <si>
    <t>4.4  Monto del presupuesto del Pp ASIGNADO: $</t>
  </si>
  <si>
    <t xml:space="preserve">4.5  Fuente de recursos: </t>
  </si>
  <si>
    <t>%</t>
  </si>
  <si>
    <t>b) Estatales:</t>
  </si>
  <si>
    <t>Municipales:</t>
  </si>
  <si>
    <t xml:space="preserve">a) Fondos de R33: </t>
  </si>
  <si>
    <t>$</t>
  </si>
  <si>
    <t xml:space="preserve">4.6  Tipo de Pp: </t>
  </si>
  <si>
    <t>Nuevo:   [   ]    En proceso:   [   ]</t>
  </si>
  <si>
    <t>4.7  Nivel de Objetivo al que contribuye el Pp  (Objetivo del FIN, PROPOSITO):</t>
  </si>
  <si>
    <t>Indicadores:</t>
  </si>
  <si>
    <t>Otra fuente de Recursos:</t>
  </si>
  <si>
    <t xml:space="preserve"> 1.1  Dependencia:</t>
  </si>
  <si>
    <t xml:space="preserve"> 1.2  Nombre del Programa presupuestario (Pp):</t>
  </si>
  <si>
    <t xml:space="preserve"> 1.3  Unidad Responsable:</t>
  </si>
  <si>
    <t xml:space="preserve"> 1.4  Misión:</t>
  </si>
  <si>
    <t xml:space="preserve"> 1.5  Visión:</t>
  </si>
  <si>
    <t xml:space="preserve"> 2.1  Clasificación funcional:</t>
  </si>
  <si>
    <t xml:space="preserve"> 2.1.1  Finalidad:</t>
  </si>
  <si>
    <t xml:space="preserve"> 2.1.1 Finalidad:</t>
  </si>
  <si>
    <t xml:space="preserve"> 2.1.1.1 Subfunción:</t>
  </si>
  <si>
    <t xml:space="preserve"> 3.1  Eje del Pp al que contribuye con el PMD:</t>
  </si>
  <si>
    <t xml:space="preserve"> 3.3  Estrategia a seguir en el Pp:</t>
  </si>
  <si>
    <t xml:space="preserve"> 3.4  Linea de acción a considerar: </t>
  </si>
  <si>
    <t xml:space="preserve"> 3.6  Periodo que comprende el Pp: </t>
  </si>
  <si>
    <t xml:space="preserve"> 4.1  Ubicación físico-geográfico del Pp: </t>
  </si>
  <si>
    <t xml:space="preserve">     3 meses  [   ]    6 meses  [   ]   1 Año  [   ]   Otro  [   ] Especifique:</t>
  </si>
  <si>
    <t xml:space="preserve"> 3.5  Programas Sectoriales:</t>
  </si>
  <si>
    <t>TOTAL  POA:</t>
  </si>
  <si>
    <t>COSTO ESTIMADO
$</t>
  </si>
  <si>
    <t>A.1  C.2</t>
  </si>
  <si>
    <t>A.2  C.2</t>
  </si>
  <si>
    <t>A.1  C.3</t>
  </si>
  <si>
    <t>La línea base es: • Dato que se tomará como inicio para establecer los valores futuros a alcanzar por el indicador, los que servirán para evaluar el grado de cumplimiento de las metas.</t>
  </si>
  <si>
    <t>Para indicadores nuevos, podría suceder que no exista un valor base, por lo cual debe ser estimado. • Una vez realizada la primera medición, se tomará como línea de base el último dato obtenido.</t>
  </si>
  <si>
    <t>COMPONENTE 1</t>
  </si>
  <si>
    <t>COMPONENTE 2</t>
  </si>
  <si>
    <t>Dependencia:</t>
  </si>
  <si>
    <t>Programa:</t>
  </si>
  <si>
    <t>Objetivo sectorial:</t>
  </si>
  <si>
    <t>Beneficiarios:</t>
  </si>
  <si>
    <t>Frecuencia</t>
  </si>
  <si>
    <t>Medios de Verificación</t>
  </si>
  <si>
    <t>Anual</t>
  </si>
  <si>
    <t>Semestral</t>
  </si>
  <si>
    <t>ACTIVIDAD 1 C1</t>
  </si>
  <si>
    <t>ACTIVIDAD 2 C1</t>
  </si>
  <si>
    <t>ACTIVIDAD 3 C1</t>
  </si>
  <si>
    <t>Trimestral</t>
  </si>
  <si>
    <t>ACTIVIDAD 1 C2</t>
  </si>
  <si>
    <t>ACTIVIDAD 2 C2</t>
  </si>
  <si>
    <t>ACTIVIDAD 3 C2</t>
  </si>
  <si>
    <t>Matriz de Indicadores para Resultados</t>
  </si>
  <si>
    <t>1  Gobierno</t>
  </si>
  <si>
    <t xml:space="preserve"> </t>
  </si>
  <si>
    <t>Cabecera Municipal</t>
  </si>
  <si>
    <t>La inseguridad</t>
  </si>
  <si>
    <t>Nuevo:   [ xx  ]    En proceso:   [   ]</t>
  </si>
  <si>
    <t xml:space="preserve"> 3.2  Objetivo del Pp al que contribuye con el PMD:</t>
  </si>
  <si>
    <t xml:space="preserve">Sistema Municipal para el Desarrollo Integral de la Familia de Venado, S.L.P. </t>
  </si>
  <si>
    <t>Poblacion del Municipio de Venado, S.L.P.</t>
  </si>
  <si>
    <t>Contribuir a que la Asistencia social otorgada por Sistema Municipal para el Desarrollo Integral de la Familia de Venado S,L,P, llegue a toda la poblacion mas vulnerable del municipio de manera oportuna, eficaz y eficiente</t>
  </si>
  <si>
    <t>Que el destino de los apoyos recibidos se haga llegar a las familias identificadas con mayor indice de marginacion, contando con un desarrollo fisico e intelecual de la poblacion a travez de desayunos escolares que proporcionen los nutrimentos necesarios, promover y fomentar una cultura de salud en los niños, adolescentes y la poblacion en general, asesoramiento juridico y lograr la inclusion de personas con discapacidad</t>
  </si>
  <si>
    <t>[C2] Desayunos escolares y apoyos alimentarios</t>
  </si>
  <si>
    <t>COMPONENTE 3</t>
  </si>
  <si>
    <t>[C3] Cultura de salud en la poblacion</t>
  </si>
  <si>
    <t>COMPONENTE 4</t>
  </si>
  <si>
    <t>[C4] Asesoramiento Juridico</t>
  </si>
  <si>
    <t>COMPONENTE 5</t>
  </si>
  <si>
    <t>COMPONENTE 6</t>
  </si>
  <si>
    <t>[C5] El recurso asignado a la asistencia social sea ejercido a lo programado</t>
  </si>
  <si>
    <t>[A1.C1] Entrega de despensas</t>
  </si>
  <si>
    <t>[A2.C1] Entrega de cobijas y colchonetas</t>
  </si>
  <si>
    <t>ACTIVIDAD 4 C1</t>
  </si>
  <si>
    <t>[A4.C1] Evento cultural</t>
  </si>
  <si>
    <t>[A3.C1] Apoyo a la salud</t>
  </si>
  <si>
    <t>[A1.C2] Apoyo a niños y niñas menores de 5 años</t>
  </si>
  <si>
    <t>[A2.C2] Desayunos escolares modalidad frio y caliente</t>
  </si>
  <si>
    <t>[A3.C2] Asistencia alimentaria a personas en situacion de desventaja</t>
  </si>
  <si>
    <t>ACTIVIDAD 1 C3</t>
  </si>
  <si>
    <t>[A1.C3] Promover integracion familiar de la poblacion</t>
  </si>
  <si>
    <t>ACTIVIDAD 2 C3</t>
  </si>
  <si>
    <t>ACTIVIDAD 3 C3</t>
  </si>
  <si>
    <t>[A2.C3] Promover los derechos de los niños</t>
  </si>
  <si>
    <t>ACTIVIDAD 1 C4</t>
  </si>
  <si>
    <t>ACTIVIDAD 2 C4</t>
  </si>
  <si>
    <t>ACTIVIDAD 3 C4</t>
  </si>
  <si>
    <t>[A1.C4] Asesoria juridica a sujetos de asistencia social</t>
  </si>
  <si>
    <t>ACTIVIDAD 1 C5</t>
  </si>
  <si>
    <t>ACTIVIDAD 2 C5</t>
  </si>
  <si>
    <t>ACTIVIDAD 3 C5</t>
  </si>
  <si>
    <t>[A1.C5] Fiscalizar ingreso y ejercicio del gasto publico</t>
  </si>
  <si>
    <t xml:space="preserve">[A2.C5] Participacion en la elaboracion de inventario de bienes muebles e inmuebles </t>
  </si>
  <si>
    <t>[A3.C5] Apoyar en la revision de observaciones por parte de la ASE</t>
  </si>
  <si>
    <t>ACTIVIDAD 1 C6</t>
  </si>
  <si>
    <t>ACTIVIDAD 2 C6</t>
  </si>
  <si>
    <t>ACTIVIDAD 3 C6</t>
  </si>
  <si>
    <t>ACTIVIDAD 4 C6</t>
  </si>
  <si>
    <t>Asistencia social a toda la poblacion mas vulnerable del municipio.</t>
  </si>
  <si>
    <t xml:space="preserve">Informe de Gobierno  Enero a Diciembre </t>
  </si>
  <si>
    <t>Poblacion atendida a travez de actividades realizadas en cada area</t>
  </si>
  <si>
    <t>Concentrado de apoyos entregados en el año actual  entre concentrado de apoyos entregados  en el año anterior</t>
  </si>
  <si>
    <t>Tasa de variacion de desayunos escolares y apoyos alimentarios entregados</t>
  </si>
  <si>
    <t>Concentrado de desayunos escolares y apoyos alimentarios entregados en el año actual entre desayunos escolares y apoyos alimentarios entregados en el año anterior.</t>
  </si>
  <si>
    <t>Tasa de variacion de situaciones que se hayan presentado</t>
  </si>
  <si>
    <t>Concentrado de situaciones que se hayan presentado en el año actual entre situaciones que se hayan presentado en el año anterior.</t>
  </si>
  <si>
    <t>Tasa de variacion de casos que se hayan presentado</t>
  </si>
  <si>
    <t>Concentrado de casos que se hayan presentado en el año actual entre casos que se hayan presentado en el año anterior</t>
  </si>
  <si>
    <t>Tasa de variacion de asistencia social ejercida</t>
  </si>
  <si>
    <t>Concentrado de asistencia social ejercida en el año actual entre asistencia social ejercida en el año anterior.</t>
  </si>
  <si>
    <t>Porcentaje de despensas entregadas</t>
  </si>
  <si>
    <t>Concentrado de despensas entregadas entre despensas programadas</t>
  </si>
  <si>
    <t>Porcentaje de cobijas y colchonetas entregadas</t>
  </si>
  <si>
    <t>Concentrado de cobijas y colchonetas entregadas entre Cobijas y colchonetas programadas</t>
  </si>
  <si>
    <t>Porcentaje de apoyos a la salud entregados</t>
  </si>
  <si>
    <t>Concentrado de apoyos a la salud entregados entre apoyos a la salud programados</t>
  </si>
  <si>
    <t>Porcentaje de eventos realizados</t>
  </si>
  <si>
    <t>Concentrado de eventos realizados entre eventos programadas</t>
  </si>
  <si>
    <t>Porcentaje de apoyos a niños y niñas menores de 5 años entregados</t>
  </si>
  <si>
    <t>Concentrado de apoyos a niños y niñas menores de 5 años entregados entre apoyos a niños y niñas menores de 5 años programados</t>
  </si>
  <si>
    <t>Porcentaje de desayunos escolares modalidad frio y caliente entregados</t>
  </si>
  <si>
    <t>Concentrado desayunos escolares modalidad frio y caliente entregados entre desayunos escolares modalidad frio y caliente  programados</t>
  </si>
  <si>
    <t>Porcentaje de asistencia alimentaria a personas en situacion de desventaja entregados</t>
  </si>
  <si>
    <t>Porcentaje de actividades para promover la integracion familiar de la poblacion</t>
  </si>
  <si>
    <t>Concentrado de actividades realizadas para la integracion familiar de la poblacion entre actividades programadas para la integracion familiar de la poblacion</t>
  </si>
  <si>
    <t xml:space="preserve">Concentrado de asistencia alimentaria a personas en situacion de desventaja entregados entre asistencia alimentaria a personas en situacion de desventaja programados </t>
  </si>
  <si>
    <t>Porcentaje de actividades para promover los derechos de los niños</t>
  </si>
  <si>
    <t>Concentrado de actividades realizadas para promover los derechos de los niños entre actividades programadas para promover los derechos de los niños</t>
  </si>
  <si>
    <t>Porcentaje de actividades para brindar habilidades de proteccion a los adolescentes</t>
  </si>
  <si>
    <t>Concentrado de actividades realizadas parabrindar habilidades de proteccion a los adolescentes entre actividades programadas para brindar habilidades de proteccion a los adolescentes</t>
  </si>
  <si>
    <t>Porcentaje de asesorias juridicas a sujetos de asistencia social</t>
  </si>
  <si>
    <t>Copncentrado de asesorias juridicas a sujetos de asistencia social  otorgadas entre asesorias juridicas a sujetos de asistencia social  programadas</t>
  </si>
  <si>
    <t>Porcentaje de prevencion y proteccion en caso de victimas de violencia familiar</t>
  </si>
  <si>
    <t>Concentrado Personas atendidas para prevencion y proteccion en caso de victimas de violencia familiar entre personas programadas para prevencion y proteccion en caso de victimas de violencia familiar.</t>
  </si>
  <si>
    <t>Porcentaje de conciliar partes, convenios y procesos juridicos de orden familiar</t>
  </si>
  <si>
    <t>Periodo revisado del ingreso y gasto publico</t>
  </si>
  <si>
    <t>Concentrado de ingresos y gastos presupuestados en el periodo</t>
  </si>
  <si>
    <t>Total del inventario registrado</t>
  </si>
  <si>
    <t xml:space="preserve">Ingresos y gastos presupuestados en el periodo </t>
  </si>
  <si>
    <t>Inventario registrado entre el inventario fisico</t>
  </si>
  <si>
    <t>Concentrado de Inventario registrado entre el inventario fisico</t>
  </si>
  <si>
    <t>observaciones a subsanar de los expedientes revisados por la ASE</t>
  </si>
  <si>
    <t>Concentrado de observaciones a subsanar de los expedientes revisados por la ASE</t>
  </si>
  <si>
    <t>Concentrado personas atendidas con algun tipo de discapacidad en el año actual entre personas atendidas con algun tipo de discapacidad en el año anterior</t>
  </si>
  <si>
    <t>[A2.C6] Gestion de ayudas tecnicas ante instituciones de gobierno.</t>
  </si>
  <si>
    <t>Tasa de ayudas tecnicas gestionadas ante intituciones</t>
  </si>
  <si>
    <t>Ayudas tecnicas obtenidas mediante gestion ante instituciones de gobierno en el año actual entre Ayudas tecnicas obtenidas mediante gestion ante instituciones de gobierno en el año anterior</t>
  </si>
  <si>
    <t>Concentrado yudas tecnicas obtenidas mediante gestion ante instituciones de gobierno en el año actual entre Ayudas tecnicas obtenidas mediante gestion ante instituciones de gobierno en el año anterior</t>
  </si>
  <si>
    <t>Concentrado de la informacion oportuna realizada para la prevencion de alguna discapacidad</t>
  </si>
  <si>
    <t>[C1] Coordinar el ingreso y el ejercicio del gasto asi como los apoyos recibidos para la poblacion</t>
  </si>
  <si>
    <t>Tasa de variación de ingreso y gasto ejercido asi como apoyos entregados</t>
  </si>
  <si>
    <t>Concentrado de ingreso y gasto ejercido y apoyos recibidos en el año actual entre ingreso y gasto ejercido y apoyos recibidos en el año anterior.</t>
  </si>
  <si>
    <t>Promover la asistencia social y la prestacion de servicios para contribuir al desarrollo familiar, asi como la atencion a los grupos mas vulnerables y a la sociedad en general.</t>
  </si>
  <si>
    <t>Sistema Municipal para el Desarrollo Integral de la Familia de Venado, S.L.P.</t>
  </si>
  <si>
    <t>Asistencia social a la poblacion vulnerable del municipio.</t>
  </si>
  <si>
    <t>Ayuda otorgadas en el año actual entre ayudas otorgadas el año anterio por cien.</t>
  </si>
  <si>
    <t>Poblacion atendida en el año actual entre la poblacion atendida en el año anterior  por cien.</t>
  </si>
  <si>
    <t>ingreso y gasto ejercido y apoyos recibidos en el año actual entre ingreso y gasto ejercido y apoyos recibidos en el año anterior  por cien.</t>
  </si>
  <si>
    <t>Desayunos escolares y apoyos alimentarios entregados en el año actual entre desayunos escolares y apoyos alimentarios entregados en el año anterior  por cien.</t>
  </si>
  <si>
    <t>Situaciones que se hayan presentado en el año actual entre situaciones que se hayan presentado en el año anterior  por cien.</t>
  </si>
  <si>
    <t>Casos que se hayan presentado en el año actual entre casos que se hayan presentado en el año anterior  por cien.</t>
  </si>
  <si>
    <t>Asistencia social ejercida en el año actual entre asistencia social ejercida en el año anterior  por cien.</t>
  </si>
  <si>
    <t>Despensas entregadas entre despensas programadas  por cien.</t>
  </si>
  <si>
    <t>Cobijas y colchonetas entregadas entre Cobijas y colchonetas programadas  por cien.</t>
  </si>
  <si>
    <t>Apoyos a la salud entregados entre apoyos a la salud programados  por cien.</t>
  </si>
  <si>
    <t>Eventos realizados entre eventos programadas  por cien.</t>
  </si>
  <si>
    <t>Apoyos a niños y niñas menores de 5 años entregados entre apoyos a niños y niñas menores de 5 años programados  por cien.</t>
  </si>
  <si>
    <t>Desayunos escolares modalidad frio y caliente entregados entre desayunos escolares modalidad frio y caliente  programados  por cien.</t>
  </si>
  <si>
    <t>Asistencia alimentaria a personas en situacion de desventaja entregados entre asistencia alimentaria a personas en situacion de desventaja programados   por cien.</t>
  </si>
  <si>
    <t>Actividades realizadas para la integracion familiar de la poblacion entre actividades programadas para la integracion familiar de la poblacion  por cien.</t>
  </si>
  <si>
    <t>Actividades realizadas para promover los derechos de los niños entre actividades programadas para promover los derechos de los niños  por cien.</t>
  </si>
  <si>
    <t>Actividades realizadas parabrindar habilidades de proteccion a los adolescentes entre actividades programadas para brindar habilidades de proteccion a los adolescentes  por cien.</t>
  </si>
  <si>
    <t>Asesorias juridicas a sujetos de asistencia social  otorgadas entre asesorias juridicas a sujetos de asistencia social  programadas  por cien.</t>
  </si>
  <si>
    <t>Personas atendidas para prevencion y proteccion en caso de victimas de violencia familiar entre personas programadas para prevencion y proteccion en caso de victimas de violencia familiar  por cien.</t>
  </si>
  <si>
    <t>Personas atendidas para conciliar partes, convenios y procesos juridicos de orden familiar entre personas programada para ser atendidas para conciliar partes, convenios y procesos juridicos de orden familiar por cien.</t>
  </si>
  <si>
    <t>C.4</t>
  </si>
  <si>
    <t>C.5</t>
  </si>
  <si>
    <t>C.6</t>
  </si>
  <si>
    <t>SISTEMA MUNICIPAL PARA EL DESARROLLO INTEGRAL DE LA FAMILIA DE VENADO, S.L.P.</t>
  </si>
  <si>
    <t>SMDIF</t>
  </si>
  <si>
    <t>Ser un organismo rector, promotor y ejecutor de la asistencia social para el desarrollo integral de las familias del municipio y de las comunidades  con el proposito de combatir las causas y efectos de vulnerabilidad para mejorar la calidad de vida de nuestra gente.</t>
  </si>
  <si>
    <t>Ser una institucion gestora de asistencia social que brinde apoyo a la poblacion mas vulnerable mediante programas de apoyo y atencion, para minimizar la pobreza y la desintegracion familiar y en un futuro tener una poblacion con mejor calidad de vida.</t>
  </si>
  <si>
    <t>• Asistencia social</t>
  </si>
  <si>
    <r>
      <t xml:space="preserve">     3 meses  [   ]    6 meses  [   ]   1 Año  [ </t>
    </r>
    <r>
      <rPr>
        <b/>
        <sz val="11"/>
        <color theme="1"/>
        <rFont val="Arial"/>
        <family val="2"/>
      </rPr>
      <t>X</t>
    </r>
    <r>
      <rPr>
        <sz val="11"/>
        <color theme="1"/>
        <rFont val="Arial"/>
        <family val="2"/>
      </rPr>
      <t xml:space="preserve"> ]   Otro  [   ] Especifique:</t>
    </r>
  </si>
  <si>
    <t>Asistencia social para mejorar la calidad de vida de los habitantes</t>
  </si>
  <si>
    <t>Analizar  y  valorar  los  elementos para un mejor servicio de la asistencia social</t>
  </si>
  <si>
    <t>A.4  C.1</t>
  </si>
  <si>
    <t>A.3 C.2</t>
  </si>
  <si>
    <t>A.1 C.3</t>
  </si>
  <si>
    <t>A.1 C.4</t>
  </si>
  <si>
    <t>A.2 C.4</t>
  </si>
  <si>
    <t>A.3 C.4</t>
  </si>
  <si>
    <t>A.1 C.5</t>
  </si>
  <si>
    <t>A.2 C.5</t>
  </si>
  <si>
    <t>A.3 C.5</t>
  </si>
  <si>
    <t>[A3.C3] Brindar habilidades de proteccion a los adolescentes</t>
  </si>
  <si>
    <t>[A2.C4] Prevencion y proteccion en caso de victimas de violencia familiar</t>
  </si>
  <si>
    <t>[A3.C4] Conciliar partes, convenios y procesos juridicos de orden familiar</t>
  </si>
  <si>
    <t>A.1 C.6</t>
  </si>
  <si>
    <t>A.2 C.6</t>
  </si>
  <si>
    <t>A.3 C.6</t>
  </si>
  <si>
    <t>A.4 C.6</t>
  </si>
  <si>
    <t>sueldos</t>
  </si>
  <si>
    <t>Recibir el total presupuestado</t>
  </si>
  <si>
    <t>Que la poblacion e intituciones participen en la imparticion de talleres, platicas, conferencias, etc.</t>
  </si>
  <si>
    <t>Que las partes involucradas tengan la disposicion para solucionar el problema</t>
  </si>
  <si>
    <t>La falta de apoyos recibidos para para llevar a cabo la distribucion a lo beneficiarios</t>
  </si>
  <si>
    <t>Falta de dispocision para recibir el apoyo a personas con capacidades diferentes</t>
  </si>
  <si>
    <t>[C56 Apoyo a personas con capácidades diferentes</t>
  </si>
  <si>
    <t>Tasa de variacion de apoyo otorgado a personas con capacidades diferentes</t>
  </si>
  <si>
    <t>Apoyo otorgado a personas con capacidades diferentes en el año actual entre apoyo otorgado a personas con capacidades diferentes en el año anterior  por cien.</t>
  </si>
  <si>
    <t>Concentrado de apoyo a personas con capacidades diferentes en el año actual entre apoyo otorgado a personas con capacidades diferentes en el año anterior</t>
  </si>
  <si>
    <t>[A1.C6] Brindar atencion oportuna a la poblacion con algun tipo de capacidades diferentes</t>
  </si>
  <si>
    <t>[A3.C6] Informacion oportuna para la prevencion de alguna capacidades diferentes</t>
  </si>
  <si>
    <t>[A4.C6] Inclusion de las personas con capacidades diferentes</t>
  </si>
  <si>
    <t>Tasa de poblacion con algun tipo de capacidades diferentes</t>
  </si>
  <si>
    <t>Tasa de informacion oportuna realizada para la prevencion de alguna capacidades diferentes</t>
  </si>
  <si>
    <t>Tasa de personas de inclusion con capacidades diferentes</t>
  </si>
  <si>
    <t>Personas atendidas con algun tipo de capacidades diferentes en el año actual entre personas atendidas con algun tipo de capacidades diferentes en el año anterior</t>
  </si>
  <si>
    <t>Informacion oportuna realizada para la prevencion de alguna capacidades diferentes</t>
  </si>
  <si>
    <t>Personas con capacidades diferentes que formaron parte de la inclusion en el año actual entre personas con capacidades diferentes que formaron parte de la inclusion en el año anterior</t>
  </si>
  <si>
    <t>Concentrado de personas con capacidades diferentes que formaron parte de la inclusion en el año actual entre personas con capacidades diferentes que formaron parte de la inclusion en el año anterior</t>
  </si>
  <si>
    <t>Falta de apoyo por parte de las instituciones</t>
  </si>
  <si>
    <t>Actualizacion de padron de mayor marginacion en la poblacion</t>
  </si>
  <si>
    <t>Contar oportunamente con la informacion necesaria para lsu revision</t>
  </si>
  <si>
    <t>Recibir el total presupuestado,que la poblacion objetivo conozca los servicios ofrecidos asi como los requisitos</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</si>
</sst>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6" formatCode="&quot;$&quot;#,##0;[Red]\-&quot;$&quot;#,##0"/>
    <numFmt numFmtId="44" formatCode="_-&quot;$&quot;* #,##0.00_-;\-&quot;$&quot;* #,##0.00_-;_-&quot;$&quot;* &quot;-&quot;??_-;_-@_-"/>
  </numFmts>
  <fonts count="23">
    <font>
      <sz val="11"/>
      <color theme="1"/>
      <name val="Calibri"/>
      <family val="2"/>
      <scheme val="minor"/>
    </font>
    <font>
      <sz val="10"/>
      <color theme="1"/>
      <name val="Arial"/>
      <family val="2"/>
    </font>
    <font>
      <b/>
      <sz val="14"/>
      <color theme="1"/>
      <name val="Calibri"/>
      <family val="2"/>
      <scheme val="minor"/>
    </font>
    <font>
      <b/>
      <sz val="72"/>
      <color theme="1"/>
      <name val="Calibri"/>
      <family val="2"/>
      <scheme val="minor"/>
    </font>
    <font>
      <b/>
      <sz val="16"/>
      <color theme="1"/>
      <name val="Calibri"/>
      <family val="2"/>
      <scheme val="minor"/>
    </font>
    <font>
      <b/>
      <sz val="11"/>
      <color theme="1"/>
      <name val="Calibri"/>
      <family val="2"/>
      <scheme val="minor"/>
    </font>
    <font>
      <b/>
      <sz val="16"/>
      <name val="Calibri"/>
      <family val="2"/>
      <scheme val="minor"/>
    </font>
    <font>
      <b/>
      <sz val="16"/>
      <color theme="0"/>
      <name val="Calibri"/>
      <family val="2"/>
      <scheme val="minor"/>
    </font>
    <font>
      <sz val="10"/>
      <color rgb="FF000000"/>
      <name val="Calibri"/>
      <family val="2"/>
      <scheme val="minor"/>
    </font>
    <font>
      <sz val="11"/>
      <color theme="1"/>
      <name val="Calibri"/>
      <family val="2"/>
      <scheme val="minor"/>
    </font>
    <font>
      <b/>
      <sz val="16"/>
      <color rgb="FF000000"/>
      <name val="Arial"/>
      <family val="2"/>
    </font>
    <font>
      <sz val="14"/>
      <color rgb="FF000000"/>
      <name val="Arial"/>
      <family val="2"/>
    </font>
    <font>
      <sz val="11"/>
      <color theme="1"/>
      <name val="Arial"/>
      <family val="2"/>
    </font>
    <font>
      <b/>
      <sz val="11"/>
      <color theme="1"/>
      <name val="Arial"/>
      <family val="2"/>
    </font>
    <font>
      <b/>
      <sz val="12"/>
      <color theme="1"/>
      <name val="Arial"/>
      <family val="2"/>
    </font>
    <font>
      <sz val="9"/>
      <color theme="1"/>
      <name val="Arial"/>
      <family val="2"/>
    </font>
    <font>
      <b/>
      <sz val="11"/>
      <color theme="1"/>
      <name val="Segoe UI Historic"/>
    </font>
    <font>
      <sz val="11"/>
      <color theme="1"/>
      <name val="Segoe UI Historic"/>
    </font>
    <font>
      <b/>
      <sz val="10"/>
      <color theme="1"/>
      <name val="Segoe UI Historic"/>
    </font>
    <font>
      <sz val="10"/>
      <color theme="1"/>
      <name val="Segoe UI Historic"/>
    </font>
    <font>
      <sz val="10"/>
      <name val="Segoe UI Historic"/>
    </font>
    <font>
      <b/>
      <sz val="22"/>
      <color theme="1"/>
      <name val="Segoe UI Historic"/>
    </font>
    <font>
      <b/>
      <sz val="10"/>
      <name val="Segoe UI Historic"/>
    </font>
  </fonts>
  <fills count="15">
    <fill>
      <patternFill patternType="none"/>
    </fill>
    <fill>
      <patternFill patternType="gray125"/>
    </fill>
    <fill>
      <patternFill patternType="solid">
        <fgColor theme="0"/>
        <bgColor indexed="64"/>
      </patternFill>
    </fill>
    <fill>
      <patternFill patternType="solid">
        <fgColor theme="0" tint="-0.249977111117893"/>
        <bgColor indexed="64"/>
      </patternFill>
    </fill>
    <fill>
      <patternFill patternType="solid">
        <fgColor theme="2" tint="-9.9978637043366805E-2"/>
        <bgColor indexed="64"/>
      </patternFill>
    </fill>
    <fill>
      <patternFill patternType="solid">
        <fgColor theme="2" tint="-0.249977111117893"/>
        <bgColor indexed="64"/>
      </patternFill>
    </fill>
    <fill>
      <patternFill patternType="solid">
        <fgColor theme="6" tint="0.59999389629810485"/>
        <bgColor indexed="64"/>
      </patternFill>
    </fill>
    <fill>
      <patternFill patternType="solid">
        <fgColor theme="0" tint="-0.14999847407452621"/>
        <bgColor indexed="64"/>
      </patternFill>
    </fill>
    <fill>
      <patternFill patternType="solid">
        <fgColor rgb="FFFFFF00"/>
        <bgColor indexed="64"/>
      </patternFill>
    </fill>
    <fill>
      <patternFill patternType="solid">
        <fgColor rgb="FF00B0F0"/>
        <bgColor indexed="64"/>
      </patternFill>
    </fill>
    <fill>
      <patternFill patternType="solid">
        <fgColor rgb="FFFF0000"/>
        <bgColor indexed="64"/>
      </patternFill>
    </fill>
    <fill>
      <patternFill patternType="solid">
        <fgColor rgb="FF00B050"/>
        <bgColor indexed="64"/>
      </patternFill>
    </fill>
    <fill>
      <patternFill patternType="solid">
        <fgColor rgb="FFFF33CC"/>
        <bgColor indexed="64"/>
      </patternFill>
    </fill>
    <fill>
      <patternFill patternType="solid">
        <fgColor theme="6" tint="0.39997558519241921"/>
        <bgColor indexed="64"/>
      </patternFill>
    </fill>
    <fill>
      <patternFill patternType="solid">
        <fgColor rgb="FF00CCFF"/>
        <bgColor indexed="64"/>
      </patternFill>
    </fill>
  </fills>
  <borders count="14">
    <border>
      <left/>
      <right/>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n">
        <color indexed="64"/>
      </left>
      <right/>
      <top/>
      <bottom style="thin">
        <color indexed="64"/>
      </bottom>
      <diagonal/>
    </border>
    <border>
      <left style="thin">
        <color indexed="64"/>
      </left>
      <right/>
      <top style="thin">
        <color indexed="64"/>
      </top>
      <bottom style="thin">
        <color indexed="64"/>
      </bottom>
      <diagonal/>
    </border>
    <border>
      <left style="thin">
        <color indexed="64"/>
      </left>
      <right/>
      <top style="thin">
        <color indexed="64"/>
      </top>
      <bottom/>
      <diagonal/>
    </border>
    <border>
      <left style="thin">
        <color indexed="64"/>
      </left>
      <right/>
      <top/>
      <bottom/>
      <diagonal/>
    </border>
    <border>
      <left/>
      <right/>
      <top style="thin">
        <color indexed="64"/>
      </top>
      <bottom style="thin">
        <color indexed="64"/>
      </bottom>
      <diagonal/>
    </border>
    <border>
      <left/>
      <right style="thin">
        <color indexed="64"/>
      </right>
      <top style="thin">
        <color indexed="64"/>
      </top>
      <bottom style="thin">
        <color indexed="64"/>
      </bottom>
      <diagonal/>
    </border>
    <border>
      <left/>
      <right style="thin">
        <color indexed="64"/>
      </right>
      <top/>
      <bottom/>
      <diagonal/>
    </border>
    <border>
      <left/>
      <right/>
      <top/>
      <bottom style="thin">
        <color indexed="64"/>
      </bottom>
      <diagonal/>
    </border>
    <border>
      <left/>
      <right/>
      <top style="thin">
        <color indexed="64"/>
      </top>
      <bottom/>
      <diagonal/>
    </border>
    <border>
      <left/>
      <right style="thin">
        <color indexed="64"/>
      </right>
      <top style="thin">
        <color indexed="64"/>
      </top>
      <bottom/>
      <diagonal/>
    </border>
    <border>
      <left/>
      <right style="thin">
        <color indexed="64"/>
      </right>
      <top/>
      <bottom style="thin">
        <color indexed="64"/>
      </bottom>
      <diagonal/>
    </border>
  </borders>
  <cellStyleXfs count="3">
    <xf numFmtId="0" fontId="0" fillId="0" borderId="0"/>
    <xf numFmtId="9" fontId="9" fillId="0" borderId="0" applyFont="0" applyFill="0" applyBorder="0" applyAlignment="0" applyProtection="0"/>
    <xf numFmtId="44" fontId="9" fillId="0" borderId="0" applyFont="0" applyFill="0" applyBorder="0" applyAlignment="0" applyProtection="0"/>
  </cellStyleXfs>
  <cellXfs count="151">
    <xf numFmtId="0" fontId="0" fillId="0" borderId="0" xfId="0"/>
    <xf numFmtId="0" fontId="7" fillId="2" borderId="0" xfId="0" applyFont="1" applyFill="1" applyAlignment="1"/>
    <xf numFmtId="0" fontId="8" fillId="0" borderId="0" xfId="0" applyFont="1" applyAlignment="1">
      <alignment horizontal="center" vertical="center"/>
    </xf>
    <xf numFmtId="0" fontId="8" fillId="0" borderId="0" xfId="0" applyFont="1" applyAlignment="1">
      <alignment horizontal="left" vertical="center"/>
    </xf>
    <xf numFmtId="0" fontId="10" fillId="0" borderId="0" xfId="0" applyFont="1" applyAlignment="1">
      <alignment horizontal="center" vertical="center" readingOrder="1"/>
    </xf>
    <xf numFmtId="0" fontId="11" fillId="0" borderId="0" xfId="0" applyFont="1" applyAlignment="1">
      <alignment vertical="center" readingOrder="1"/>
    </xf>
    <xf numFmtId="0" fontId="12" fillId="0" borderId="0" xfId="0" applyFont="1"/>
    <xf numFmtId="0" fontId="12" fillId="0" borderId="1" xfId="0" applyFont="1" applyBorder="1" applyAlignment="1">
      <alignment horizontal="center"/>
    </xf>
    <xf numFmtId="0" fontId="12" fillId="0" borderId="1" xfId="0" applyFont="1" applyBorder="1"/>
    <xf numFmtId="0" fontId="12" fillId="4" borderId="1" xfId="0" applyFont="1" applyFill="1" applyBorder="1" applyAlignment="1">
      <alignment horizontal="center"/>
    </xf>
    <xf numFmtId="0" fontId="12" fillId="4" borderId="1" xfId="0" applyFont="1" applyFill="1" applyBorder="1"/>
    <xf numFmtId="0" fontId="12" fillId="0" borderId="11" xfId="0" applyFont="1" applyBorder="1"/>
    <xf numFmtId="0" fontId="12" fillId="0" borderId="12" xfId="0" applyFont="1" applyBorder="1"/>
    <xf numFmtId="0" fontId="12" fillId="0" borderId="3" xfId="0" applyFont="1" applyBorder="1"/>
    <xf numFmtId="0" fontId="12" fillId="0" borderId="10" xfId="0" applyFont="1" applyBorder="1"/>
    <xf numFmtId="0" fontId="12" fillId="0" borderId="13" xfId="0" applyFont="1" applyBorder="1"/>
    <xf numFmtId="0" fontId="12" fillId="4" borderId="0" xfId="0" applyFont="1" applyFill="1"/>
    <xf numFmtId="0" fontId="12" fillId="4" borderId="2" xfId="0" applyFont="1" applyFill="1" applyBorder="1" applyAlignment="1">
      <alignment horizontal="center"/>
    </xf>
    <xf numFmtId="0" fontId="12" fillId="4" borderId="4" xfId="0" applyFont="1" applyFill="1" applyBorder="1" applyAlignment="1"/>
    <xf numFmtId="0" fontId="12" fillId="4" borderId="7" xfId="0" applyFont="1" applyFill="1" applyBorder="1" applyAlignment="1"/>
    <xf numFmtId="0" fontId="12" fillId="4" borderId="8" xfId="0" applyFont="1" applyFill="1" applyBorder="1" applyAlignment="1"/>
    <xf numFmtId="0" fontId="12" fillId="0" borderId="4" xfId="0" applyFont="1" applyBorder="1" applyAlignment="1">
      <alignment vertical="center"/>
    </xf>
    <xf numFmtId="0" fontId="12" fillId="0" borderId="8" xfId="0" applyFont="1" applyBorder="1" applyAlignment="1">
      <alignment vertical="center"/>
    </xf>
    <xf numFmtId="0" fontId="12" fillId="0" borderId="1" xfId="0" applyFont="1" applyBorder="1" applyAlignment="1">
      <alignment horizontal="right" vertical="center"/>
    </xf>
    <xf numFmtId="0" fontId="12" fillId="4" borderId="8" xfId="0" applyFont="1" applyFill="1" applyBorder="1" applyAlignment="1">
      <alignment vertical="center"/>
    </xf>
    <xf numFmtId="0" fontId="12" fillId="4" borderId="4" xfId="0" applyFont="1" applyFill="1" applyBorder="1" applyAlignment="1">
      <alignment vertical="center"/>
    </xf>
    <xf numFmtId="0" fontId="12" fillId="4" borderId="1" xfId="0" applyFont="1" applyFill="1" applyBorder="1" applyAlignment="1">
      <alignment vertical="center"/>
    </xf>
    <xf numFmtId="0" fontId="12" fillId="4" borderId="0" xfId="0" applyFont="1" applyFill="1" applyAlignment="1">
      <alignment vertical="center"/>
    </xf>
    <xf numFmtId="0" fontId="12" fillId="0" borderId="7" xfId="0" applyFont="1" applyBorder="1" applyAlignment="1">
      <alignment vertical="center"/>
    </xf>
    <xf numFmtId="0" fontId="12" fillId="0" borderId="6" xfId="0" applyFont="1" applyBorder="1"/>
    <xf numFmtId="0" fontId="12" fillId="0" borderId="0" xfId="0" applyFont="1" applyBorder="1"/>
    <xf numFmtId="0" fontId="12" fillId="0" borderId="9" xfId="0" applyFont="1" applyBorder="1"/>
    <xf numFmtId="0" fontId="12" fillId="0" borderId="1" xfId="0" applyFont="1" applyBorder="1" applyAlignment="1">
      <alignment horizontal="right"/>
    </xf>
    <xf numFmtId="0" fontId="13" fillId="5" borderId="4" xfId="0" applyFont="1" applyFill="1" applyBorder="1"/>
    <xf numFmtId="0" fontId="12" fillId="5" borderId="7" xfId="0" applyFont="1" applyFill="1" applyBorder="1"/>
    <xf numFmtId="0" fontId="12" fillId="5" borderId="8" xfId="0" applyFont="1" applyFill="1" applyBorder="1"/>
    <xf numFmtId="4" fontId="12" fillId="0" borderId="1" xfId="0" applyNumberFormat="1" applyFont="1" applyBorder="1"/>
    <xf numFmtId="4" fontId="12" fillId="4" borderId="1" xfId="0" applyNumberFormat="1" applyFont="1" applyFill="1" applyBorder="1"/>
    <xf numFmtId="3" fontId="12" fillId="0" borderId="1" xfId="0" applyNumberFormat="1" applyFont="1" applyBorder="1"/>
    <xf numFmtId="3" fontId="12" fillId="4" borderId="1" xfId="0" applyNumberFormat="1" applyFont="1" applyFill="1" applyBorder="1"/>
    <xf numFmtId="4" fontId="12" fillId="0" borderId="7" xfId="0" applyNumberFormat="1" applyFont="1" applyBorder="1" applyAlignment="1">
      <alignment horizontal="right" vertical="center"/>
    </xf>
    <xf numFmtId="4" fontId="12" fillId="0" borderId="1" xfId="0" applyNumberFormat="1" applyFont="1" applyBorder="1" applyAlignment="1">
      <alignment vertical="center"/>
    </xf>
    <xf numFmtId="4" fontId="12" fillId="0" borderId="1" xfId="0" applyNumberFormat="1" applyFont="1" applyBorder="1" applyAlignment="1">
      <alignment horizontal="center" vertical="center"/>
    </xf>
    <xf numFmtId="6" fontId="12" fillId="0" borderId="1" xfId="0" applyNumberFormat="1" applyFont="1" applyBorder="1" applyAlignment="1">
      <alignment vertical="center"/>
    </xf>
    <xf numFmtId="6" fontId="12" fillId="0" borderId="1" xfId="0" applyNumberFormat="1" applyFont="1" applyBorder="1"/>
    <xf numFmtId="3" fontId="12" fillId="0" borderId="7" xfId="0" applyNumberFormat="1" applyFont="1" applyBorder="1" applyAlignment="1">
      <alignment vertical="center"/>
    </xf>
    <xf numFmtId="9" fontId="12" fillId="0" borderId="1" xfId="1" applyFont="1" applyBorder="1" applyAlignment="1">
      <alignment horizontal="right" vertical="center"/>
    </xf>
    <xf numFmtId="9" fontId="12" fillId="0" borderId="1" xfId="1" applyFont="1" applyBorder="1" applyAlignment="1">
      <alignment horizontal="right"/>
    </xf>
    <xf numFmtId="0" fontId="15" fillId="4" borderId="1" xfId="0" applyFont="1" applyFill="1" applyBorder="1" applyAlignment="1">
      <alignment vertical="top" wrapText="1"/>
    </xf>
    <xf numFmtId="0" fontId="17" fillId="0" borderId="4" xfId="0" applyFont="1" applyBorder="1" applyAlignment="1">
      <alignment horizontal="left" vertical="center"/>
    </xf>
    <xf numFmtId="0" fontId="17" fillId="0" borderId="7" xfId="0" applyFont="1" applyBorder="1"/>
    <xf numFmtId="0" fontId="19" fillId="0" borderId="0" xfId="0" applyFont="1"/>
    <xf numFmtId="0" fontId="19" fillId="0" borderId="0" xfId="0" applyFont="1" applyAlignment="1">
      <alignment horizontal="center"/>
    </xf>
    <xf numFmtId="0" fontId="19" fillId="0" borderId="7" xfId="0" applyFont="1" applyBorder="1"/>
    <xf numFmtId="0" fontId="19" fillId="0" borderId="0" xfId="0" applyFont="1" applyBorder="1" applyAlignment="1">
      <alignment horizontal="left" vertical="center"/>
    </xf>
    <xf numFmtId="0" fontId="18" fillId="3" borderId="1" xfId="0" applyFont="1" applyFill="1" applyBorder="1" applyAlignment="1">
      <alignment horizontal="center" vertical="center" wrapText="1"/>
    </xf>
    <xf numFmtId="0" fontId="20" fillId="0" borderId="1" xfId="0" applyFont="1" applyBorder="1" applyAlignment="1">
      <alignment horizontal="justify" vertical="center" wrapText="1"/>
    </xf>
    <xf numFmtId="0" fontId="20" fillId="0" borderId="1" xfId="0" applyFont="1" applyBorder="1" applyAlignment="1">
      <alignment horizontal="left" vertical="center" wrapText="1"/>
    </xf>
    <xf numFmtId="0" fontId="20" fillId="0" borderId="1" xfId="0" applyFont="1" applyBorder="1" applyAlignment="1">
      <alignment horizontal="center" vertical="center" wrapText="1"/>
    </xf>
    <xf numFmtId="0" fontId="19" fillId="0" borderId="1" xfId="0" applyFont="1" applyBorder="1" applyAlignment="1">
      <alignment horizontal="justify" vertical="center"/>
    </xf>
    <xf numFmtId="0" fontId="18" fillId="6" borderId="1" xfId="0" applyFont="1" applyFill="1" applyBorder="1" applyAlignment="1">
      <alignment vertical="center" wrapText="1"/>
    </xf>
    <xf numFmtId="0" fontId="18" fillId="8" borderId="1" xfId="0" applyFont="1" applyFill="1" applyBorder="1" applyAlignment="1">
      <alignment vertical="center" wrapText="1"/>
    </xf>
    <xf numFmtId="0" fontId="18" fillId="9" borderId="1" xfId="0" applyFont="1" applyFill="1" applyBorder="1" applyAlignment="1">
      <alignment vertical="center" wrapText="1"/>
    </xf>
    <xf numFmtId="0" fontId="18" fillId="10" borderId="1" xfId="0" applyFont="1" applyFill="1" applyBorder="1" applyAlignment="1">
      <alignment vertical="center" wrapText="1"/>
    </xf>
    <xf numFmtId="0" fontId="18" fillId="11" borderId="1" xfId="0" applyFont="1" applyFill="1" applyBorder="1" applyAlignment="1">
      <alignment vertical="center" wrapText="1"/>
    </xf>
    <xf numFmtId="0" fontId="18" fillId="12" borderId="1" xfId="0" applyFont="1" applyFill="1" applyBorder="1" applyAlignment="1">
      <alignment vertical="center" wrapText="1"/>
    </xf>
    <xf numFmtId="0" fontId="16" fillId="5" borderId="4" xfId="0" applyFont="1" applyFill="1" applyBorder="1" applyAlignment="1">
      <alignment horizontal="left"/>
    </xf>
    <xf numFmtId="0" fontId="16" fillId="5" borderId="1" xfId="0" applyFont="1" applyFill="1" applyBorder="1" applyAlignment="1">
      <alignment horizontal="left"/>
    </xf>
    <xf numFmtId="0" fontId="12" fillId="0" borderId="1" xfId="0" applyFont="1" applyBorder="1" applyAlignment="1">
      <alignment horizontal="center"/>
    </xf>
    <xf numFmtId="44" fontId="19" fillId="0" borderId="0" xfId="2" applyFont="1"/>
    <xf numFmtId="44" fontId="19" fillId="0" borderId="8" xfId="2" applyFont="1" applyBorder="1"/>
    <xf numFmtId="44" fontId="18" fillId="3" borderId="1" xfId="2" applyFont="1" applyFill="1" applyBorder="1" applyAlignment="1">
      <alignment horizontal="center" vertical="center" wrapText="1"/>
    </xf>
    <xf numFmtId="44" fontId="20" fillId="0" borderId="1" xfId="2" applyFont="1" applyBorder="1" applyAlignment="1">
      <alignment horizontal="right" vertical="center" wrapText="1"/>
    </xf>
    <xf numFmtId="44" fontId="19" fillId="2" borderId="1" xfId="2" applyFont="1" applyFill="1" applyBorder="1"/>
    <xf numFmtId="44" fontId="19" fillId="0" borderId="1" xfId="2" applyFont="1" applyBorder="1"/>
    <xf numFmtId="44" fontId="20" fillId="2" borderId="1" xfId="2" applyFont="1" applyFill="1" applyBorder="1" applyAlignment="1">
      <alignment horizontal="center" vertical="center" wrapText="1"/>
    </xf>
    <xf numFmtId="44" fontId="19" fillId="2" borderId="1" xfId="2" applyFont="1" applyFill="1" applyBorder="1" applyAlignment="1">
      <alignment horizontal="center"/>
    </xf>
    <xf numFmtId="44" fontId="22" fillId="2" borderId="1" xfId="2" applyFont="1" applyFill="1" applyBorder="1" applyAlignment="1">
      <alignment horizontal="right" vertical="center" wrapText="1"/>
    </xf>
    <xf numFmtId="0" fontId="12" fillId="13" borderId="1" xfId="0" applyFont="1" applyFill="1" applyBorder="1" applyAlignment="1">
      <alignment horizontal="center"/>
    </xf>
    <xf numFmtId="0" fontId="12" fillId="8" borderId="1" xfId="0" applyFont="1" applyFill="1" applyBorder="1" applyAlignment="1">
      <alignment horizontal="center"/>
    </xf>
    <xf numFmtId="0" fontId="12" fillId="14" borderId="1" xfId="0" applyFont="1" applyFill="1" applyBorder="1" applyAlignment="1">
      <alignment horizontal="center"/>
    </xf>
    <xf numFmtId="0" fontId="12" fillId="10" borderId="1" xfId="0" applyFont="1" applyFill="1" applyBorder="1" applyAlignment="1">
      <alignment horizontal="center"/>
    </xf>
    <xf numFmtId="0" fontId="12" fillId="11" borderId="1" xfId="0" applyFont="1" applyFill="1" applyBorder="1" applyAlignment="1">
      <alignment horizontal="center"/>
    </xf>
    <xf numFmtId="0" fontId="12" fillId="12" borderId="1" xfId="0" applyFont="1" applyFill="1" applyBorder="1" applyAlignment="1">
      <alignment horizontal="center"/>
    </xf>
    <xf numFmtId="44" fontId="12" fillId="0" borderId="0" xfId="2" applyFont="1"/>
    <xf numFmtId="44" fontId="12" fillId="5" borderId="7" xfId="2" applyFont="1" applyFill="1" applyBorder="1"/>
    <xf numFmtId="44" fontId="12" fillId="0" borderId="1" xfId="2" applyFont="1" applyBorder="1" applyAlignment="1">
      <alignment horizontal="right" vertical="center"/>
    </xf>
    <xf numFmtId="44" fontId="12" fillId="0" borderId="1" xfId="2" applyFont="1" applyBorder="1"/>
    <xf numFmtId="44" fontId="12" fillId="0" borderId="1" xfId="2" applyFont="1" applyBorder="1" applyAlignment="1">
      <alignment horizontal="right"/>
    </xf>
    <xf numFmtId="44" fontId="13" fillId="4" borderId="1" xfId="2" applyFont="1" applyFill="1" applyBorder="1"/>
    <xf numFmtId="3" fontId="13" fillId="0" borderId="1" xfId="0" applyNumberFormat="1" applyFont="1" applyBorder="1"/>
    <xf numFmtId="44" fontId="12" fillId="0" borderId="0" xfId="0" applyNumberFormat="1" applyFont="1"/>
    <xf numFmtId="3" fontId="12" fillId="0" borderId="0" xfId="0" applyNumberFormat="1" applyFont="1"/>
    <xf numFmtId="44" fontId="12" fillId="0" borderId="1" xfId="0" applyNumberFormat="1" applyFont="1" applyBorder="1" applyAlignment="1">
      <alignment vertical="center"/>
    </xf>
    <xf numFmtId="9" fontId="12" fillId="0" borderId="1" xfId="0" applyNumberFormat="1" applyFont="1" applyBorder="1"/>
    <xf numFmtId="4" fontId="13" fillId="4" borderId="1" xfId="0" applyNumberFormat="1" applyFont="1" applyFill="1" applyBorder="1"/>
    <xf numFmtId="0" fontId="2" fillId="0" borderId="0" xfId="0" applyFont="1" applyAlignment="1">
      <alignment horizontal="center"/>
    </xf>
    <xf numFmtId="0" fontId="4" fillId="0" borderId="0" xfId="0" applyFont="1" applyAlignment="1">
      <alignment horizontal="center"/>
    </xf>
    <xf numFmtId="0" fontId="3" fillId="0" borderId="0" xfId="0" applyFont="1" applyAlignment="1">
      <alignment horizontal="center" vertical="center" textRotation="90"/>
    </xf>
    <xf numFmtId="0" fontId="5" fillId="0" borderId="0" xfId="0" applyFont="1" applyAlignment="1">
      <alignment horizontal="center"/>
    </xf>
    <xf numFmtId="0" fontId="6" fillId="0" borderId="0" xfId="0" applyFont="1" applyFill="1" applyAlignment="1">
      <alignment horizontal="center"/>
    </xf>
    <xf numFmtId="0" fontId="21" fillId="0" borderId="0" xfId="0" applyFont="1" applyAlignment="1">
      <alignment horizontal="center"/>
    </xf>
    <xf numFmtId="0" fontId="18" fillId="3" borderId="1" xfId="0" applyFont="1" applyFill="1" applyBorder="1" applyAlignment="1">
      <alignment horizontal="center" vertical="center" wrapText="1"/>
    </xf>
    <xf numFmtId="0" fontId="19" fillId="7" borderId="1" xfId="0" applyFont="1" applyFill="1" applyBorder="1" applyAlignment="1">
      <alignment horizontal="center" vertical="center"/>
    </xf>
    <xf numFmtId="0" fontId="12" fillId="0" borderId="0" xfId="0" applyFont="1" applyAlignment="1">
      <alignment horizontal="center"/>
    </xf>
    <xf numFmtId="0" fontId="13" fillId="0" borderId="0" xfId="0" applyFont="1" applyBorder="1" applyAlignment="1">
      <alignment horizontal="center"/>
    </xf>
    <xf numFmtId="0" fontId="12" fillId="4" borderId="1" xfId="0" applyFont="1" applyFill="1" applyBorder="1" applyAlignment="1">
      <alignment horizontal="left"/>
    </xf>
    <xf numFmtId="0" fontId="12" fillId="0" borderId="1" xfId="0" applyFont="1" applyBorder="1" applyAlignment="1">
      <alignment horizontal="center"/>
    </xf>
    <xf numFmtId="0" fontId="12" fillId="0" borderId="4" xfId="0" applyFont="1" applyBorder="1" applyAlignment="1">
      <alignment horizontal="center"/>
    </xf>
    <xf numFmtId="0" fontId="12" fillId="0" borderId="7" xfId="0" applyFont="1" applyBorder="1" applyAlignment="1">
      <alignment horizontal="center"/>
    </xf>
    <xf numFmtId="0" fontId="12" fillId="0" borderId="8" xfId="0" applyFont="1" applyBorder="1" applyAlignment="1">
      <alignment horizontal="center"/>
    </xf>
    <xf numFmtId="0" fontId="12" fillId="0" borderId="1" xfId="0" applyFont="1" applyBorder="1" applyAlignment="1">
      <alignment horizontal="left" vertical="top"/>
    </xf>
    <xf numFmtId="0" fontId="12" fillId="0" borderId="1" xfId="0" applyFont="1" applyBorder="1" applyAlignment="1">
      <alignment horizontal="center" vertical="top"/>
    </xf>
    <xf numFmtId="0" fontId="12" fillId="4" borderId="4" xfId="0" applyFont="1" applyFill="1" applyBorder="1" applyAlignment="1">
      <alignment horizontal="left"/>
    </xf>
    <xf numFmtId="0" fontId="12" fillId="4" borderId="7" xfId="0" applyFont="1" applyFill="1" applyBorder="1" applyAlignment="1">
      <alignment horizontal="left"/>
    </xf>
    <xf numFmtId="0" fontId="12" fillId="4" borderId="8" xfId="0" applyFont="1" applyFill="1" applyBorder="1" applyAlignment="1">
      <alignment horizontal="left"/>
    </xf>
    <xf numFmtId="0" fontId="15" fillId="0" borderId="1" xfId="0" applyFont="1" applyBorder="1" applyAlignment="1">
      <alignment horizontal="left" vertical="top" wrapText="1"/>
    </xf>
    <xf numFmtId="0" fontId="15" fillId="0" borderId="1" xfId="0" applyFont="1" applyBorder="1" applyAlignment="1">
      <alignment horizontal="left" vertical="top"/>
    </xf>
    <xf numFmtId="0" fontId="12" fillId="0" borderId="5" xfId="0" applyFont="1" applyBorder="1" applyAlignment="1">
      <alignment horizontal="left" vertical="center"/>
    </xf>
    <xf numFmtId="0" fontId="12" fillId="0" borderId="11" xfId="0" applyFont="1" applyBorder="1" applyAlignment="1">
      <alignment horizontal="left" vertical="center"/>
    </xf>
    <xf numFmtId="0" fontId="12" fillId="0" borderId="12" xfId="0" applyFont="1" applyBorder="1" applyAlignment="1">
      <alignment horizontal="left" vertical="center"/>
    </xf>
    <xf numFmtId="0" fontId="12" fillId="0" borderId="3" xfId="0" applyFont="1" applyBorder="1" applyAlignment="1">
      <alignment horizontal="left" vertical="center"/>
    </xf>
    <xf numFmtId="0" fontId="12" fillId="0" borderId="10" xfId="0" applyFont="1" applyBorder="1" applyAlignment="1">
      <alignment horizontal="left" vertical="center"/>
    </xf>
    <xf numFmtId="0" fontId="12" fillId="0" borderId="13" xfId="0" applyFont="1" applyBorder="1" applyAlignment="1">
      <alignment horizontal="left" vertical="center"/>
    </xf>
    <xf numFmtId="0" fontId="13" fillId="0" borderId="4" xfId="0" applyFont="1" applyBorder="1" applyAlignment="1">
      <alignment horizontal="center"/>
    </xf>
    <xf numFmtId="0" fontId="13" fillId="0" borderId="7" xfId="0" applyFont="1" applyBorder="1" applyAlignment="1">
      <alignment horizontal="center"/>
    </xf>
    <xf numFmtId="0" fontId="13" fillId="0" borderId="8" xfId="0" applyFont="1" applyBorder="1" applyAlignment="1">
      <alignment horizontal="center"/>
    </xf>
    <xf numFmtId="0" fontId="12" fillId="0" borderId="4" xfId="0" applyFont="1" applyBorder="1" applyAlignment="1">
      <alignment horizontal="left" vertical="center"/>
    </xf>
    <xf numFmtId="0" fontId="12" fillId="0" borderId="7" xfId="0" applyFont="1" applyBorder="1" applyAlignment="1">
      <alignment horizontal="left" vertical="center"/>
    </xf>
    <xf numFmtId="0" fontId="12" fillId="0" borderId="8" xfId="0" applyFont="1" applyBorder="1" applyAlignment="1">
      <alignment horizontal="left" vertical="center"/>
    </xf>
    <xf numFmtId="0" fontId="14" fillId="5" borderId="4" xfId="0" applyFont="1" applyFill="1" applyBorder="1" applyAlignment="1">
      <alignment horizontal="center"/>
    </xf>
    <xf numFmtId="0" fontId="14" fillId="5" borderId="7" xfId="0" applyFont="1" applyFill="1" applyBorder="1" applyAlignment="1">
      <alignment horizontal="center"/>
    </xf>
    <xf numFmtId="0" fontId="14" fillId="5" borderId="8" xfId="0" applyFont="1" applyFill="1" applyBorder="1" applyAlignment="1">
      <alignment horizontal="center"/>
    </xf>
    <xf numFmtId="0" fontId="1" fillId="4" borderId="1" xfId="0" applyFont="1" applyFill="1" applyBorder="1" applyAlignment="1">
      <alignment horizontal="center" vertical="center" wrapText="1"/>
    </xf>
    <xf numFmtId="0" fontId="1" fillId="4" borderId="1" xfId="0" applyFont="1" applyFill="1" applyBorder="1" applyAlignment="1">
      <alignment horizontal="center" wrapText="1"/>
    </xf>
    <xf numFmtId="0" fontId="1" fillId="4" borderId="4" xfId="0" applyFont="1" applyFill="1" applyBorder="1" applyAlignment="1">
      <alignment horizontal="center"/>
    </xf>
    <xf numFmtId="0" fontId="1" fillId="4" borderId="7" xfId="0" applyFont="1" applyFill="1" applyBorder="1" applyAlignment="1">
      <alignment horizontal="center"/>
    </xf>
    <xf numFmtId="0" fontId="1" fillId="4" borderId="8" xfId="0" applyFont="1" applyFill="1" applyBorder="1" applyAlignment="1">
      <alignment horizontal="center"/>
    </xf>
    <xf numFmtId="0" fontId="1" fillId="4" borderId="1" xfId="0" applyFont="1" applyFill="1" applyBorder="1" applyAlignment="1">
      <alignment horizontal="center" vertical="center"/>
    </xf>
    <xf numFmtId="0" fontId="12" fillId="4" borderId="4" xfId="0" applyFont="1" applyFill="1" applyBorder="1" applyAlignment="1">
      <alignment horizontal="center"/>
    </xf>
    <xf numFmtId="0" fontId="12" fillId="4" borderId="8" xfId="0" applyFont="1" applyFill="1" applyBorder="1" applyAlignment="1">
      <alignment horizontal="center"/>
    </xf>
    <xf numFmtId="0" fontId="12" fillId="0" borderId="10" xfId="0" applyFont="1" applyBorder="1" applyAlignment="1">
      <alignment horizontal="center"/>
    </xf>
    <xf numFmtId="44" fontId="1" fillId="4" borderId="1" xfId="2" applyFont="1" applyFill="1" applyBorder="1" applyAlignment="1">
      <alignment horizontal="center" wrapText="1"/>
    </xf>
    <xf numFmtId="0" fontId="12" fillId="0" borderId="1" xfId="0" applyFont="1" applyBorder="1" applyAlignment="1">
      <alignment horizontal="left"/>
    </xf>
    <xf numFmtId="0" fontId="15" fillId="0" borderId="1" xfId="0" applyFont="1" applyBorder="1" applyAlignment="1">
      <alignment horizontal="justify" vertical="top"/>
    </xf>
    <xf numFmtId="0" fontId="12" fillId="0" borderId="4" xfId="0" applyFont="1" applyBorder="1" applyAlignment="1">
      <alignment horizontal="left"/>
    </xf>
    <xf numFmtId="0" fontId="12" fillId="0" borderId="7" xfId="0" applyFont="1" applyBorder="1" applyAlignment="1">
      <alignment horizontal="left"/>
    </xf>
    <xf numFmtId="0" fontId="12" fillId="0" borderId="8" xfId="0" applyFont="1" applyBorder="1" applyAlignment="1">
      <alignment horizontal="left"/>
    </xf>
    <xf numFmtId="4" fontId="13" fillId="0" borderId="4" xfId="0" applyNumberFormat="1" applyFont="1" applyBorder="1" applyAlignment="1">
      <alignment horizontal="center"/>
    </xf>
    <xf numFmtId="0" fontId="13" fillId="4" borderId="4" xfId="0" applyFont="1" applyFill="1" applyBorder="1" applyAlignment="1">
      <alignment horizontal="center"/>
    </xf>
    <xf numFmtId="0" fontId="13" fillId="4" borderId="8" xfId="0" applyFont="1" applyFill="1" applyBorder="1" applyAlignment="1">
      <alignment horizontal="center"/>
    </xf>
  </cellXfs>
  <cellStyles count="3">
    <cellStyle name="Moneda" xfId="2" builtinId="4"/>
    <cellStyle name="Normal" xfId="0" builtinId="0"/>
    <cellStyle name="Porcentaje" xfId="1" builtinId="5"/>
  </cellStyles>
  <dxfs count="0"/>
  <tableStyles count="0" defaultTableStyle="TableStyleMedium9" defaultPivotStyle="PivotStyleLight16"/>
  <colors>
    <mruColors>
      <color rgb="FFFF33CC"/>
      <color rgb="FF00CCFF"/>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calcChain" Target="calcChain.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3" Type="http://schemas.openxmlformats.org/officeDocument/2006/relationships/image" Target="../media/image3.png"/><Relationship Id="rId2" Type="http://schemas.openxmlformats.org/officeDocument/2006/relationships/image" Target="../media/image2.png"/><Relationship Id="rId1" Type="http://schemas.openxmlformats.org/officeDocument/2006/relationships/image" Target="../media/image1.png"/><Relationship Id="rId5" Type="http://schemas.openxmlformats.org/officeDocument/2006/relationships/image" Target="../media/image5.png"/><Relationship Id="rId4" Type="http://schemas.openxmlformats.org/officeDocument/2006/relationships/image" Target="../media/image4.png"/></Relationships>
</file>

<file path=xl/drawings/_rels/drawing5.xml.rels><?xml version="1.0" encoding="UTF-8" standalone="yes"?>
<Relationships xmlns="http://schemas.openxmlformats.org/package/2006/relationships"><Relationship Id="rId1" Type="http://schemas.openxmlformats.org/officeDocument/2006/relationships/image" Target="../media/image6.png"/></Relationships>
</file>

<file path=xl/drawings/_rels/drawing7.xml.rels><?xml version="1.0" encoding="UTF-8" standalone="yes"?>
<Relationships xmlns="http://schemas.openxmlformats.org/package/2006/relationships"><Relationship Id="rId1" Type="http://schemas.openxmlformats.org/officeDocument/2006/relationships/image" Target="../media/image6.png"/></Relationships>
</file>

<file path=xl/drawings/drawing1.xml><?xml version="1.0" encoding="utf-8"?>
<xdr:wsDr xmlns:xdr="http://schemas.openxmlformats.org/drawingml/2006/spreadsheetDrawing" xmlns:a="http://schemas.openxmlformats.org/drawingml/2006/main">
  <xdr:twoCellAnchor editAs="oneCell">
    <xdr:from>
      <xdr:col>0</xdr:col>
      <xdr:colOff>95250</xdr:colOff>
      <xdr:row>2</xdr:row>
      <xdr:rowOff>114300</xdr:rowOff>
    </xdr:from>
    <xdr:to>
      <xdr:col>6</xdr:col>
      <xdr:colOff>501650</xdr:colOff>
      <xdr:row>22</xdr:row>
      <xdr:rowOff>38100</xdr:rowOff>
    </xdr:to>
    <xdr:pic>
      <xdr:nvPicPr>
        <xdr:cNvPr id="2049" name="Picture 1"/>
        <xdr:cNvPicPr>
          <a:picLocks noChangeAspect="1" noChangeArrowheads="1"/>
        </xdr:cNvPicPr>
      </xdr:nvPicPr>
      <xdr:blipFill>
        <a:blip xmlns:r="http://schemas.openxmlformats.org/officeDocument/2006/relationships" r:embed="rId1" cstate="print"/>
        <a:srcRect/>
        <a:stretch>
          <a:fillRect/>
        </a:stretch>
      </xdr:blipFill>
      <xdr:spPr bwMode="auto">
        <a:xfrm>
          <a:off x="95250" y="542925"/>
          <a:ext cx="4978400" cy="3733800"/>
        </a:xfrm>
        <a:prstGeom prst="rect">
          <a:avLst/>
        </a:prstGeom>
        <a:noFill/>
      </xdr:spPr>
    </xdr:pic>
    <xdr:clientData/>
  </xdr:twoCellAnchor>
  <xdr:twoCellAnchor editAs="oneCell">
    <xdr:from>
      <xdr:col>7</xdr:col>
      <xdr:colOff>581025</xdr:colOff>
      <xdr:row>3</xdr:row>
      <xdr:rowOff>95250</xdr:rowOff>
    </xdr:from>
    <xdr:to>
      <xdr:col>13</xdr:col>
      <xdr:colOff>123825</xdr:colOff>
      <xdr:row>21</xdr:row>
      <xdr:rowOff>95250</xdr:rowOff>
    </xdr:to>
    <xdr:pic>
      <xdr:nvPicPr>
        <xdr:cNvPr id="3" name="2 Imagen"/>
        <xdr:cNvPicPr>
          <a:picLocks noChangeAspect="1"/>
        </xdr:cNvPicPr>
      </xdr:nvPicPr>
      <xdr:blipFill>
        <a:blip xmlns:r="http://schemas.openxmlformats.org/officeDocument/2006/relationships" r:embed="rId2" cstate="print"/>
        <a:stretch>
          <a:fillRect/>
        </a:stretch>
      </xdr:blipFill>
      <xdr:spPr>
        <a:xfrm>
          <a:off x="5915025" y="714375"/>
          <a:ext cx="4114800" cy="3429000"/>
        </a:xfrm>
        <a:prstGeom prst="rect">
          <a:avLst/>
        </a:prstGeom>
      </xdr:spPr>
    </xdr:pic>
    <xdr:clientData/>
  </xdr:twoCellAnchor>
  <xdr:twoCellAnchor>
    <xdr:from>
      <xdr:col>6</xdr:col>
      <xdr:colOff>501650</xdr:colOff>
      <xdr:row>12</xdr:row>
      <xdr:rowOff>76200</xdr:rowOff>
    </xdr:from>
    <xdr:to>
      <xdr:col>7</xdr:col>
      <xdr:colOff>600075</xdr:colOff>
      <xdr:row>13</xdr:row>
      <xdr:rowOff>152400</xdr:rowOff>
    </xdr:to>
    <xdr:cxnSp macro="">
      <xdr:nvCxnSpPr>
        <xdr:cNvPr id="12" name="11 Conector angular"/>
        <xdr:cNvCxnSpPr>
          <a:stCxn id="2049" idx="3"/>
        </xdr:cNvCxnSpPr>
      </xdr:nvCxnSpPr>
      <xdr:spPr>
        <a:xfrm>
          <a:off x="5073650" y="2409825"/>
          <a:ext cx="860425" cy="266700"/>
        </a:xfrm>
        <a:prstGeom prst="bentConnector3">
          <a:avLst>
            <a:gd name="adj1" fmla="val 50000"/>
          </a:avLst>
        </a:prstGeom>
        <a:ln w="38100">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0</xdr:col>
      <xdr:colOff>85725</xdr:colOff>
      <xdr:row>24</xdr:row>
      <xdr:rowOff>9524</xdr:rowOff>
    </xdr:from>
    <xdr:to>
      <xdr:col>6</xdr:col>
      <xdr:colOff>504825</xdr:colOff>
      <xdr:row>43</xdr:row>
      <xdr:rowOff>133349</xdr:rowOff>
    </xdr:to>
    <xdr:pic>
      <xdr:nvPicPr>
        <xdr:cNvPr id="13" name="12 Imagen"/>
        <xdr:cNvPicPr>
          <a:picLocks noChangeAspect="1"/>
        </xdr:cNvPicPr>
      </xdr:nvPicPr>
      <xdr:blipFill>
        <a:blip xmlns:r="http://schemas.openxmlformats.org/officeDocument/2006/relationships" r:embed="rId3" cstate="print"/>
        <a:stretch>
          <a:fillRect/>
        </a:stretch>
      </xdr:blipFill>
      <xdr:spPr>
        <a:xfrm>
          <a:off x="85725" y="4629149"/>
          <a:ext cx="4991100" cy="3743325"/>
        </a:xfrm>
        <a:prstGeom prst="rect">
          <a:avLst/>
        </a:prstGeom>
      </xdr:spPr>
    </xdr:pic>
    <xdr:clientData/>
  </xdr:twoCellAnchor>
  <xdr:twoCellAnchor>
    <xdr:from>
      <xdr:col>3</xdr:col>
      <xdr:colOff>295275</xdr:colOff>
      <xdr:row>21</xdr:row>
      <xdr:rowOff>95250</xdr:rowOff>
    </xdr:from>
    <xdr:to>
      <xdr:col>10</xdr:col>
      <xdr:colOff>352425</xdr:colOff>
      <xdr:row>24</xdr:row>
      <xdr:rowOff>9524</xdr:rowOff>
    </xdr:to>
    <xdr:cxnSp macro="">
      <xdr:nvCxnSpPr>
        <xdr:cNvPr id="15" name="14 Conector angular"/>
        <xdr:cNvCxnSpPr>
          <a:stCxn id="3" idx="2"/>
          <a:endCxn id="13" idx="0"/>
        </xdr:cNvCxnSpPr>
      </xdr:nvCxnSpPr>
      <xdr:spPr>
        <a:xfrm rot="5400000">
          <a:off x="5033963" y="1690687"/>
          <a:ext cx="485774" cy="5391150"/>
        </a:xfrm>
        <a:prstGeom prst="bentConnector3">
          <a:avLst>
            <a:gd name="adj1" fmla="val 50000"/>
          </a:avLst>
        </a:prstGeom>
        <a:ln w="38100">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editAs="oneCell">
    <xdr:from>
      <xdr:col>7</xdr:col>
      <xdr:colOff>9524</xdr:colOff>
      <xdr:row>24</xdr:row>
      <xdr:rowOff>28575</xdr:rowOff>
    </xdr:from>
    <xdr:to>
      <xdr:col>13</xdr:col>
      <xdr:colOff>590549</xdr:colOff>
      <xdr:row>42</xdr:row>
      <xdr:rowOff>28575</xdr:rowOff>
    </xdr:to>
    <xdr:pic>
      <xdr:nvPicPr>
        <xdr:cNvPr id="16" name="15 Imagen"/>
        <xdr:cNvPicPr>
          <a:picLocks noChangeAspect="1"/>
        </xdr:cNvPicPr>
      </xdr:nvPicPr>
      <xdr:blipFill>
        <a:blip xmlns:r="http://schemas.openxmlformats.org/officeDocument/2006/relationships" r:embed="rId4" cstate="print"/>
        <a:stretch>
          <a:fillRect/>
        </a:stretch>
      </xdr:blipFill>
      <xdr:spPr>
        <a:xfrm>
          <a:off x="5343524" y="4648200"/>
          <a:ext cx="5153025" cy="3429000"/>
        </a:xfrm>
        <a:prstGeom prst="rect">
          <a:avLst/>
        </a:prstGeom>
      </xdr:spPr>
    </xdr:pic>
    <xdr:clientData/>
  </xdr:twoCellAnchor>
  <xdr:twoCellAnchor editAs="oneCell">
    <xdr:from>
      <xdr:col>0</xdr:col>
      <xdr:colOff>0</xdr:colOff>
      <xdr:row>44</xdr:row>
      <xdr:rowOff>85725</xdr:rowOff>
    </xdr:from>
    <xdr:to>
      <xdr:col>6</xdr:col>
      <xdr:colOff>752474</xdr:colOff>
      <xdr:row>65</xdr:row>
      <xdr:rowOff>78581</xdr:rowOff>
    </xdr:to>
    <xdr:pic>
      <xdr:nvPicPr>
        <xdr:cNvPr id="19" name="18 Imagen"/>
        <xdr:cNvPicPr>
          <a:picLocks noChangeAspect="1"/>
        </xdr:cNvPicPr>
      </xdr:nvPicPr>
      <xdr:blipFill>
        <a:blip xmlns:r="http://schemas.openxmlformats.org/officeDocument/2006/relationships" r:embed="rId5" cstate="print"/>
        <a:stretch>
          <a:fillRect/>
        </a:stretch>
      </xdr:blipFill>
      <xdr:spPr>
        <a:xfrm>
          <a:off x="0" y="8515350"/>
          <a:ext cx="5324474" cy="3993356"/>
        </a:xfrm>
        <a:prstGeom prst="rect">
          <a:avLst/>
        </a:prstGeom>
      </xdr:spPr>
    </xdr:pic>
    <xdr:clientData/>
  </xdr:twoCellAnchor>
  <xdr:twoCellAnchor>
    <xdr:from>
      <xdr:col>7</xdr:col>
      <xdr:colOff>133352</xdr:colOff>
      <xdr:row>42</xdr:row>
      <xdr:rowOff>28576</xdr:rowOff>
    </xdr:from>
    <xdr:to>
      <xdr:col>10</xdr:col>
      <xdr:colOff>300037</xdr:colOff>
      <xdr:row>53</xdr:row>
      <xdr:rowOff>9526</xdr:rowOff>
    </xdr:to>
    <xdr:cxnSp macro="">
      <xdr:nvCxnSpPr>
        <xdr:cNvPr id="21" name="20 Forma"/>
        <xdr:cNvCxnSpPr>
          <a:stCxn id="16" idx="2"/>
        </xdr:cNvCxnSpPr>
      </xdr:nvCxnSpPr>
      <xdr:spPr>
        <a:xfrm rot="5400000">
          <a:off x="5655470" y="7889083"/>
          <a:ext cx="2076450" cy="2452685"/>
        </a:xfrm>
        <a:prstGeom prst="bentConnector2">
          <a:avLst/>
        </a:prstGeom>
        <a:ln w="38100">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504825</xdr:colOff>
      <xdr:row>33</xdr:row>
      <xdr:rowOff>161925</xdr:rowOff>
    </xdr:from>
    <xdr:to>
      <xdr:col>7</xdr:col>
      <xdr:colOff>85725</xdr:colOff>
      <xdr:row>33</xdr:row>
      <xdr:rowOff>166687</xdr:rowOff>
    </xdr:to>
    <xdr:cxnSp macro="">
      <xdr:nvCxnSpPr>
        <xdr:cNvPr id="17" name="11 Conector angular"/>
        <xdr:cNvCxnSpPr>
          <a:stCxn id="13" idx="3"/>
        </xdr:cNvCxnSpPr>
      </xdr:nvCxnSpPr>
      <xdr:spPr>
        <a:xfrm flipV="1">
          <a:off x="5076825" y="6496050"/>
          <a:ext cx="342900" cy="4762"/>
        </a:xfrm>
        <a:prstGeom prst="bentConnector3">
          <a:avLst>
            <a:gd name="adj1" fmla="val 50000"/>
          </a:avLst>
        </a:prstGeom>
        <a:ln w="38100">
          <a:solidFill>
            <a:sysClr val="windowText" lastClr="000000"/>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2.xml><?xml version="1.0" encoding="utf-8"?>
<xdr:wsDr xmlns:xdr="http://schemas.openxmlformats.org/drawingml/2006/spreadsheetDrawing" xmlns:a="http://schemas.openxmlformats.org/drawingml/2006/main">
  <xdr:twoCellAnchor>
    <xdr:from>
      <xdr:col>0</xdr:col>
      <xdr:colOff>0</xdr:colOff>
      <xdr:row>3</xdr:row>
      <xdr:rowOff>79281</xdr:rowOff>
    </xdr:from>
    <xdr:to>
      <xdr:col>1</xdr:col>
      <xdr:colOff>493594</xdr:colOff>
      <xdr:row>36</xdr:row>
      <xdr:rowOff>87572</xdr:rowOff>
    </xdr:to>
    <xdr:sp macro="" textlink="">
      <xdr:nvSpPr>
        <xdr:cNvPr id="2" name="Título 1"/>
        <xdr:cNvSpPr>
          <a:spLocks noGrp="1"/>
        </xdr:cNvSpPr>
      </xdr:nvSpPr>
      <xdr:spPr>
        <a:xfrm>
          <a:off x="0" y="650781"/>
          <a:ext cx="1255594" cy="6294791"/>
        </a:xfrm>
        <a:prstGeom prst="rightArrowCallout">
          <a:avLst>
            <a:gd name="adj1" fmla="val 13172"/>
            <a:gd name="adj2" fmla="val 11858"/>
            <a:gd name="adj3" fmla="val 9886"/>
            <a:gd name="adj4" fmla="val 84593"/>
          </a:avLst>
        </a:prstGeom>
      </xdr:spPr>
      <xdr:style>
        <a:lnRef idx="0">
          <a:schemeClr val="accent6"/>
        </a:lnRef>
        <a:fillRef idx="3">
          <a:schemeClr val="accent6"/>
        </a:fillRef>
        <a:effectRef idx="3">
          <a:schemeClr val="accent6"/>
        </a:effectRef>
        <a:fontRef idx="minor">
          <a:schemeClr val="lt1"/>
        </a:fontRef>
      </xdr:style>
      <xdr:txBody>
        <a:bodyPr vert="vert270" wrap="square" lIns="91440" tIns="45720" rIns="91440" bIns="45720" rtlCol="0" anchor="ctr">
          <a:normAutofit/>
        </a:bodyPr>
        <a:lstStyle>
          <a:lvl1pPr algn="l" defTabSz="914400" rtl="0" eaLnBrk="1" latinLnBrk="0" hangingPunct="1">
            <a:lnSpc>
              <a:spcPct val="90000"/>
            </a:lnSpc>
            <a:spcBef>
              <a:spcPct val="0"/>
            </a:spcBef>
            <a:buNone/>
            <a:defRPr sz="4400" kern="1200">
              <a:solidFill>
                <a:schemeClr val="lt1"/>
              </a:solidFill>
              <a:latin typeface="+mn-lt"/>
              <a:ea typeface="+mn-ea"/>
              <a:cs typeface="+mn-cs"/>
            </a:defRPr>
          </a:lvl1pPr>
          <a:lvl2pPr>
            <a:defRPr>
              <a:solidFill>
                <a:schemeClr val="lt1"/>
              </a:solidFill>
              <a:latin typeface="+mn-lt"/>
              <a:ea typeface="+mn-ea"/>
              <a:cs typeface="+mn-cs"/>
            </a:defRPr>
          </a:lvl2pPr>
          <a:lvl3pPr>
            <a:defRPr>
              <a:solidFill>
                <a:schemeClr val="lt1"/>
              </a:solidFill>
              <a:latin typeface="+mn-lt"/>
              <a:ea typeface="+mn-ea"/>
              <a:cs typeface="+mn-cs"/>
            </a:defRPr>
          </a:lvl3pPr>
          <a:lvl4pPr>
            <a:defRPr>
              <a:solidFill>
                <a:schemeClr val="lt1"/>
              </a:solidFill>
              <a:latin typeface="+mn-lt"/>
              <a:ea typeface="+mn-ea"/>
              <a:cs typeface="+mn-cs"/>
            </a:defRPr>
          </a:lvl4pPr>
          <a:lvl5pPr>
            <a:defRPr>
              <a:solidFill>
                <a:schemeClr val="lt1"/>
              </a:solidFill>
              <a:latin typeface="+mn-lt"/>
              <a:ea typeface="+mn-ea"/>
              <a:cs typeface="+mn-cs"/>
            </a:defRPr>
          </a:lvl5pPr>
          <a:lvl6pPr>
            <a:defRPr>
              <a:solidFill>
                <a:schemeClr val="lt1"/>
              </a:solidFill>
              <a:latin typeface="+mn-lt"/>
              <a:ea typeface="+mn-ea"/>
              <a:cs typeface="+mn-cs"/>
            </a:defRPr>
          </a:lvl6pPr>
          <a:lvl7pPr>
            <a:defRPr>
              <a:solidFill>
                <a:schemeClr val="lt1"/>
              </a:solidFill>
              <a:latin typeface="+mn-lt"/>
              <a:ea typeface="+mn-ea"/>
              <a:cs typeface="+mn-cs"/>
            </a:defRPr>
          </a:lvl7pPr>
          <a:lvl8pPr>
            <a:defRPr>
              <a:solidFill>
                <a:schemeClr val="lt1"/>
              </a:solidFill>
              <a:latin typeface="+mn-lt"/>
              <a:ea typeface="+mn-ea"/>
              <a:cs typeface="+mn-cs"/>
            </a:defRPr>
          </a:lvl8pPr>
          <a:lvl9pPr>
            <a:defRPr>
              <a:solidFill>
                <a:schemeClr val="lt1"/>
              </a:solidFill>
              <a:latin typeface="+mn-lt"/>
              <a:ea typeface="+mn-ea"/>
              <a:cs typeface="+mn-cs"/>
            </a:defRPr>
          </a:lvl9pPr>
        </a:lstStyle>
        <a:p>
          <a:pPr algn="ctr"/>
          <a:r>
            <a:rPr lang="es-MX" sz="2400" b="1"/>
            <a:t>Árbol de la Solución o Árbol de objetivos</a:t>
          </a:r>
        </a:p>
      </xdr:txBody>
    </xdr:sp>
    <xdr:clientData/>
  </xdr:twoCellAnchor>
  <xdr:twoCellAnchor>
    <xdr:from>
      <xdr:col>1</xdr:col>
      <xdr:colOff>739257</xdr:colOff>
      <xdr:row>2</xdr:row>
      <xdr:rowOff>0</xdr:rowOff>
    </xdr:from>
    <xdr:to>
      <xdr:col>11</xdr:col>
      <xdr:colOff>79612</xdr:colOff>
      <xdr:row>8</xdr:row>
      <xdr:rowOff>30708</xdr:rowOff>
    </xdr:to>
    <xdr:sp macro="" textlink="">
      <xdr:nvSpPr>
        <xdr:cNvPr id="3" name="2 Pentágono"/>
        <xdr:cNvSpPr/>
      </xdr:nvSpPr>
      <xdr:spPr>
        <a:xfrm>
          <a:off x="1501257" y="381000"/>
          <a:ext cx="6960355" cy="1173708"/>
        </a:xfrm>
        <a:prstGeom prst="homePlate">
          <a:avLst/>
        </a:prstGeom>
        <a:solidFill>
          <a:srgbClr val="666633"/>
        </a:solidFill>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s-MX"/>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just"/>
          <a:r>
            <a:rPr lang="es-MX">
              <a:solidFill>
                <a:schemeClr val="bg1"/>
              </a:solidFill>
            </a:rPr>
            <a:t>Para construir el Árbol de la Solución o Árbol de Objetivos se parte del Árbol del Problema, buscando para cada uno de los recuadros de dicho árbol la manifestación contraria a las allí indicadas.</a:t>
          </a:r>
        </a:p>
      </xdr:txBody>
    </xdr:sp>
    <xdr:clientData/>
  </xdr:twoCellAnchor>
  <xdr:twoCellAnchor>
    <xdr:from>
      <xdr:col>1</xdr:col>
      <xdr:colOff>739256</xdr:colOff>
      <xdr:row>8</xdr:row>
      <xdr:rowOff>139889</xdr:rowOff>
    </xdr:from>
    <xdr:to>
      <xdr:col>11</xdr:col>
      <xdr:colOff>79611</xdr:colOff>
      <xdr:row>13</xdr:row>
      <xdr:rowOff>47196</xdr:rowOff>
    </xdr:to>
    <xdr:sp macro="" textlink="">
      <xdr:nvSpPr>
        <xdr:cNvPr id="4" name="3 Pentágono"/>
        <xdr:cNvSpPr/>
      </xdr:nvSpPr>
      <xdr:spPr>
        <a:xfrm>
          <a:off x="1501256" y="1663889"/>
          <a:ext cx="6960355" cy="859807"/>
        </a:xfrm>
        <a:prstGeom prst="homePlate">
          <a:avLst/>
        </a:prstGeom>
        <a:solidFill>
          <a:srgbClr val="666633"/>
        </a:solidFill>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s-MX"/>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just">
            <a:lnSpc>
              <a:spcPct val="120000"/>
            </a:lnSpc>
          </a:pPr>
          <a:r>
            <a:rPr lang="es-MX">
              <a:solidFill>
                <a:schemeClr val="bg1"/>
              </a:solidFill>
            </a:rPr>
            <a:t>Si algo faltaba, ahora existirá, si un bien estaba deteriorado, ahora estará en buenas condiciones, si la población sufría, ya no lo hará más. </a:t>
          </a:r>
        </a:p>
      </xdr:txBody>
    </xdr:sp>
    <xdr:clientData/>
  </xdr:twoCellAnchor>
  <xdr:twoCellAnchor>
    <xdr:from>
      <xdr:col>1</xdr:col>
      <xdr:colOff>739255</xdr:colOff>
      <xdr:row>13</xdr:row>
      <xdr:rowOff>115431</xdr:rowOff>
    </xdr:from>
    <xdr:to>
      <xdr:col>11</xdr:col>
      <xdr:colOff>79610</xdr:colOff>
      <xdr:row>18</xdr:row>
      <xdr:rowOff>22738</xdr:rowOff>
    </xdr:to>
    <xdr:sp macro="" textlink="">
      <xdr:nvSpPr>
        <xdr:cNvPr id="5" name="4 Pentágono"/>
        <xdr:cNvSpPr/>
      </xdr:nvSpPr>
      <xdr:spPr>
        <a:xfrm>
          <a:off x="1501255" y="2591931"/>
          <a:ext cx="6960355" cy="859807"/>
        </a:xfrm>
        <a:prstGeom prst="homePlate">
          <a:avLst/>
        </a:prstGeom>
        <a:solidFill>
          <a:srgbClr val="666633"/>
        </a:solidFill>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s-MX"/>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just"/>
          <a:r>
            <a:rPr lang="es-MX">
              <a:solidFill>
                <a:schemeClr val="bg1"/>
              </a:solidFill>
            </a:rPr>
            <a:t>Todo lo negativo se volverá positivo, como tocado por una varita mágica, como si se revelara el negativo de una fotografía.</a:t>
          </a:r>
        </a:p>
      </xdr:txBody>
    </xdr:sp>
    <xdr:clientData/>
  </xdr:twoCellAnchor>
  <xdr:twoCellAnchor>
    <xdr:from>
      <xdr:col>1</xdr:col>
      <xdr:colOff>739254</xdr:colOff>
      <xdr:row>18</xdr:row>
      <xdr:rowOff>90967</xdr:rowOff>
    </xdr:from>
    <xdr:to>
      <xdr:col>11</xdr:col>
      <xdr:colOff>79609</xdr:colOff>
      <xdr:row>22</xdr:row>
      <xdr:rowOff>188774</xdr:rowOff>
    </xdr:to>
    <xdr:sp macro="" textlink="">
      <xdr:nvSpPr>
        <xdr:cNvPr id="6" name="5 Pentágono"/>
        <xdr:cNvSpPr/>
      </xdr:nvSpPr>
      <xdr:spPr>
        <a:xfrm>
          <a:off x="1501254" y="3519967"/>
          <a:ext cx="6960355" cy="859807"/>
        </a:xfrm>
        <a:prstGeom prst="homePlate">
          <a:avLst/>
        </a:prstGeom>
        <a:solidFill>
          <a:srgbClr val="666633"/>
        </a:solidFill>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s-MX"/>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just"/>
          <a:r>
            <a:rPr lang="es-MX">
              <a:solidFill>
                <a:schemeClr val="bg1"/>
              </a:solidFill>
            </a:rPr>
            <a:t>Al realizar este cambio, los efectos negativos que generaba la existencia del problema pasarán a ser los fines que perseguimos con la solución de éste.</a:t>
          </a:r>
        </a:p>
      </xdr:txBody>
    </xdr:sp>
    <xdr:clientData/>
  </xdr:twoCellAnchor>
  <xdr:twoCellAnchor>
    <xdr:from>
      <xdr:col>1</xdr:col>
      <xdr:colOff>739254</xdr:colOff>
      <xdr:row>23</xdr:row>
      <xdr:rowOff>96976</xdr:rowOff>
    </xdr:from>
    <xdr:to>
      <xdr:col>11</xdr:col>
      <xdr:colOff>79609</xdr:colOff>
      <xdr:row>28</xdr:row>
      <xdr:rowOff>4283</xdr:rowOff>
    </xdr:to>
    <xdr:sp macro="" textlink="">
      <xdr:nvSpPr>
        <xdr:cNvPr id="7" name="6 Pentágono"/>
        <xdr:cNvSpPr/>
      </xdr:nvSpPr>
      <xdr:spPr>
        <a:xfrm>
          <a:off x="1501254" y="4478476"/>
          <a:ext cx="6960355" cy="859807"/>
        </a:xfrm>
        <a:prstGeom prst="homePlate">
          <a:avLst/>
        </a:prstGeom>
        <a:solidFill>
          <a:srgbClr val="666633"/>
        </a:solidFill>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s-MX"/>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pPr algn="just"/>
          <a:r>
            <a:rPr lang="es-MX">
              <a:solidFill>
                <a:schemeClr val="bg1"/>
              </a:solidFill>
            </a:rPr>
            <a:t>Por su parte, las causas se convertirán en los medios con que deberemos contar para poder solucionar efectivamente el problema.</a:t>
          </a:r>
        </a:p>
      </xdr:txBody>
    </xdr:sp>
    <xdr:clientData/>
  </xdr:twoCellAnchor>
  <xdr:twoCellAnchor>
    <xdr:from>
      <xdr:col>1</xdr:col>
      <xdr:colOff>739254</xdr:colOff>
      <xdr:row>28</xdr:row>
      <xdr:rowOff>61362</xdr:rowOff>
    </xdr:from>
    <xdr:to>
      <xdr:col>11</xdr:col>
      <xdr:colOff>79609</xdr:colOff>
      <xdr:row>32</xdr:row>
      <xdr:rowOff>159169</xdr:rowOff>
    </xdr:to>
    <xdr:sp macro="" textlink="">
      <xdr:nvSpPr>
        <xdr:cNvPr id="8" name="7 Pentágono"/>
        <xdr:cNvSpPr/>
      </xdr:nvSpPr>
      <xdr:spPr>
        <a:xfrm>
          <a:off x="1501254" y="5395362"/>
          <a:ext cx="6960355" cy="859807"/>
        </a:xfrm>
        <a:prstGeom prst="homePlate">
          <a:avLst/>
        </a:prstGeom>
        <a:solidFill>
          <a:srgbClr val="666633"/>
        </a:solidFill>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s-MX"/>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r>
            <a:rPr lang="es-MX">
              <a:solidFill>
                <a:schemeClr val="bg1"/>
              </a:solidFill>
            </a:rPr>
            <a:t>Lo que es muy importante destacar es que no se trata de vías alternativas para resolver el problema, sino de vías concurrentes.  </a:t>
          </a:r>
        </a:p>
      </xdr:txBody>
    </xdr:sp>
    <xdr:clientData/>
  </xdr:twoCellAnchor>
  <xdr:twoCellAnchor>
    <xdr:from>
      <xdr:col>1</xdr:col>
      <xdr:colOff>739253</xdr:colOff>
      <xdr:row>33</xdr:row>
      <xdr:rowOff>35323</xdr:rowOff>
    </xdr:from>
    <xdr:to>
      <xdr:col>11</xdr:col>
      <xdr:colOff>79608</xdr:colOff>
      <xdr:row>37</xdr:row>
      <xdr:rowOff>133130</xdr:rowOff>
    </xdr:to>
    <xdr:sp macro="" textlink="">
      <xdr:nvSpPr>
        <xdr:cNvPr id="9" name="8 Pentágono"/>
        <xdr:cNvSpPr/>
      </xdr:nvSpPr>
      <xdr:spPr>
        <a:xfrm>
          <a:off x="1501253" y="6321823"/>
          <a:ext cx="6960355" cy="859807"/>
        </a:xfrm>
        <a:prstGeom prst="homePlate">
          <a:avLst/>
        </a:prstGeom>
        <a:solidFill>
          <a:srgbClr val="666633"/>
        </a:solidFill>
      </xdr:spPr>
      <xdr:style>
        <a:lnRef idx="2">
          <a:schemeClr val="accent1">
            <a:shade val="50000"/>
          </a:schemeClr>
        </a:lnRef>
        <a:fillRef idx="1">
          <a:schemeClr val="accent1"/>
        </a:fillRef>
        <a:effectRef idx="0">
          <a:schemeClr val="accent1"/>
        </a:effectRef>
        <a:fontRef idx="minor">
          <a:schemeClr val="lt1"/>
        </a:fontRef>
      </xdr:style>
      <xdr:txBody>
        <a:bodyPr wrap="square" rtlCol="0" anchor="ctr"/>
        <a:lstStyle>
          <a:defPPr>
            <a:defRPr lang="es-MX"/>
          </a:defPPr>
          <a:lvl1pPr marL="0" algn="l" defTabSz="914400" rtl="0" eaLnBrk="1" latinLnBrk="0" hangingPunct="1">
            <a:defRPr sz="1800" kern="1200">
              <a:solidFill>
                <a:schemeClr val="lt1"/>
              </a:solidFill>
              <a:latin typeface="+mn-lt"/>
              <a:ea typeface="+mn-ea"/>
              <a:cs typeface="+mn-cs"/>
            </a:defRPr>
          </a:lvl1pPr>
          <a:lvl2pPr marL="457200" algn="l" defTabSz="914400" rtl="0" eaLnBrk="1" latinLnBrk="0" hangingPunct="1">
            <a:defRPr sz="1800" kern="1200">
              <a:solidFill>
                <a:schemeClr val="lt1"/>
              </a:solidFill>
              <a:latin typeface="+mn-lt"/>
              <a:ea typeface="+mn-ea"/>
              <a:cs typeface="+mn-cs"/>
            </a:defRPr>
          </a:lvl2pPr>
          <a:lvl3pPr marL="914400" algn="l" defTabSz="914400" rtl="0" eaLnBrk="1" latinLnBrk="0" hangingPunct="1">
            <a:defRPr sz="1800" kern="1200">
              <a:solidFill>
                <a:schemeClr val="lt1"/>
              </a:solidFill>
              <a:latin typeface="+mn-lt"/>
              <a:ea typeface="+mn-ea"/>
              <a:cs typeface="+mn-cs"/>
            </a:defRPr>
          </a:lvl3pPr>
          <a:lvl4pPr marL="1371600" algn="l" defTabSz="914400" rtl="0" eaLnBrk="1" latinLnBrk="0" hangingPunct="1">
            <a:defRPr sz="1800" kern="1200">
              <a:solidFill>
                <a:schemeClr val="lt1"/>
              </a:solidFill>
              <a:latin typeface="+mn-lt"/>
              <a:ea typeface="+mn-ea"/>
              <a:cs typeface="+mn-cs"/>
            </a:defRPr>
          </a:lvl4pPr>
          <a:lvl5pPr marL="1828800" algn="l" defTabSz="914400" rtl="0" eaLnBrk="1" latinLnBrk="0" hangingPunct="1">
            <a:defRPr sz="1800" kern="1200">
              <a:solidFill>
                <a:schemeClr val="lt1"/>
              </a:solidFill>
              <a:latin typeface="+mn-lt"/>
              <a:ea typeface="+mn-ea"/>
              <a:cs typeface="+mn-cs"/>
            </a:defRPr>
          </a:lvl5pPr>
          <a:lvl6pPr marL="2286000" algn="l" defTabSz="914400" rtl="0" eaLnBrk="1" latinLnBrk="0" hangingPunct="1">
            <a:defRPr sz="1800" kern="1200">
              <a:solidFill>
                <a:schemeClr val="lt1"/>
              </a:solidFill>
              <a:latin typeface="+mn-lt"/>
              <a:ea typeface="+mn-ea"/>
              <a:cs typeface="+mn-cs"/>
            </a:defRPr>
          </a:lvl6pPr>
          <a:lvl7pPr marL="2743200" algn="l" defTabSz="914400" rtl="0" eaLnBrk="1" latinLnBrk="0" hangingPunct="1">
            <a:defRPr sz="1800" kern="1200">
              <a:solidFill>
                <a:schemeClr val="lt1"/>
              </a:solidFill>
              <a:latin typeface="+mn-lt"/>
              <a:ea typeface="+mn-ea"/>
              <a:cs typeface="+mn-cs"/>
            </a:defRPr>
          </a:lvl7pPr>
          <a:lvl8pPr marL="3200400" algn="l" defTabSz="914400" rtl="0" eaLnBrk="1" latinLnBrk="0" hangingPunct="1">
            <a:defRPr sz="1800" kern="1200">
              <a:solidFill>
                <a:schemeClr val="lt1"/>
              </a:solidFill>
              <a:latin typeface="+mn-lt"/>
              <a:ea typeface="+mn-ea"/>
              <a:cs typeface="+mn-cs"/>
            </a:defRPr>
          </a:lvl8pPr>
          <a:lvl9pPr marL="3657600" algn="l" defTabSz="914400" rtl="0" eaLnBrk="1" latinLnBrk="0" hangingPunct="1">
            <a:defRPr sz="1800" kern="1200">
              <a:solidFill>
                <a:schemeClr val="lt1"/>
              </a:solidFill>
              <a:latin typeface="+mn-lt"/>
              <a:ea typeface="+mn-ea"/>
              <a:cs typeface="+mn-cs"/>
            </a:defRPr>
          </a:lvl9pPr>
        </a:lstStyle>
        <a:p>
          <a:r>
            <a:rPr lang="es-MX">
              <a:solidFill>
                <a:schemeClr val="bg1"/>
              </a:solidFill>
            </a:rPr>
            <a:t>Esto quiere decir que el problema tiene solución, pero que esa solución implica obtener todos y cada uno de los logros parciales que se identifican en el árbol. </a:t>
          </a:r>
        </a:p>
      </xdr:txBody>
    </xdr:sp>
    <xdr:clientData/>
  </xdr:twoCellAnchor>
</xdr:wsDr>
</file>

<file path=xl/drawings/drawing3.xml><?xml version="1.0" encoding="utf-8"?>
<xdr:wsDr xmlns:xdr="http://schemas.openxmlformats.org/drawingml/2006/spreadsheetDrawing" xmlns:a="http://schemas.openxmlformats.org/drawingml/2006/main">
  <xdr:twoCellAnchor>
    <xdr:from>
      <xdr:col>2</xdr:col>
      <xdr:colOff>381000</xdr:colOff>
      <xdr:row>4</xdr:row>
      <xdr:rowOff>11906</xdr:rowOff>
    </xdr:from>
    <xdr:to>
      <xdr:col>4</xdr:col>
      <xdr:colOff>409575</xdr:colOff>
      <xdr:row>29</xdr:row>
      <xdr:rowOff>95250</xdr:rowOff>
    </xdr:to>
    <xdr:sp macro="" textlink="">
      <xdr:nvSpPr>
        <xdr:cNvPr id="14" name="13 Rectángulo redondeado"/>
        <xdr:cNvSpPr/>
      </xdr:nvSpPr>
      <xdr:spPr>
        <a:xfrm>
          <a:off x="1905000" y="845344"/>
          <a:ext cx="1552575" cy="4845844"/>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5</xdr:col>
      <xdr:colOff>381000</xdr:colOff>
      <xdr:row>4</xdr:row>
      <xdr:rowOff>23812</xdr:rowOff>
    </xdr:from>
    <xdr:to>
      <xdr:col>7</xdr:col>
      <xdr:colOff>409575</xdr:colOff>
      <xdr:row>29</xdr:row>
      <xdr:rowOff>95250</xdr:rowOff>
    </xdr:to>
    <xdr:sp macro="" textlink="">
      <xdr:nvSpPr>
        <xdr:cNvPr id="15" name="14 Rectángulo redondeado"/>
        <xdr:cNvSpPr/>
      </xdr:nvSpPr>
      <xdr:spPr>
        <a:xfrm>
          <a:off x="4191000" y="857250"/>
          <a:ext cx="1552575" cy="4833938"/>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8</xdr:col>
      <xdr:colOff>352425</xdr:colOff>
      <xdr:row>4</xdr:row>
      <xdr:rowOff>11906</xdr:rowOff>
    </xdr:from>
    <xdr:to>
      <xdr:col>10</xdr:col>
      <xdr:colOff>381000</xdr:colOff>
      <xdr:row>29</xdr:row>
      <xdr:rowOff>104775</xdr:rowOff>
    </xdr:to>
    <xdr:sp macro="" textlink="">
      <xdr:nvSpPr>
        <xdr:cNvPr id="16" name="15 Rectángulo redondeado"/>
        <xdr:cNvSpPr/>
      </xdr:nvSpPr>
      <xdr:spPr>
        <a:xfrm>
          <a:off x="6448425" y="845344"/>
          <a:ext cx="1552575" cy="4855369"/>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es-MX" sz="1000">
              <a:solidFill>
                <a:sysClr val="windowText" lastClr="000000"/>
              </a:solidFill>
            </a:rPr>
            <a:t>.</a:t>
          </a:r>
        </a:p>
      </xdr:txBody>
    </xdr:sp>
    <xdr:clientData/>
  </xdr:twoCellAnchor>
  <xdr:twoCellAnchor>
    <xdr:from>
      <xdr:col>11</xdr:col>
      <xdr:colOff>352425</xdr:colOff>
      <xdr:row>4</xdr:row>
      <xdr:rowOff>23812</xdr:rowOff>
    </xdr:from>
    <xdr:to>
      <xdr:col>13</xdr:col>
      <xdr:colOff>381000</xdr:colOff>
      <xdr:row>29</xdr:row>
      <xdr:rowOff>104775</xdr:rowOff>
    </xdr:to>
    <xdr:sp macro="" textlink="">
      <xdr:nvSpPr>
        <xdr:cNvPr id="17" name="16 Rectángulo redondeado"/>
        <xdr:cNvSpPr/>
      </xdr:nvSpPr>
      <xdr:spPr>
        <a:xfrm>
          <a:off x="8734425" y="857250"/>
          <a:ext cx="1552575" cy="4843463"/>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r>
            <a:rPr lang="es-MX" sz="1000">
              <a:solidFill>
                <a:sysClr val="windowText" lastClr="000000"/>
              </a:solidFill>
            </a:rPr>
            <a:t>.</a:t>
          </a:r>
        </a:p>
      </xdr:txBody>
    </xdr:sp>
    <xdr:clientData/>
  </xdr:twoCellAnchor>
  <xdr:twoCellAnchor>
    <xdr:from>
      <xdr:col>0</xdr:col>
      <xdr:colOff>733425</xdr:colOff>
      <xdr:row>32</xdr:row>
      <xdr:rowOff>142875</xdr:rowOff>
    </xdr:from>
    <xdr:to>
      <xdr:col>15</xdr:col>
      <xdr:colOff>9525</xdr:colOff>
      <xdr:row>42</xdr:row>
      <xdr:rowOff>180975</xdr:rowOff>
    </xdr:to>
    <xdr:sp macro="" textlink="">
      <xdr:nvSpPr>
        <xdr:cNvPr id="18" name="17 Rectángulo redondeado"/>
        <xdr:cNvSpPr/>
      </xdr:nvSpPr>
      <xdr:spPr>
        <a:xfrm>
          <a:off x="733425" y="6286500"/>
          <a:ext cx="10706100" cy="1943100"/>
        </a:xfrm>
        <a:prstGeom prst="roundRect">
          <a:avLst/>
        </a:prstGeom>
        <a:noFill/>
        <a:ln>
          <a:solidFill>
            <a:schemeClr val="accent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100"/>
        </a:p>
      </xdr:txBody>
    </xdr:sp>
    <xdr:clientData/>
  </xdr:twoCellAnchor>
  <xdr:twoCellAnchor>
    <xdr:from>
      <xdr:col>1</xdr:col>
      <xdr:colOff>257175</xdr:colOff>
      <xdr:row>33</xdr:row>
      <xdr:rowOff>57150</xdr:rowOff>
    </xdr:from>
    <xdr:to>
      <xdr:col>14</xdr:col>
      <xdr:colOff>457200</xdr:colOff>
      <xdr:row>42</xdr:row>
      <xdr:rowOff>123825</xdr:rowOff>
    </xdr:to>
    <xdr:sp macro="" textlink="">
      <xdr:nvSpPr>
        <xdr:cNvPr id="19" name="18 CuadroTexto"/>
        <xdr:cNvSpPr txBox="1"/>
      </xdr:nvSpPr>
      <xdr:spPr>
        <a:xfrm>
          <a:off x="1019175" y="6391275"/>
          <a:ext cx="10106025" cy="17811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s-MX" sz="3000" b="1">
              <a:solidFill>
                <a:schemeClr val="dk1"/>
              </a:solidFill>
              <a:effectLst/>
              <a:latin typeface="+mn-lt"/>
              <a:ea typeface="+mn-ea"/>
              <a:cs typeface="+mn-cs"/>
            </a:rPr>
            <a:t>El</a:t>
          </a:r>
          <a:r>
            <a:rPr lang="es-MX" sz="3000" b="1" baseline="0">
              <a:solidFill>
                <a:schemeClr val="dk1"/>
              </a:solidFill>
              <a:effectLst/>
              <a:latin typeface="+mn-lt"/>
              <a:ea typeface="+mn-ea"/>
              <a:cs typeface="+mn-cs"/>
            </a:rPr>
            <a:t> alto grado de marginación y vulnerabilidad del municipio, </a:t>
          </a:r>
          <a:endParaRPr lang="es-MX" sz="3000">
            <a:effectLst/>
          </a:endParaRPr>
        </a:p>
        <a:p>
          <a:pPr algn="ctr"/>
          <a:r>
            <a:rPr lang="es-MX" sz="3000" b="1" baseline="0">
              <a:solidFill>
                <a:schemeClr val="dk1"/>
              </a:solidFill>
              <a:effectLst/>
              <a:latin typeface="+mn-lt"/>
              <a:ea typeface="+mn-ea"/>
              <a:cs typeface="+mn-cs"/>
            </a:rPr>
            <a:t>provoca problemas físico-sociales y físico-intelectuales </a:t>
          </a:r>
          <a:endParaRPr lang="es-MX" sz="3000">
            <a:effectLst/>
          </a:endParaRPr>
        </a:p>
        <a:p>
          <a:pPr algn="ctr"/>
          <a:r>
            <a:rPr lang="es-MX" sz="3000" b="1" baseline="0">
              <a:solidFill>
                <a:schemeClr val="dk1"/>
              </a:solidFill>
              <a:effectLst/>
              <a:latin typeface="+mn-lt"/>
              <a:ea typeface="+mn-ea"/>
              <a:cs typeface="+mn-cs"/>
            </a:rPr>
            <a:t>en la población.</a:t>
          </a:r>
          <a:endParaRPr lang="es-MX" sz="3000">
            <a:effectLst/>
          </a:endParaRPr>
        </a:p>
      </xdr:txBody>
    </xdr:sp>
    <xdr:clientData/>
  </xdr:twoCellAnchor>
  <xdr:twoCellAnchor>
    <xdr:from>
      <xdr:col>3</xdr:col>
      <xdr:colOff>0</xdr:colOff>
      <xdr:row>46</xdr:row>
      <xdr:rowOff>133349</xdr:rowOff>
    </xdr:from>
    <xdr:to>
      <xdr:col>5</xdr:col>
      <xdr:colOff>28575</xdr:colOff>
      <xdr:row>71</xdr:row>
      <xdr:rowOff>0</xdr:rowOff>
    </xdr:to>
    <xdr:sp macro="" textlink="">
      <xdr:nvSpPr>
        <xdr:cNvPr id="20" name="19 Rectángulo redondeado"/>
        <xdr:cNvSpPr/>
      </xdr:nvSpPr>
      <xdr:spPr>
        <a:xfrm>
          <a:off x="2286000" y="8967787"/>
          <a:ext cx="1552575" cy="4629151"/>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900">
            <a:solidFill>
              <a:sysClr val="windowText" lastClr="000000"/>
            </a:solidFill>
          </a:endParaRPr>
        </a:p>
      </xdr:txBody>
    </xdr:sp>
    <xdr:clientData/>
  </xdr:twoCellAnchor>
  <xdr:twoCellAnchor>
    <xdr:from>
      <xdr:col>6</xdr:col>
      <xdr:colOff>0</xdr:colOff>
      <xdr:row>46</xdr:row>
      <xdr:rowOff>133349</xdr:rowOff>
    </xdr:from>
    <xdr:to>
      <xdr:col>8</xdr:col>
      <xdr:colOff>28575</xdr:colOff>
      <xdr:row>70</xdr:row>
      <xdr:rowOff>142874</xdr:rowOff>
    </xdr:to>
    <xdr:sp macro="" textlink="">
      <xdr:nvSpPr>
        <xdr:cNvPr id="21" name="20 Rectángulo redondeado"/>
        <xdr:cNvSpPr/>
      </xdr:nvSpPr>
      <xdr:spPr>
        <a:xfrm>
          <a:off x="4572000" y="8967787"/>
          <a:ext cx="1552575" cy="4581525"/>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8</xdr:col>
      <xdr:colOff>733425</xdr:colOff>
      <xdr:row>46</xdr:row>
      <xdr:rowOff>142875</xdr:rowOff>
    </xdr:from>
    <xdr:to>
      <xdr:col>11</xdr:col>
      <xdr:colOff>0</xdr:colOff>
      <xdr:row>70</xdr:row>
      <xdr:rowOff>178593</xdr:rowOff>
    </xdr:to>
    <xdr:sp macro="" textlink="">
      <xdr:nvSpPr>
        <xdr:cNvPr id="22" name="21 Rectángulo redondeado"/>
        <xdr:cNvSpPr/>
      </xdr:nvSpPr>
      <xdr:spPr>
        <a:xfrm>
          <a:off x="6829425" y="8977313"/>
          <a:ext cx="1552575" cy="4607718"/>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11</xdr:col>
      <xdr:colOff>733425</xdr:colOff>
      <xdr:row>46</xdr:row>
      <xdr:rowOff>142874</xdr:rowOff>
    </xdr:from>
    <xdr:to>
      <xdr:col>14</xdr:col>
      <xdr:colOff>0</xdr:colOff>
      <xdr:row>71</xdr:row>
      <xdr:rowOff>11905</xdr:rowOff>
    </xdr:to>
    <xdr:sp macro="" textlink="">
      <xdr:nvSpPr>
        <xdr:cNvPr id="23" name="22 Rectángulo redondeado"/>
        <xdr:cNvSpPr/>
      </xdr:nvSpPr>
      <xdr:spPr>
        <a:xfrm>
          <a:off x="9115425" y="8977312"/>
          <a:ext cx="1552575" cy="4631531"/>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1</xdr:col>
      <xdr:colOff>654844</xdr:colOff>
      <xdr:row>58</xdr:row>
      <xdr:rowOff>23812</xdr:rowOff>
    </xdr:from>
    <xdr:to>
      <xdr:col>1</xdr:col>
      <xdr:colOff>666750</xdr:colOff>
      <xdr:row>70</xdr:row>
      <xdr:rowOff>57150</xdr:rowOff>
    </xdr:to>
    <xdr:cxnSp macro="">
      <xdr:nvCxnSpPr>
        <xdr:cNvPr id="37" name="36 Conector recto de flecha"/>
        <xdr:cNvCxnSpPr/>
      </xdr:nvCxnSpPr>
      <xdr:spPr>
        <a:xfrm flipH="1" flipV="1">
          <a:off x="1416844" y="11144250"/>
          <a:ext cx="11906" cy="2319338"/>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607219</xdr:colOff>
      <xdr:row>17</xdr:row>
      <xdr:rowOff>11906</xdr:rowOff>
    </xdr:from>
    <xdr:to>
      <xdr:col>1</xdr:col>
      <xdr:colOff>609600</xdr:colOff>
      <xdr:row>28</xdr:row>
      <xdr:rowOff>142875</xdr:rowOff>
    </xdr:to>
    <xdr:cxnSp macro="">
      <xdr:nvCxnSpPr>
        <xdr:cNvPr id="39" name="38 Conector recto de flecha"/>
        <xdr:cNvCxnSpPr/>
      </xdr:nvCxnSpPr>
      <xdr:spPr>
        <a:xfrm flipH="1" flipV="1">
          <a:off x="1369219" y="3321844"/>
          <a:ext cx="2381" cy="2226469"/>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4</xdr:col>
      <xdr:colOff>10607</xdr:colOff>
      <xdr:row>44</xdr:row>
      <xdr:rowOff>69851</xdr:rowOff>
    </xdr:from>
    <xdr:to>
      <xdr:col>4</xdr:col>
      <xdr:colOff>10607</xdr:colOff>
      <xdr:row>46</xdr:row>
      <xdr:rowOff>88901</xdr:rowOff>
    </xdr:to>
    <xdr:cxnSp macro="">
      <xdr:nvCxnSpPr>
        <xdr:cNvPr id="51" name="Conector recto de flecha 50"/>
        <xdr:cNvCxnSpPr/>
      </xdr:nvCxnSpPr>
      <xdr:spPr>
        <a:xfrm flipV="1">
          <a:off x="3058607" y="8525934"/>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749852</xdr:colOff>
      <xdr:row>44</xdr:row>
      <xdr:rowOff>52918</xdr:rowOff>
    </xdr:from>
    <xdr:to>
      <xdr:col>6</xdr:col>
      <xdr:colOff>749852</xdr:colOff>
      <xdr:row>46</xdr:row>
      <xdr:rowOff>71968</xdr:rowOff>
    </xdr:to>
    <xdr:cxnSp macro="">
      <xdr:nvCxnSpPr>
        <xdr:cNvPr id="52" name="Conector recto de flecha 51"/>
        <xdr:cNvCxnSpPr/>
      </xdr:nvCxnSpPr>
      <xdr:spPr>
        <a:xfrm flipV="1">
          <a:off x="5321852" y="8509001"/>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732919</xdr:colOff>
      <xdr:row>44</xdr:row>
      <xdr:rowOff>67734</xdr:rowOff>
    </xdr:from>
    <xdr:to>
      <xdr:col>9</xdr:col>
      <xdr:colOff>732919</xdr:colOff>
      <xdr:row>46</xdr:row>
      <xdr:rowOff>86784</xdr:rowOff>
    </xdr:to>
    <xdr:cxnSp macro="">
      <xdr:nvCxnSpPr>
        <xdr:cNvPr id="53" name="Conector recto de flecha 52"/>
        <xdr:cNvCxnSpPr/>
      </xdr:nvCxnSpPr>
      <xdr:spPr>
        <a:xfrm flipV="1">
          <a:off x="7590919" y="8523817"/>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726569</xdr:colOff>
      <xdr:row>44</xdr:row>
      <xdr:rowOff>61384</xdr:rowOff>
    </xdr:from>
    <xdr:to>
      <xdr:col>12</xdr:col>
      <xdr:colOff>726569</xdr:colOff>
      <xdr:row>46</xdr:row>
      <xdr:rowOff>80434</xdr:rowOff>
    </xdr:to>
    <xdr:cxnSp macro="">
      <xdr:nvCxnSpPr>
        <xdr:cNvPr id="54" name="Conector recto de flecha 53"/>
        <xdr:cNvCxnSpPr/>
      </xdr:nvCxnSpPr>
      <xdr:spPr>
        <a:xfrm flipV="1">
          <a:off x="9870569" y="8517467"/>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391587</xdr:colOff>
      <xdr:row>30</xdr:row>
      <xdr:rowOff>69854</xdr:rowOff>
    </xdr:from>
    <xdr:to>
      <xdr:col>3</xdr:col>
      <xdr:colOff>391587</xdr:colOff>
      <xdr:row>32</xdr:row>
      <xdr:rowOff>88904</xdr:rowOff>
    </xdr:to>
    <xdr:cxnSp macro="">
      <xdr:nvCxnSpPr>
        <xdr:cNvPr id="55" name="Conector recto de flecha 54"/>
        <xdr:cNvCxnSpPr/>
      </xdr:nvCxnSpPr>
      <xdr:spPr>
        <a:xfrm flipV="1">
          <a:off x="2677587" y="5858937"/>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6</xdr:col>
      <xdr:colOff>368832</xdr:colOff>
      <xdr:row>30</xdr:row>
      <xdr:rowOff>52921</xdr:rowOff>
    </xdr:from>
    <xdr:to>
      <xdr:col>6</xdr:col>
      <xdr:colOff>368832</xdr:colOff>
      <xdr:row>32</xdr:row>
      <xdr:rowOff>71971</xdr:rowOff>
    </xdr:to>
    <xdr:cxnSp macro="">
      <xdr:nvCxnSpPr>
        <xdr:cNvPr id="56" name="Conector recto de flecha 55"/>
        <xdr:cNvCxnSpPr/>
      </xdr:nvCxnSpPr>
      <xdr:spPr>
        <a:xfrm flipV="1">
          <a:off x="4940832" y="5842004"/>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9</xdr:col>
      <xdr:colOff>351899</xdr:colOff>
      <xdr:row>30</xdr:row>
      <xdr:rowOff>67737</xdr:rowOff>
    </xdr:from>
    <xdr:to>
      <xdr:col>9</xdr:col>
      <xdr:colOff>351899</xdr:colOff>
      <xdr:row>32</xdr:row>
      <xdr:rowOff>86787</xdr:rowOff>
    </xdr:to>
    <xdr:cxnSp macro="">
      <xdr:nvCxnSpPr>
        <xdr:cNvPr id="57" name="Conector recto de flecha 56"/>
        <xdr:cNvCxnSpPr/>
      </xdr:nvCxnSpPr>
      <xdr:spPr>
        <a:xfrm flipV="1">
          <a:off x="7209899" y="5856820"/>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12</xdr:col>
      <xdr:colOff>345549</xdr:colOff>
      <xdr:row>30</xdr:row>
      <xdr:rowOff>61387</xdr:rowOff>
    </xdr:from>
    <xdr:to>
      <xdr:col>12</xdr:col>
      <xdr:colOff>345549</xdr:colOff>
      <xdr:row>32</xdr:row>
      <xdr:rowOff>80437</xdr:rowOff>
    </xdr:to>
    <xdr:cxnSp macro="">
      <xdr:nvCxnSpPr>
        <xdr:cNvPr id="58" name="Conector recto de flecha 57"/>
        <xdr:cNvCxnSpPr/>
      </xdr:nvCxnSpPr>
      <xdr:spPr>
        <a:xfrm flipV="1">
          <a:off x="9489549" y="5850470"/>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21167</xdr:colOff>
      <xdr:row>0</xdr:row>
      <xdr:rowOff>31750</xdr:rowOff>
    </xdr:from>
    <xdr:to>
      <xdr:col>15</xdr:col>
      <xdr:colOff>190500</xdr:colOff>
      <xdr:row>73</xdr:row>
      <xdr:rowOff>0</xdr:rowOff>
    </xdr:to>
    <xdr:sp macro="" textlink="">
      <xdr:nvSpPr>
        <xdr:cNvPr id="71" name="Rectángulo 70"/>
        <xdr:cNvSpPr/>
      </xdr:nvSpPr>
      <xdr:spPr>
        <a:xfrm>
          <a:off x="21167" y="31750"/>
          <a:ext cx="11599333" cy="13970000"/>
        </a:xfrm>
        <a:prstGeom prst="rect">
          <a:avLst/>
        </a:prstGeom>
        <a:noFill/>
        <a:ln w="38100">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twoCellAnchor>
    <xdr:from>
      <xdr:col>3</xdr:col>
      <xdr:colOff>71442</xdr:colOff>
      <xdr:row>47</xdr:row>
      <xdr:rowOff>83346</xdr:rowOff>
    </xdr:from>
    <xdr:to>
      <xdr:col>4</xdr:col>
      <xdr:colOff>690566</xdr:colOff>
      <xdr:row>70</xdr:row>
      <xdr:rowOff>0</xdr:rowOff>
    </xdr:to>
    <xdr:sp macro="" textlink="">
      <xdr:nvSpPr>
        <xdr:cNvPr id="36" name="35 CuadroTexto"/>
        <xdr:cNvSpPr txBox="1"/>
      </xdr:nvSpPr>
      <xdr:spPr>
        <a:xfrm rot="16200000">
          <a:off x="898927" y="10566799"/>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3000"/>
            <a:t>Desempleo</a:t>
          </a:r>
        </a:p>
      </xdr:txBody>
    </xdr:sp>
    <xdr:clientData/>
  </xdr:twoCellAnchor>
  <xdr:twoCellAnchor>
    <xdr:from>
      <xdr:col>6</xdr:col>
      <xdr:colOff>71452</xdr:colOff>
      <xdr:row>47</xdr:row>
      <xdr:rowOff>95256</xdr:rowOff>
    </xdr:from>
    <xdr:to>
      <xdr:col>7</xdr:col>
      <xdr:colOff>690576</xdr:colOff>
      <xdr:row>70</xdr:row>
      <xdr:rowOff>11910</xdr:rowOff>
    </xdr:to>
    <xdr:sp macro="" textlink="">
      <xdr:nvSpPr>
        <xdr:cNvPr id="72" name="71 CuadroTexto"/>
        <xdr:cNvSpPr txBox="1"/>
      </xdr:nvSpPr>
      <xdr:spPr>
        <a:xfrm rot="16200000">
          <a:off x="3184937" y="10578709"/>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es-MX" sz="3000">
              <a:solidFill>
                <a:schemeClr val="dk1"/>
              </a:solidFill>
              <a:effectLst/>
              <a:latin typeface="+mn-lt"/>
              <a:ea typeface="+mn-ea"/>
              <a:cs typeface="+mn-cs"/>
            </a:rPr>
            <a:t>Mano de obra barata</a:t>
          </a:r>
          <a:endParaRPr lang="es-MX" sz="3000">
            <a:effectLst/>
          </a:endParaRPr>
        </a:p>
        <a:p>
          <a:endParaRPr lang="es-MX" sz="1100"/>
        </a:p>
      </xdr:txBody>
    </xdr:sp>
    <xdr:clientData/>
  </xdr:twoCellAnchor>
  <xdr:twoCellAnchor>
    <xdr:from>
      <xdr:col>9</xdr:col>
      <xdr:colOff>59531</xdr:colOff>
      <xdr:row>47</xdr:row>
      <xdr:rowOff>95249</xdr:rowOff>
    </xdr:from>
    <xdr:to>
      <xdr:col>10</xdr:col>
      <xdr:colOff>678655</xdr:colOff>
      <xdr:row>70</xdr:row>
      <xdr:rowOff>11903</xdr:rowOff>
    </xdr:to>
    <xdr:sp macro="" textlink="">
      <xdr:nvSpPr>
        <xdr:cNvPr id="73" name="72 CuadroTexto"/>
        <xdr:cNvSpPr txBox="1"/>
      </xdr:nvSpPr>
      <xdr:spPr>
        <a:xfrm rot="16200000">
          <a:off x="5459016" y="10578702"/>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3000"/>
            <a:t>Familias</a:t>
          </a:r>
          <a:r>
            <a:rPr lang="es-MX" sz="3000" baseline="0"/>
            <a:t> numerosas</a:t>
          </a:r>
          <a:endParaRPr lang="es-MX" sz="3000"/>
        </a:p>
      </xdr:txBody>
    </xdr:sp>
    <xdr:clientData/>
  </xdr:twoCellAnchor>
  <xdr:twoCellAnchor>
    <xdr:from>
      <xdr:col>12</xdr:col>
      <xdr:colOff>59531</xdr:colOff>
      <xdr:row>47</xdr:row>
      <xdr:rowOff>71437</xdr:rowOff>
    </xdr:from>
    <xdr:to>
      <xdr:col>13</xdr:col>
      <xdr:colOff>678655</xdr:colOff>
      <xdr:row>69</xdr:row>
      <xdr:rowOff>178591</xdr:rowOff>
    </xdr:to>
    <xdr:sp macro="" textlink="">
      <xdr:nvSpPr>
        <xdr:cNvPr id="74" name="73 CuadroTexto"/>
        <xdr:cNvSpPr txBox="1"/>
      </xdr:nvSpPr>
      <xdr:spPr>
        <a:xfrm rot="16200000">
          <a:off x="7745016" y="10554890"/>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marL="0" marR="0" indent="0" algn="ctr" defTabSz="914400" eaLnBrk="1" fontAlgn="auto" latinLnBrk="0" hangingPunct="1">
            <a:lnSpc>
              <a:spcPct val="100000"/>
            </a:lnSpc>
            <a:spcBef>
              <a:spcPts val="0"/>
            </a:spcBef>
            <a:spcAft>
              <a:spcPts val="0"/>
            </a:spcAft>
            <a:buClrTx/>
            <a:buSzTx/>
            <a:buFontTx/>
            <a:buNone/>
            <a:tabLst/>
            <a:defRPr/>
          </a:pPr>
          <a:r>
            <a:rPr lang="es-MX" sz="3000">
              <a:solidFill>
                <a:schemeClr val="dk1"/>
              </a:solidFill>
              <a:effectLst/>
              <a:latin typeface="+mn-lt"/>
              <a:ea typeface="+mn-ea"/>
              <a:cs typeface="+mn-cs"/>
            </a:rPr>
            <a:t>Insuficientes</a:t>
          </a:r>
          <a:r>
            <a:rPr lang="es-MX" sz="3000" baseline="0">
              <a:solidFill>
                <a:schemeClr val="dk1"/>
              </a:solidFill>
              <a:effectLst/>
              <a:latin typeface="+mn-lt"/>
              <a:ea typeface="+mn-ea"/>
              <a:cs typeface="+mn-cs"/>
            </a:rPr>
            <a:t> recursos familiares</a:t>
          </a:r>
          <a:endParaRPr lang="es-MX" sz="3000">
            <a:effectLst/>
          </a:endParaRPr>
        </a:p>
        <a:p>
          <a:endParaRPr lang="es-MX" sz="1100"/>
        </a:p>
      </xdr:txBody>
    </xdr:sp>
    <xdr:clientData/>
  </xdr:twoCellAnchor>
  <xdr:twoCellAnchor>
    <xdr:from>
      <xdr:col>2</xdr:col>
      <xdr:colOff>464344</xdr:colOff>
      <xdr:row>5</xdr:row>
      <xdr:rowOff>95247</xdr:rowOff>
    </xdr:from>
    <xdr:to>
      <xdr:col>4</xdr:col>
      <xdr:colOff>321468</xdr:colOff>
      <xdr:row>28</xdr:row>
      <xdr:rowOff>11901</xdr:rowOff>
    </xdr:to>
    <xdr:sp macro="" textlink="">
      <xdr:nvSpPr>
        <xdr:cNvPr id="75" name="74 CuadroTexto"/>
        <xdr:cNvSpPr txBox="1"/>
      </xdr:nvSpPr>
      <xdr:spPr>
        <a:xfrm rot="16200000">
          <a:off x="529829" y="2577700"/>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3000"/>
            <a:t>Pobreza</a:t>
          </a:r>
        </a:p>
      </xdr:txBody>
    </xdr:sp>
    <xdr:clientData/>
  </xdr:twoCellAnchor>
  <xdr:twoCellAnchor>
    <xdr:from>
      <xdr:col>5</xdr:col>
      <xdr:colOff>464345</xdr:colOff>
      <xdr:row>5</xdr:row>
      <xdr:rowOff>95248</xdr:rowOff>
    </xdr:from>
    <xdr:to>
      <xdr:col>7</xdr:col>
      <xdr:colOff>321469</xdr:colOff>
      <xdr:row>28</xdr:row>
      <xdr:rowOff>11902</xdr:rowOff>
    </xdr:to>
    <xdr:sp macro="" textlink="">
      <xdr:nvSpPr>
        <xdr:cNvPr id="76" name="75 CuadroTexto"/>
        <xdr:cNvSpPr txBox="1"/>
      </xdr:nvSpPr>
      <xdr:spPr>
        <a:xfrm rot="16200000">
          <a:off x="2815830" y="2577701"/>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3000" baseline="0"/>
            <a:t> Falta de sustentabilidad en la familia</a:t>
          </a:r>
          <a:endParaRPr lang="es-MX" sz="3000"/>
        </a:p>
      </xdr:txBody>
    </xdr:sp>
    <xdr:clientData/>
  </xdr:twoCellAnchor>
  <xdr:twoCellAnchor>
    <xdr:from>
      <xdr:col>8</xdr:col>
      <xdr:colOff>440531</xdr:colOff>
      <xdr:row>5</xdr:row>
      <xdr:rowOff>59530</xdr:rowOff>
    </xdr:from>
    <xdr:to>
      <xdr:col>10</xdr:col>
      <xdr:colOff>297655</xdr:colOff>
      <xdr:row>27</xdr:row>
      <xdr:rowOff>166684</xdr:rowOff>
    </xdr:to>
    <xdr:sp macro="" textlink="">
      <xdr:nvSpPr>
        <xdr:cNvPr id="77" name="76 CuadroTexto"/>
        <xdr:cNvSpPr txBox="1"/>
      </xdr:nvSpPr>
      <xdr:spPr>
        <a:xfrm rot="16200000">
          <a:off x="5078016" y="2541983"/>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3000"/>
            <a:t>Violencia</a:t>
          </a:r>
        </a:p>
      </xdr:txBody>
    </xdr:sp>
    <xdr:clientData/>
  </xdr:twoCellAnchor>
  <xdr:twoCellAnchor>
    <xdr:from>
      <xdr:col>11</xdr:col>
      <xdr:colOff>452437</xdr:colOff>
      <xdr:row>5</xdr:row>
      <xdr:rowOff>83341</xdr:rowOff>
    </xdr:from>
    <xdr:to>
      <xdr:col>13</xdr:col>
      <xdr:colOff>309561</xdr:colOff>
      <xdr:row>27</xdr:row>
      <xdr:rowOff>190495</xdr:rowOff>
    </xdr:to>
    <xdr:sp macro="" textlink="">
      <xdr:nvSpPr>
        <xdr:cNvPr id="78" name="77 CuadroTexto"/>
        <xdr:cNvSpPr txBox="1"/>
      </xdr:nvSpPr>
      <xdr:spPr>
        <a:xfrm rot="16200000">
          <a:off x="7375922" y="2565794"/>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3000"/>
            <a:t>Migracion</a:t>
          </a:r>
        </a:p>
      </xdr:txBody>
    </xdr:sp>
    <xdr:clientData/>
  </xdr:twoCellAnchor>
</xdr:wsDr>
</file>

<file path=xl/drawings/drawing4.xml><?xml version="1.0" encoding="utf-8"?>
<xdr:wsDr xmlns:xdr="http://schemas.openxmlformats.org/drawingml/2006/spreadsheetDrawing" xmlns:a="http://schemas.openxmlformats.org/drawingml/2006/main">
  <xdr:twoCellAnchor>
    <xdr:from>
      <xdr:col>2</xdr:col>
      <xdr:colOff>381000</xdr:colOff>
      <xdr:row>4</xdr:row>
      <xdr:rowOff>127000</xdr:rowOff>
    </xdr:from>
    <xdr:to>
      <xdr:col>4</xdr:col>
      <xdr:colOff>409575</xdr:colOff>
      <xdr:row>30</xdr:row>
      <xdr:rowOff>19050</xdr:rowOff>
    </xdr:to>
    <xdr:sp macro="" textlink="">
      <xdr:nvSpPr>
        <xdr:cNvPr id="14" name="13 Rectángulo redondeado"/>
        <xdr:cNvSpPr/>
      </xdr:nvSpPr>
      <xdr:spPr>
        <a:xfrm>
          <a:off x="1905000" y="965200"/>
          <a:ext cx="1552575" cy="4845050"/>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100">
            <a:solidFill>
              <a:sysClr val="windowText" lastClr="000000"/>
            </a:solidFill>
          </a:endParaRPr>
        </a:p>
      </xdr:txBody>
    </xdr:sp>
    <xdr:clientData/>
  </xdr:twoCellAnchor>
  <xdr:twoCellAnchor>
    <xdr:from>
      <xdr:col>4</xdr:col>
      <xdr:colOff>635000</xdr:colOff>
      <xdr:row>4</xdr:row>
      <xdr:rowOff>101600</xdr:rowOff>
    </xdr:from>
    <xdr:to>
      <xdr:col>6</xdr:col>
      <xdr:colOff>663575</xdr:colOff>
      <xdr:row>29</xdr:row>
      <xdr:rowOff>184150</xdr:rowOff>
    </xdr:to>
    <xdr:sp macro="" textlink="">
      <xdr:nvSpPr>
        <xdr:cNvPr id="15" name="14 Rectángulo redondeado"/>
        <xdr:cNvSpPr/>
      </xdr:nvSpPr>
      <xdr:spPr>
        <a:xfrm>
          <a:off x="3683000" y="939800"/>
          <a:ext cx="1552575" cy="4845050"/>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7</xdr:col>
      <xdr:colOff>149225</xdr:colOff>
      <xdr:row>4</xdr:row>
      <xdr:rowOff>114300</xdr:rowOff>
    </xdr:from>
    <xdr:to>
      <xdr:col>9</xdr:col>
      <xdr:colOff>177800</xdr:colOff>
      <xdr:row>30</xdr:row>
      <xdr:rowOff>3175</xdr:rowOff>
    </xdr:to>
    <xdr:sp macro="" textlink="">
      <xdr:nvSpPr>
        <xdr:cNvPr id="16" name="15 Rectángulo redondeado"/>
        <xdr:cNvSpPr/>
      </xdr:nvSpPr>
      <xdr:spPr>
        <a:xfrm>
          <a:off x="5483225" y="952500"/>
          <a:ext cx="1552575" cy="4841875"/>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9</xdr:col>
      <xdr:colOff>428625</xdr:colOff>
      <xdr:row>4</xdr:row>
      <xdr:rowOff>76200</xdr:rowOff>
    </xdr:from>
    <xdr:to>
      <xdr:col>11</xdr:col>
      <xdr:colOff>457200</xdr:colOff>
      <xdr:row>29</xdr:row>
      <xdr:rowOff>180975</xdr:rowOff>
    </xdr:to>
    <xdr:sp macro="" textlink="">
      <xdr:nvSpPr>
        <xdr:cNvPr id="17" name="16 Rectángulo redondeado"/>
        <xdr:cNvSpPr/>
      </xdr:nvSpPr>
      <xdr:spPr>
        <a:xfrm>
          <a:off x="7286625" y="914400"/>
          <a:ext cx="1552575" cy="4867275"/>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900">
            <a:solidFill>
              <a:sysClr val="windowText" lastClr="000000"/>
            </a:solidFill>
          </a:endParaRPr>
        </a:p>
      </xdr:txBody>
    </xdr:sp>
    <xdr:clientData/>
  </xdr:twoCellAnchor>
  <xdr:twoCellAnchor>
    <xdr:from>
      <xdr:col>0</xdr:col>
      <xdr:colOff>733425</xdr:colOff>
      <xdr:row>32</xdr:row>
      <xdr:rowOff>142875</xdr:rowOff>
    </xdr:from>
    <xdr:to>
      <xdr:col>16</xdr:col>
      <xdr:colOff>25401</xdr:colOff>
      <xdr:row>42</xdr:row>
      <xdr:rowOff>180975</xdr:rowOff>
    </xdr:to>
    <xdr:sp macro="" textlink="">
      <xdr:nvSpPr>
        <xdr:cNvPr id="18" name="17 Rectángulo redondeado"/>
        <xdr:cNvSpPr/>
      </xdr:nvSpPr>
      <xdr:spPr>
        <a:xfrm>
          <a:off x="733425" y="6315075"/>
          <a:ext cx="11623676" cy="1943100"/>
        </a:xfrm>
        <a:prstGeom prst="roundRect">
          <a:avLst/>
        </a:prstGeom>
        <a:noFill/>
        <a:ln>
          <a:solidFill>
            <a:schemeClr val="accent6"/>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100"/>
        </a:p>
      </xdr:txBody>
    </xdr:sp>
    <xdr:clientData/>
  </xdr:twoCellAnchor>
  <xdr:twoCellAnchor>
    <xdr:from>
      <xdr:col>1</xdr:col>
      <xdr:colOff>257175</xdr:colOff>
      <xdr:row>33</xdr:row>
      <xdr:rowOff>57150</xdr:rowOff>
    </xdr:from>
    <xdr:to>
      <xdr:col>15</xdr:col>
      <xdr:colOff>482600</xdr:colOff>
      <xdr:row>42</xdr:row>
      <xdr:rowOff>123825</xdr:rowOff>
    </xdr:to>
    <xdr:sp macro="" textlink="">
      <xdr:nvSpPr>
        <xdr:cNvPr id="19" name="18 CuadroTexto"/>
        <xdr:cNvSpPr txBox="1"/>
      </xdr:nvSpPr>
      <xdr:spPr>
        <a:xfrm>
          <a:off x="1019175" y="6419850"/>
          <a:ext cx="11033125" cy="1781175"/>
        </a:xfrm>
        <a:prstGeom prst="rect">
          <a:avLst/>
        </a:prstGeom>
        <a:solidFill>
          <a:schemeClr val="lt1"/>
        </a:solidFill>
        <a:ln w="9525" cmpd="sng">
          <a:noFill/>
        </a:ln>
      </xdr:spPr>
      <xdr:style>
        <a:lnRef idx="0">
          <a:scrgbClr r="0" g="0" b="0"/>
        </a:lnRef>
        <a:fillRef idx="0">
          <a:scrgbClr r="0" g="0" b="0"/>
        </a:fillRef>
        <a:effectRef idx="0">
          <a:scrgbClr r="0" g="0" b="0"/>
        </a:effectRef>
        <a:fontRef idx="minor">
          <a:schemeClr val="dk1"/>
        </a:fontRef>
      </xdr:style>
      <xdr:txBody>
        <a:bodyPr vertOverflow="clip" wrap="square" rtlCol="0" anchor="ctr"/>
        <a:lstStyle/>
        <a:p>
          <a:pPr algn="ctr"/>
          <a:r>
            <a:rPr lang="es-MX" sz="2500" b="1">
              <a:solidFill>
                <a:schemeClr val="dk1"/>
              </a:solidFill>
              <a:effectLst/>
              <a:latin typeface="+mn-lt"/>
              <a:ea typeface="+mn-ea"/>
              <a:cs typeface="+mn-cs"/>
            </a:rPr>
            <a:t>Disminuir</a:t>
          </a:r>
          <a:r>
            <a:rPr lang="es-MX" sz="2500" b="1" baseline="0">
              <a:solidFill>
                <a:schemeClr val="dk1"/>
              </a:solidFill>
              <a:effectLst/>
              <a:latin typeface="+mn-lt"/>
              <a:ea typeface="+mn-ea"/>
              <a:cs typeface="+mn-cs"/>
            </a:rPr>
            <a:t> e</a:t>
          </a:r>
          <a:r>
            <a:rPr lang="es-MX" sz="2500" b="1">
              <a:solidFill>
                <a:schemeClr val="dk1"/>
              </a:solidFill>
              <a:effectLst/>
              <a:latin typeface="+mn-lt"/>
              <a:ea typeface="+mn-ea"/>
              <a:cs typeface="+mn-cs"/>
            </a:rPr>
            <a:t>l</a:t>
          </a:r>
          <a:r>
            <a:rPr lang="es-MX" sz="2500" b="1" baseline="0">
              <a:solidFill>
                <a:schemeClr val="dk1"/>
              </a:solidFill>
              <a:effectLst/>
              <a:latin typeface="+mn-lt"/>
              <a:ea typeface="+mn-ea"/>
              <a:cs typeface="+mn-cs"/>
            </a:rPr>
            <a:t> alto grado de marginación y vulnerabilidad del municipio de Venado, S.L.P. que provoca problemas físico-sociales y físico-intelectuales </a:t>
          </a:r>
          <a:endParaRPr lang="es-MX" sz="2500">
            <a:effectLst/>
          </a:endParaRPr>
        </a:p>
        <a:p>
          <a:pPr algn="ctr"/>
          <a:r>
            <a:rPr lang="es-MX" sz="2500" b="1" baseline="0">
              <a:solidFill>
                <a:schemeClr val="dk1"/>
              </a:solidFill>
              <a:effectLst/>
              <a:latin typeface="+mn-lt"/>
              <a:ea typeface="+mn-ea"/>
              <a:cs typeface="+mn-cs"/>
            </a:rPr>
            <a:t>en la población.</a:t>
          </a:r>
          <a:endParaRPr lang="es-MX" sz="2500">
            <a:effectLst/>
          </a:endParaRPr>
        </a:p>
        <a:p>
          <a:pPr algn="ctr"/>
          <a:endParaRPr lang="es-MX" sz="2400" b="1">
            <a:solidFill>
              <a:sysClr val="windowText" lastClr="000000"/>
            </a:solidFill>
            <a:latin typeface="+mn-lt"/>
            <a:ea typeface="+mn-ea"/>
            <a:cs typeface="+mn-cs"/>
          </a:endParaRPr>
        </a:p>
      </xdr:txBody>
    </xdr:sp>
    <xdr:clientData/>
  </xdr:twoCellAnchor>
  <xdr:twoCellAnchor>
    <xdr:from>
      <xdr:col>2</xdr:col>
      <xdr:colOff>400050</xdr:colOff>
      <xdr:row>46</xdr:row>
      <xdr:rowOff>31750</xdr:rowOff>
    </xdr:from>
    <xdr:to>
      <xdr:col>4</xdr:col>
      <xdr:colOff>428625</xdr:colOff>
      <xdr:row>70</xdr:row>
      <xdr:rowOff>114300</xdr:rowOff>
    </xdr:to>
    <xdr:sp macro="" textlink="">
      <xdr:nvSpPr>
        <xdr:cNvPr id="20" name="19 Rectángulo redondeado"/>
        <xdr:cNvSpPr/>
      </xdr:nvSpPr>
      <xdr:spPr>
        <a:xfrm>
          <a:off x="1924050" y="8870950"/>
          <a:ext cx="1552575" cy="4654550"/>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4</xdr:col>
      <xdr:colOff>622300</xdr:colOff>
      <xdr:row>46</xdr:row>
      <xdr:rowOff>44450</xdr:rowOff>
    </xdr:from>
    <xdr:to>
      <xdr:col>6</xdr:col>
      <xdr:colOff>650875</xdr:colOff>
      <xdr:row>70</xdr:row>
      <xdr:rowOff>88900</xdr:rowOff>
    </xdr:to>
    <xdr:sp macro="" textlink="">
      <xdr:nvSpPr>
        <xdr:cNvPr id="21" name="20 Rectángulo redondeado"/>
        <xdr:cNvSpPr/>
      </xdr:nvSpPr>
      <xdr:spPr>
        <a:xfrm>
          <a:off x="3670300" y="8883650"/>
          <a:ext cx="1552575" cy="4616450"/>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7</xdr:col>
      <xdr:colOff>174625</xdr:colOff>
      <xdr:row>46</xdr:row>
      <xdr:rowOff>28574</xdr:rowOff>
    </xdr:from>
    <xdr:to>
      <xdr:col>9</xdr:col>
      <xdr:colOff>203200</xdr:colOff>
      <xdr:row>70</xdr:row>
      <xdr:rowOff>101599</xdr:rowOff>
    </xdr:to>
    <xdr:sp macro="" textlink="">
      <xdr:nvSpPr>
        <xdr:cNvPr id="22" name="21 Rectángulo redondeado"/>
        <xdr:cNvSpPr/>
      </xdr:nvSpPr>
      <xdr:spPr>
        <a:xfrm>
          <a:off x="5508625" y="8867774"/>
          <a:ext cx="1552575" cy="4645025"/>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9</xdr:col>
      <xdr:colOff>517525</xdr:colOff>
      <xdr:row>46</xdr:row>
      <xdr:rowOff>28574</xdr:rowOff>
    </xdr:from>
    <xdr:to>
      <xdr:col>11</xdr:col>
      <xdr:colOff>546100</xdr:colOff>
      <xdr:row>70</xdr:row>
      <xdr:rowOff>63499</xdr:rowOff>
    </xdr:to>
    <xdr:sp macro="" textlink="">
      <xdr:nvSpPr>
        <xdr:cNvPr id="23" name="22 Rectángulo redondeado"/>
        <xdr:cNvSpPr/>
      </xdr:nvSpPr>
      <xdr:spPr>
        <a:xfrm>
          <a:off x="7375525" y="8867774"/>
          <a:ext cx="1552575" cy="4606925"/>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1</xdr:col>
      <xdr:colOff>666750</xdr:colOff>
      <xdr:row>63</xdr:row>
      <xdr:rowOff>171450</xdr:rowOff>
    </xdr:from>
    <xdr:to>
      <xdr:col>1</xdr:col>
      <xdr:colOff>666750</xdr:colOff>
      <xdr:row>70</xdr:row>
      <xdr:rowOff>57150</xdr:rowOff>
    </xdr:to>
    <xdr:cxnSp macro="">
      <xdr:nvCxnSpPr>
        <xdr:cNvPr id="36" name="35 Conector recto de flecha"/>
        <xdr:cNvCxnSpPr/>
      </xdr:nvCxnSpPr>
      <xdr:spPr>
        <a:xfrm flipV="1">
          <a:off x="1428750" y="12220575"/>
          <a:ext cx="0" cy="1219200"/>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xdr:col>
      <xdr:colOff>609600</xdr:colOff>
      <xdr:row>22</xdr:row>
      <xdr:rowOff>66675</xdr:rowOff>
    </xdr:from>
    <xdr:to>
      <xdr:col>1</xdr:col>
      <xdr:colOff>609600</xdr:colOff>
      <xdr:row>28</xdr:row>
      <xdr:rowOff>142875</xdr:rowOff>
    </xdr:to>
    <xdr:cxnSp macro="">
      <xdr:nvCxnSpPr>
        <xdr:cNvPr id="37" name="36 Conector recto de flecha"/>
        <xdr:cNvCxnSpPr/>
      </xdr:nvCxnSpPr>
      <xdr:spPr>
        <a:xfrm flipV="1">
          <a:off x="1371600" y="4305300"/>
          <a:ext cx="0" cy="1219200"/>
        </a:xfrm>
        <a:prstGeom prst="straightConnector1">
          <a:avLst/>
        </a:prstGeom>
        <a:ln w="76200">
          <a:solidFill>
            <a:schemeClr val="tx1"/>
          </a:solidFill>
          <a:tailEnd type="arrow"/>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0</xdr:col>
      <xdr:colOff>0</xdr:colOff>
      <xdr:row>0</xdr:row>
      <xdr:rowOff>0</xdr:rowOff>
    </xdr:from>
    <xdr:to>
      <xdr:col>16</xdr:col>
      <xdr:colOff>317500</xdr:colOff>
      <xdr:row>72</xdr:row>
      <xdr:rowOff>177800</xdr:rowOff>
    </xdr:to>
    <xdr:sp macro="" textlink="">
      <xdr:nvSpPr>
        <xdr:cNvPr id="38" name="Rectángulo 37"/>
        <xdr:cNvSpPr/>
      </xdr:nvSpPr>
      <xdr:spPr>
        <a:xfrm>
          <a:off x="0" y="0"/>
          <a:ext cx="12649200" cy="13970000"/>
        </a:xfrm>
        <a:prstGeom prst="rect">
          <a:avLst/>
        </a:prstGeom>
        <a:noFill/>
        <a:ln w="38100">
          <a:solidFill>
            <a:srgbClr val="C00000"/>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t"/>
        <a:lstStyle/>
        <a:p>
          <a:pPr algn="l"/>
          <a:endParaRPr lang="es-MX" sz="1100"/>
        </a:p>
      </xdr:txBody>
    </xdr:sp>
    <xdr:clientData/>
  </xdr:twoCellAnchor>
  <xdr:twoCellAnchor>
    <xdr:from>
      <xdr:col>3</xdr:col>
      <xdr:colOff>314329</xdr:colOff>
      <xdr:row>30</xdr:row>
      <xdr:rowOff>77265</xdr:rowOff>
    </xdr:from>
    <xdr:to>
      <xdr:col>3</xdr:col>
      <xdr:colOff>314329</xdr:colOff>
      <xdr:row>32</xdr:row>
      <xdr:rowOff>96315</xdr:rowOff>
    </xdr:to>
    <xdr:cxnSp macro="">
      <xdr:nvCxnSpPr>
        <xdr:cNvPr id="39" name="Conector recto de flecha 38"/>
        <xdr:cNvCxnSpPr/>
      </xdr:nvCxnSpPr>
      <xdr:spPr>
        <a:xfrm flipV="1">
          <a:off x="2600329" y="5868465"/>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659874</xdr:colOff>
      <xdr:row>30</xdr:row>
      <xdr:rowOff>60332</xdr:rowOff>
    </xdr:from>
    <xdr:to>
      <xdr:col>5</xdr:col>
      <xdr:colOff>659874</xdr:colOff>
      <xdr:row>32</xdr:row>
      <xdr:rowOff>79382</xdr:rowOff>
    </xdr:to>
    <xdr:cxnSp macro="">
      <xdr:nvCxnSpPr>
        <xdr:cNvPr id="40" name="Conector recto de flecha 39"/>
        <xdr:cNvCxnSpPr/>
      </xdr:nvCxnSpPr>
      <xdr:spPr>
        <a:xfrm flipV="1">
          <a:off x="4469874" y="5851532"/>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173041</xdr:colOff>
      <xdr:row>30</xdr:row>
      <xdr:rowOff>75148</xdr:rowOff>
    </xdr:from>
    <xdr:to>
      <xdr:col>8</xdr:col>
      <xdr:colOff>173041</xdr:colOff>
      <xdr:row>32</xdr:row>
      <xdr:rowOff>94198</xdr:rowOff>
    </xdr:to>
    <xdr:cxnSp macro="">
      <xdr:nvCxnSpPr>
        <xdr:cNvPr id="41" name="Conector recto de flecha 40"/>
        <xdr:cNvCxnSpPr/>
      </xdr:nvCxnSpPr>
      <xdr:spPr>
        <a:xfrm flipV="1">
          <a:off x="6269041" y="5866348"/>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433391</xdr:colOff>
      <xdr:row>30</xdr:row>
      <xdr:rowOff>68798</xdr:rowOff>
    </xdr:from>
    <xdr:to>
      <xdr:col>10</xdr:col>
      <xdr:colOff>433391</xdr:colOff>
      <xdr:row>32</xdr:row>
      <xdr:rowOff>87848</xdr:rowOff>
    </xdr:to>
    <xdr:cxnSp macro="">
      <xdr:nvCxnSpPr>
        <xdr:cNvPr id="42" name="Conector recto de flecha 41"/>
        <xdr:cNvCxnSpPr/>
      </xdr:nvCxnSpPr>
      <xdr:spPr>
        <a:xfrm flipV="1">
          <a:off x="8053391" y="5859998"/>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3</xdr:col>
      <xdr:colOff>459343</xdr:colOff>
      <xdr:row>43</xdr:row>
      <xdr:rowOff>131233</xdr:rowOff>
    </xdr:from>
    <xdr:to>
      <xdr:col>3</xdr:col>
      <xdr:colOff>459343</xdr:colOff>
      <xdr:row>45</xdr:row>
      <xdr:rowOff>150283</xdr:rowOff>
    </xdr:to>
    <xdr:cxnSp macro="">
      <xdr:nvCxnSpPr>
        <xdr:cNvPr id="67" name="Conector recto de flecha 66"/>
        <xdr:cNvCxnSpPr/>
      </xdr:nvCxnSpPr>
      <xdr:spPr>
        <a:xfrm flipV="1">
          <a:off x="2745343" y="8398933"/>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5</xdr:col>
      <xdr:colOff>690588</xdr:colOff>
      <xdr:row>43</xdr:row>
      <xdr:rowOff>127000</xdr:rowOff>
    </xdr:from>
    <xdr:to>
      <xdr:col>5</xdr:col>
      <xdr:colOff>690588</xdr:colOff>
      <xdr:row>45</xdr:row>
      <xdr:rowOff>146050</xdr:rowOff>
    </xdr:to>
    <xdr:cxnSp macro="">
      <xdr:nvCxnSpPr>
        <xdr:cNvPr id="68" name="Conector recto de flecha 67"/>
        <xdr:cNvCxnSpPr/>
      </xdr:nvCxnSpPr>
      <xdr:spPr>
        <a:xfrm flipV="1">
          <a:off x="4500588" y="8394700"/>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8</xdr:col>
      <xdr:colOff>165655</xdr:colOff>
      <xdr:row>43</xdr:row>
      <xdr:rowOff>103716</xdr:rowOff>
    </xdr:from>
    <xdr:to>
      <xdr:col>8</xdr:col>
      <xdr:colOff>165655</xdr:colOff>
      <xdr:row>45</xdr:row>
      <xdr:rowOff>122766</xdr:rowOff>
    </xdr:to>
    <xdr:cxnSp macro="">
      <xdr:nvCxnSpPr>
        <xdr:cNvPr id="69" name="Conector recto de flecha 68"/>
        <xdr:cNvCxnSpPr/>
      </xdr:nvCxnSpPr>
      <xdr:spPr>
        <a:xfrm flipV="1">
          <a:off x="6261655" y="8371416"/>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10</xdr:col>
      <xdr:colOff>565705</xdr:colOff>
      <xdr:row>43</xdr:row>
      <xdr:rowOff>110066</xdr:rowOff>
    </xdr:from>
    <xdr:to>
      <xdr:col>10</xdr:col>
      <xdr:colOff>565705</xdr:colOff>
      <xdr:row>45</xdr:row>
      <xdr:rowOff>129116</xdr:rowOff>
    </xdr:to>
    <xdr:cxnSp macro="">
      <xdr:nvCxnSpPr>
        <xdr:cNvPr id="70" name="Conector recto de flecha 69"/>
        <xdr:cNvCxnSpPr/>
      </xdr:nvCxnSpPr>
      <xdr:spPr>
        <a:xfrm flipV="1">
          <a:off x="8185705" y="8377766"/>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2</xdr:col>
      <xdr:colOff>520700</xdr:colOff>
      <xdr:row>46</xdr:row>
      <xdr:rowOff>177800</xdr:rowOff>
    </xdr:from>
    <xdr:to>
      <xdr:col>4</xdr:col>
      <xdr:colOff>377824</xdr:colOff>
      <xdr:row>69</xdr:row>
      <xdr:rowOff>94454</xdr:rowOff>
    </xdr:to>
    <xdr:sp macro="" textlink="">
      <xdr:nvSpPr>
        <xdr:cNvPr id="71" name="70 CuadroTexto"/>
        <xdr:cNvSpPr txBox="1"/>
      </xdr:nvSpPr>
      <xdr:spPr>
        <a:xfrm rot="16200000">
          <a:off x="586185" y="104755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000"/>
            <a:t>Realizar</a:t>
          </a:r>
          <a:r>
            <a:rPr lang="es-MX" sz="2000" baseline="0"/>
            <a:t> entrega de</a:t>
          </a:r>
          <a:r>
            <a:rPr lang="es-MX" sz="2000"/>
            <a:t> apoyos recibidos  a</a:t>
          </a:r>
          <a:r>
            <a:rPr lang="es-MX" sz="2000" baseline="0"/>
            <a:t> las personas mas necesitadas del municipio.</a:t>
          </a:r>
          <a:endParaRPr lang="es-MX" sz="2000"/>
        </a:p>
      </xdr:txBody>
    </xdr:sp>
    <xdr:clientData/>
  </xdr:twoCellAnchor>
  <xdr:twoCellAnchor>
    <xdr:from>
      <xdr:col>4</xdr:col>
      <xdr:colOff>723900</xdr:colOff>
      <xdr:row>47</xdr:row>
      <xdr:rowOff>0</xdr:rowOff>
    </xdr:from>
    <xdr:to>
      <xdr:col>6</xdr:col>
      <xdr:colOff>581024</xdr:colOff>
      <xdr:row>69</xdr:row>
      <xdr:rowOff>107154</xdr:rowOff>
    </xdr:to>
    <xdr:sp macro="" textlink="">
      <xdr:nvSpPr>
        <xdr:cNvPr id="72" name="71 CuadroTexto"/>
        <xdr:cNvSpPr txBox="1"/>
      </xdr:nvSpPr>
      <xdr:spPr>
        <a:xfrm rot="16200000">
          <a:off x="2313385" y="104882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000"/>
            <a:t>Incrementar</a:t>
          </a:r>
          <a:r>
            <a:rPr lang="es-MX" sz="2000" baseline="0"/>
            <a:t> la imparticion de talleres , platicas y conferencias a niños, jovenes y padres de familia.</a:t>
          </a:r>
          <a:endParaRPr lang="es-MX" sz="2000"/>
        </a:p>
      </xdr:txBody>
    </xdr:sp>
    <xdr:clientData/>
  </xdr:twoCellAnchor>
  <xdr:twoCellAnchor>
    <xdr:from>
      <xdr:col>7</xdr:col>
      <xdr:colOff>254000</xdr:colOff>
      <xdr:row>47</xdr:row>
      <xdr:rowOff>63500</xdr:rowOff>
    </xdr:from>
    <xdr:to>
      <xdr:col>9</xdr:col>
      <xdr:colOff>111124</xdr:colOff>
      <xdr:row>69</xdr:row>
      <xdr:rowOff>170654</xdr:rowOff>
    </xdr:to>
    <xdr:sp macro="" textlink="">
      <xdr:nvSpPr>
        <xdr:cNvPr id="73" name="72 CuadroTexto"/>
        <xdr:cNvSpPr txBox="1"/>
      </xdr:nvSpPr>
      <xdr:spPr>
        <a:xfrm rot="16200000">
          <a:off x="4129485" y="105517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000"/>
            <a:t>Llevar</a:t>
          </a:r>
          <a:r>
            <a:rPr lang="es-MX" sz="2000" baseline="0"/>
            <a:t> acabo asesorias, conciliaciones y tramites familiares a la poblacion que lo necesite.</a:t>
          </a:r>
          <a:endParaRPr lang="es-MX" sz="2000"/>
        </a:p>
      </xdr:txBody>
    </xdr:sp>
    <xdr:clientData/>
  </xdr:twoCellAnchor>
  <xdr:twoCellAnchor>
    <xdr:from>
      <xdr:col>9</xdr:col>
      <xdr:colOff>558800</xdr:colOff>
      <xdr:row>47</xdr:row>
      <xdr:rowOff>50800</xdr:rowOff>
    </xdr:from>
    <xdr:to>
      <xdr:col>11</xdr:col>
      <xdr:colOff>415924</xdr:colOff>
      <xdr:row>69</xdr:row>
      <xdr:rowOff>157954</xdr:rowOff>
    </xdr:to>
    <xdr:sp macro="" textlink="">
      <xdr:nvSpPr>
        <xdr:cNvPr id="74" name="73 CuadroTexto"/>
        <xdr:cNvSpPr txBox="1"/>
      </xdr:nvSpPr>
      <xdr:spPr>
        <a:xfrm rot="16200000">
          <a:off x="5958285" y="105390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1600"/>
            <a:t>Imparticion de platicas para</a:t>
          </a:r>
          <a:r>
            <a:rPr lang="es-MX" sz="1600" baseline="0"/>
            <a:t> mejorar habitos alimenticios en los </a:t>
          </a:r>
          <a:r>
            <a:rPr lang="es-MX" sz="1600"/>
            <a:t> desayunadores escolares, apoyos a menores y asistencia a personas en situacion de desventaja.</a:t>
          </a:r>
        </a:p>
      </xdr:txBody>
    </xdr:sp>
    <xdr:clientData/>
  </xdr:twoCellAnchor>
  <xdr:twoCellAnchor>
    <xdr:from>
      <xdr:col>2</xdr:col>
      <xdr:colOff>457200</xdr:colOff>
      <xdr:row>5</xdr:row>
      <xdr:rowOff>88900</xdr:rowOff>
    </xdr:from>
    <xdr:to>
      <xdr:col>4</xdr:col>
      <xdr:colOff>314324</xdr:colOff>
      <xdr:row>28</xdr:row>
      <xdr:rowOff>5554</xdr:rowOff>
    </xdr:to>
    <xdr:sp macro="" textlink="">
      <xdr:nvSpPr>
        <xdr:cNvPr id="75" name="74 CuadroTexto"/>
        <xdr:cNvSpPr txBox="1"/>
      </xdr:nvSpPr>
      <xdr:spPr>
        <a:xfrm rot="16200000">
          <a:off x="522685" y="25761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000"/>
            <a:t>Contribuir </a:t>
          </a:r>
          <a:r>
            <a:rPr lang="es-MX" sz="2000" baseline="0"/>
            <a:t> al bienestar familiar mediante los programas de asistencia social .</a:t>
          </a:r>
          <a:endParaRPr lang="es-MX" sz="2000"/>
        </a:p>
      </xdr:txBody>
    </xdr:sp>
    <xdr:clientData/>
  </xdr:twoCellAnchor>
  <xdr:twoCellAnchor>
    <xdr:from>
      <xdr:col>4</xdr:col>
      <xdr:colOff>711200</xdr:colOff>
      <xdr:row>5</xdr:row>
      <xdr:rowOff>114300</xdr:rowOff>
    </xdr:from>
    <xdr:to>
      <xdr:col>6</xdr:col>
      <xdr:colOff>568324</xdr:colOff>
      <xdr:row>28</xdr:row>
      <xdr:rowOff>30954</xdr:rowOff>
    </xdr:to>
    <xdr:sp macro="" textlink="">
      <xdr:nvSpPr>
        <xdr:cNvPr id="76" name="75 CuadroTexto"/>
        <xdr:cNvSpPr txBox="1"/>
      </xdr:nvSpPr>
      <xdr:spPr>
        <a:xfrm rot="16200000">
          <a:off x="2300685" y="26015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000"/>
            <a:t>Reducir las situaciones</a:t>
          </a:r>
          <a:r>
            <a:rPr lang="es-MX" sz="2000" baseline="0"/>
            <a:t> de riesgos fisicos y sociales.</a:t>
          </a:r>
          <a:endParaRPr lang="es-MX" sz="2000"/>
        </a:p>
      </xdr:txBody>
    </xdr:sp>
    <xdr:clientData/>
  </xdr:twoCellAnchor>
  <xdr:twoCellAnchor>
    <xdr:from>
      <xdr:col>7</xdr:col>
      <xdr:colOff>241300</xdr:colOff>
      <xdr:row>5</xdr:row>
      <xdr:rowOff>152400</xdr:rowOff>
    </xdr:from>
    <xdr:to>
      <xdr:col>9</xdr:col>
      <xdr:colOff>98424</xdr:colOff>
      <xdr:row>28</xdr:row>
      <xdr:rowOff>69054</xdr:rowOff>
    </xdr:to>
    <xdr:sp macro="" textlink="">
      <xdr:nvSpPr>
        <xdr:cNvPr id="77" name="76 CuadroTexto"/>
        <xdr:cNvSpPr txBox="1"/>
      </xdr:nvSpPr>
      <xdr:spPr>
        <a:xfrm rot="16200000">
          <a:off x="4116785" y="26396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000"/>
            <a:t>Evitar procedimientos largos y disminuir la desintegracion familiar.</a:t>
          </a:r>
        </a:p>
      </xdr:txBody>
    </xdr:sp>
    <xdr:clientData/>
  </xdr:twoCellAnchor>
  <xdr:twoCellAnchor>
    <xdr:from>
      <xdr:col>9</xdr:col>
      <xdr:colOff>520700</xdr:colOff>
      <xdr:row>5</xdr:row>
      <xdr:rowOff>139700</xdr:rowOff>
    </xdr:from>
    <xdr:to>
      <xdr:col>11</xdr:col>
      <xdr:colOff>377824</xdr:colOff>
      <xdr:row>28</xdr:row>
      <xdr:rowOff>56354</xdr:rowOff>
    </xdr:to>
    <xdr:sp macro="" textlink="">
      <xdr:nvSpPr>
        <xdr:cNvPr id="78" name="77 CuadroTexto"/>
        <xdr:cNvSpPr txBox="1"/>
      </xdr:nvSpPr>
      <xdr:spPr>
        <a:xfrm rot="16200000">
          <a:off x="5920185" y="26269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1600"/>
            <a:t>Apoyar al desarrollo fisico e</a:t>
          </a:r>
          <a:r>
            <a:rPr lang="es-MX" sz="1600" baseline="0"/>
            <a:t> intelectual de la poblacion a travez de desayunos escolares frios, desayunos escolares calientes, apoyos alimentarios y dotaciones que proporcionen los nutrientes necesarios.</a:t>
          </a:r>
          <a:endParaRPr lang="es-MX" sz="1600"/>
        </a:p>
      </xdr:txBody>
    </xdr:sp>
    <xdr:clientData/>
  </xdr:twoCellAnchor>
  <xdr:twoCellAnchor>
    <xdr:from>
      <xdr:col>11</xdr:col>
      <xdr:colOff>685800</xdr:colOff>
      <xdr:row>4</xdr:row>
      <xdr:rowOff>101600</xdr:rowOff>
    </xdr:from>
    <xdr:to>
      <xdr:col>13</xdr:col>
      <xdr:colOff>714375</xdr:colOff>
      <xdr:row>30</xdr:row>
      <xdr:rowOff>15875</xdr:rowOff>
    </xdr:to>
    <xdr:sp macro="" textlink="">
      <xdr:nvSpPr>
        <xdr:cNvPr id="79" name="78 Rectángulo redondeado"/>
        <xdr:cNvSpPr/>
      </xdr:nvSpPr>
      <xdr:spPr>
        <a:xfrm>
          <a:off x="9067800" y="939800"/>
          <a:ext cx="1552575" cy="4867275"/>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900">
            <a:solidFill>
              <a:sysClr val="windowText" lastClr="000000"/>
            </a:solidFill>
          </a:endParaRPr>
        </a:p>
      </xdr:txBody>
    </xdr:sp>
    <xdr:clientData/>
  </xdr:twoCellAnchor>
  <xdr:twoCellAnchor>
    <xdr:from>
      <xdr:col>12</xdr:col>
      <xdr:colOff>25400</xdr:colOff>
      <xdr:row>5</xdr:row>
      <xdr:rowOff>152400</xdr:rowOff>
    </xdr:from>
    <xdr:to>
      <xdr:col>13</xdr:col>
      <xdr:colOff>644524</xdr:colOff>
      <xdr:row>28</xdr:row>
      <xdr:rowOff>69054</xdr:rowOff>
    </xdr:to>
    <xdr:sp macro="" textlink="">
      <xdr:nvSpPr>
        <xdr:cNvPr id="80" name="79 CuadroTexto"/>
        <xdr:cNvSpPr txBox="1"/>
      </xdr:nvSpPr>
      <xdr:spPr>
        <a:xfrm rot="16200000">
          <a:off x="7710885" y="26396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000"/>
            <a:t>Lograr el desarrollo de habilidades en las personas con discapacidad para su inclusion</a:t>
          </a:r>
          <a:r>
            <a:rPr lang="es-MX" sz="2000" baseline="0"/>
            <a:t> con la sociedad.</a:t>
          </a:r>
          <a:endParaRPr lang="es-MX" sz="2000"/>
        </a:p>
      </xdr:txBody>
    </xdr:sp>
    <xdr:clientData/>
  </xdr:twoCellAnchor>
  <xdr:twoCellAnchor>
    <xdr:from>
      <xdr:col>12</xdr:col>
      <xdr:colOff>685800</xdr:colOff>
      <xdr:row>30</xdr:row>
      <xdr:rowOff>63500</xdr:rowOff>
    </xdr:from>
    <xdr:to>
      <xdr:col>12</xdr:col>
      <xdr:colOff>685800</xdr:colOff>
      <xdr:row>32</xdr:row>
      <xdr:rowOff>82550</xdr:rowOff>
    </xdr:to>
    <xdr:cxnSp macro="">
      <xdr:nvCxnSpPr>
        <xdr:cNvPr id="81" name="Conector recto de flecha 41"/>
        <xdr:cNvCxnSpPr/>
      </xdr:nvCxnSpPr>
      <xdr:spPr>
        <a:xfrm flipV="1">
          <a:off x="9829800" y="5854700"/>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twoCellAnchor>
    <xdr:from>
      <xdr:col>11</xdr:col>
      <xdr:colOff>723900</xdr:colOff>
      <xdr:row>46</xdr:row>
      <xdr:rowOff>12700</xdr:rowOff>
    </xdr:from>
    <xdr:to>
      <xdr:col>13</xdr:col>
      <xdr:colOff>752475</xdr:colOff>
      <xdr:row>70</xdr:row>
      <xdr:rowOff>47625</xdr:rowOff>
    </xdr:to>
    <xdr:sp macro="" textlink="">
      <xdr:nvSpPr>
        <xdr:cNvPr id="82" name="81 Rectángulo redondeado"/>
        <xdr:cNvSpPr/>
      </xdr:nvSpPr>
      <xdr:spPr>
        <a:xfrm>
          <a:off x="9105900" y="8851900"/>
          <a:ext cx="1552575" cy="4606925"/>
        </a:xfrm>
        <a:prstGeom prst="roundRect">
          <a:avLst/>
        </a:prstGeom>
        <a:noFill/>
        <a:ln>
          <a:solidFill>
            <a:schemeClr val="accent3"/>
          </a:solidFill>
        </a:ln>
      </xdr:spPr>
      <xdr:style>
        <a:lnRef idx="2">
          <a:schemeClr val="accent1">
            <a:shade val="50000"/>
          </a:schemeClr>
        </a:lnRef>
        <a:fillRef idx="1">
          <a:schemeClr val="accent1"/>
        </a:fillRef>
        <a:effectRef idx="0">
          <a:schemeClr val="accent1"/>
        </a:effectRef>
        <a:fontRef idx="minor">
          <a:schemeClr val="lt1"/>
        </a:fontRef>
      </xdr:style>
      <xdr:txBody>
        <a:bodyPr vertOverflow="clip" rtlCol="0" anchor="ctr"/>
        <a:lstStyle/>
        <a:p>
          <a:pPr algn="ctr"/>
          <a:endParaRPr lang="es-MX" sz="1000">
            <a:solidFill>
              <a:sysClr val="windowText" lastClr="000000"/>
            </a:solidFill>
          </a:endParaRPr>
        </a:p>
      </xdr:txBody>
    </xdr:sp>
    <xdr:clientData/>
  </xdr:twoCellAnchor>
  <xdr:twoCellAnchor>
    <xdr:from>
      <xdr:col>12</xdr:col>
      <xdr:colOff>0</xdr:colOff>
      <xdr:row>47</xdr:row>
      <xdr:rowOff>25400</xdr:rowOff>
    </xdr:from>
    <xdr:to>
      <xdr:col>13</xdr:col>
      <xdr:colOff>619124</xdr:colOff>
      <xdr:row>69</xdr:row>
      <xdr:rowOff>132554</xdr:rowOff>
    </xdr:to>
    <xdr:sp macro="" textlink="">
      <xdr:nvSpPr>
        <xdr:cNvPr id="83" name="82 CuadroTexto"/>
        <xdr:cNvSpPr txBox="1"/>
      </xdr:nvSpPr>
      <xdr:spPr>
        <a:xfrm rot="16200000">
          <a:off x="7685485" y="10513615"/>
          <a:ext cx="4298154" cy="1381124"/>
        </a:xfrm>
        <a:prstGeom prst="rect">
          <a:avLst/>
        </a:prstGeom>
        <a:solidFill>
          <a:schemeClr val="lt1"/>
        </a:solidFill>
        <a:ln w="9525" cmpd="sng">
          <a:solidFill>
            <a:schemeClr val="lt1">
              <a:shade val="50000"/>
            </a:schemeClr>
          </a:solidFill>
        </a:ln>
      </xdr:spPr>
      <xdr:style>
        <a:lnRef idx="0">
          <a:scrgbClr r="0" g="0" b="0"/>
        </a:lnRef>
        <a:fillRef idx="0">
          <a:scrgbClr r="0" g="0" b="0"/>
        </a:fillRef>
        <a:effectRef idx="0">
          <a:scrgbClr r="0" g="0" b="0"/>
        </a:effectRef>
        <a:fontRef idx="minor">
          <a:schemeClr val="dk1"/>
        </a:fontRef>
      </xdr:style>
      <xdr:txBody>
        <a:bodyPr vertOverflow="clip" horzOverflow="clip" wrap="square" rtlCol="0" anchor="ctr"/>
        <a:lstStyle/>
        <a:p>
          <a:pPr algn="ctr"/>
          <a:r>
            <a:rPr lang="es-MX" sz="2000"/>
            <a:t>Brindar</a:t>
          </a:r>
          <a:r>
            <a:rPr lang="es-MX" sz="2000" baseline="0"/>
            <a:t> atencion a personas con discapacidad e informacion oportuna a la poblacion.</a:t>
          </a:r>
          <a:endParaRPr lang="es-MX" sz="2000"/>
        </a:p>
      </xdr:txBody>
    </xdr:sp>
    <xdr:clientData/>
  </xdr:twoCellAnchor>
  <xdr:twoCellAnchor>
    <xdr:from>
      <xdr:col>12</xdr:col>
      <xdr:colOff>723900</xdr:colOff>
      <xdr:row>43</xdr:row>
      <xdr:rowOff>139700</xdr:rowOff>
    </xdr:from>
    <xdr:to>
      <xdr:col>12</xdr:col>
      <xdr:colOff>723900</xdr:colOff>
      <xdr:row>45</xdr:row>
      <xdr:rowOff>158750</xdr:rowOff>
    </xdr:to>
    <xdr:cxnSp macro="">
      <xdr:nvCxnSpPr>
        <xdr:cNvPr id="84" name="Conector recto de flecha 69"/>
        <xdr:cNvCxnSpPr/>
      </xdr:nvCxnSpPr>
      <xdr:spPr>
        <a:xfrm flipV="1">
          <a:off x="9867900" y="8407400"/>
          <a:ext cx="0" cy="400050"/>
        </a:xfrm>
        <a:prstGeom prst="straightConnector1">
          <a:avLst/>
        </a:prstGeom>
        <a:ln>
          <a:tailEnd type="triangle"/>
        </a:ln>
      </xdr:spPr>
      <xdr:style>
        <a:lnRef idx="1">
          <a:schemeClr val="accent1"/>
        </a:lnRef>
        <a:fillRef idx="0">
          <a:schemeClr val="accent1"/>
        </a:fillRef>
        <a:effectRef idx="0">
          <a:schemeClr val="accent1"/>
        </a:effectRef>
        <a:fontRef idx="minor">
          <a:schemeClr val="tx1"/>
        </a:fontRef>
      </xdr:style>
    </xdr:cxnSp>
    <xdr:clientData/>
  </xdr:twoCellAnchor>
</xdr:wsDr>
</file>

<file path=xl/drawings/drawing5.xml><?xml version="1.0" encoding="utf-8"?>
<xdr:wsDr xmlns:xdr="http://schemas.openxmlformats.org/drawingml/2006/spreadsheetDrawing" xmlns:a="http://schemas.openxmlformats.org/drawingml/2006/main">
  <xdr:twoCellAnchor editAs="oneCell">
    <xdr:from>
      <xdr:col>0</xdr:col>
      <xdr:colOff>101227</xdr:colOff>
      <xdr:row>0</xdr:row>
      <xdr:rowOff>44821</xdr:rowOff>
    </xdr:from>
    <xdr:to>
      <xdr:col>1</xdr:col>
      <xdr:colOff>963686</xdr:colOff>
      <xdr:row>1</xdr:row>
      <xdr:rowOff>605117</xdr:rowOff>
    </xdr:to>
    <xdr:pic>
      <xdr:nvPicPr>
        <xdr:cNvPr id="2" name="1 Imagen"/>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1227" y="44821"/>
          <a:ext cx="2106312" cy="141194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drawings/drawing6.xml><?xml version="1.0" encoding="utf-8"?>
<xdr:wsDr xmlns:xdr="http://schemas.openxmlformats.org/drawingml/2006/spreadsheetDrawing" xmlns:a="http://schemas.openxmlformats.org/drawingml/2006/main">
  <xdr:twoCellAnchor>
    <xdr:from>
      <xdr:col>1</xdr:col>
      <xdr:colOff>85725</xdr:colOff>
      <xdr:row>0</xdr:row>
      <xdr:rowOff>57150</xdr:rowOff>
    </xdr:from>
    <xdr:to>
      <xdr:col>3</xdr:col>
      <xdr:colOff>247650</xdr:colOff>
      <xdr:row>4</xdr:row>
      <xdr:rowOff>85725</xdr:rowOff>
    </xdr:to>
    <xdr:sp macro="" textlink="">
      <xdr:nvSpPr>
        <xdr:cNvPr id="2" name="Bisel 1"/>
        <xdr:cNvSpPr/>
      </xdr:nvSpPr>
      <xdr:spPr>
        <a:xfrm>
          <a:off x="209550" y="57150"/>
          <a:ext cx="3352800" cy="781050"/>
        </a:xfrm>
        <a:prstGeom prst="bevel">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ctr"/>
          <a:r>
            <a:rPr lang="es-MX" sz="1600">
              <a:latin typeface="Arial" panose="020B0604020202020204" pitchFamily="34" charset="0"/>
              <a:cs typeface="Arial" panose="020B0604020202020204" pitchFamily="34" charset="0"/>
            </a:rPr>
            <a:t>LOGO</a:t>
          </a:r>
          <a:r>
            <a:rPr lang="es-MX" sz="1600" baseline="0">
              <a:latin typeface="Arial" panose="020B0604020202020204" pitchFamily="34" charset="0"/>
              <a:cs typeface="Arial" panose="020B0604020202020204" pitchFamily="34" charset="0"/>
            </a:rPr>
            <a:t> DEL MUNICIPIO</a:t>
          </a:r>
          <a:endParaRPr lang="es-MX" sz="1600">
            <a:latin typeface="Arial" panose="020B0604020202020204" pitchFamily="34" charset="0"/>
            <a:cs typeface="Arial" panose="020B0604020202020204" pitchFamily="34" charset="0"/>
          </a:endParaRPr>
        </a:p>
      </xdr:txBody>
    </xdr:sp>
    <xdr:clientData/>
  </xdr:twoCellAnchor>
</xdr:wsDr>
</file>

<file path=xl/drawings/drawing7.xml><?xml version="1.0" encoding="utf-8"?>
<xdr:wsDr xmlns:xdr="http://schemas.openxmlformats.org/drawingml/2006/spreadsheetDrawing" xmlns:a="http://schemas.openxmlformats.org/drawingml/2006/main">
  <xdr:twoCellAnchor editAs="oneCell">
    <xdr:from>
      <xdr:col>0</xdr:col>
      <xdr:colOff>101600</xdr:colOff>
      <xdr:row>0</xdr:row>
      <xdr:rowOff>120650</xdr:rowOff>
    </xdr:from>
    <xdr:to>
      <xdr:col>2</xdr:col>
      <xdr:colOff>871237</xdr:colOff>
      <xdr:row>3</xdr:row>
      <xdr:rowOff>294343</xdr:rowOff>
    </xdr:to>
    <xdr:pic>
      <xdr:nvPicPr>
        <xdr:cNvPr id="3" name="2 Imagen"/>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101600" y="120650"/>
          <a:ext cx="2103137" cy="1418293"/>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2" Type="http://schemas.openxmlformats.org/officeDocument/2006/relationships/drawing" Target="../drawings/drawing4.xml"/><Relationship Id="rId1" Type="http://schemas.openxmlformats.org/officeDocument/2006/relationships/printerSettings" Target="../printerSettings/printerSettings4.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5.xml"/><Relationship Id="rId1" Type="http://schemas.openxmlformats.org/officeDocument/2006/relationships/printerSettings" Target="../printerSettings/printerSettings5.bin"/></Relationships>
</file>

<file path=xl/worksheets/_rels/sheet6.xml.rels><?xml version="1.0" encoding="UTF-8" standalone="yes"?>
<Relationships xmlns="http://schemas.openxmlformats.org/package/2006/relationships"><Relationship Id="rId2" Type="http://schemas.openxmlformats.org/officeDocument/2006/relationships/drawing" Target="../drawings/drawing6.xml"/><Relationship Id="rId1" Type="http://schemas.openxmlformats.org/officeDocument/2006/relationships/printerSettings" Target="../printerSettings/printerSettings6.bin"/></Relationships>
</file>

<file path=xl/worksheets/_rels/sheet7.xml.rels><?xml version="1.0" encoding="UTF-8" standalone="yes"?>
<Relationships xmlns="http://schemas.openxmlformats.org/package/2006/relationships"><Relationship Id="rId2" Type="http://schemas.openxmlformats.org/officeDocument/2006/relationships/drawing" Target="../drawings/drawing7.xml"/><Relationship Id="rId1" Type="http://schemas.openxmlformats.org/officeDocument/2006/relationships/printerSettings" Target="../printerSettings/printerSettings7.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1"/>
  <sheetViews>
    <sheetView workbookViewId="0">
      <selection activeCell="H9" sqref="H9"/>
    </sheetView>
  </sheetViews>
  <sheetFormatPr baseColWidth="10" defaultRowHeight="15"/>
  <sheetData>
    <row r="1" spans="1:16" ht="18.75">
      <c r="A1" s="96" t="s">
        <v>3</v>
      </c>
      <c r="B1" s="96"/>
      <c r="C1" s="96"/>
      <c r="D1" s="96"/>
      <c r="E1" s="96"/>
      <c r="F1" s="96"/>
      <c r="G1" s="96"/>
      <c r="H1" s="96"/>
      <c r="I1" s="96"/>
      <c r="J1" s="96"/>
      <c r="K1" s="96"/>
      <c r="L1" s="96"/>
      <c r="M1" s="96"/>
      <c r="N1" s="96"/>
      <c r="O1" s="96"/>
      <c r="P1" s="96"/>
    </row>
  </sheetData>
  <mergeCells count="1">
    <mergeCell ref="A1:P1"/>
  </mergeCells>
  <pageMargins left="0.7" right="0.7" top="0.75" bottom="0.75" header="0.3" footer="0.3"/>
  <pageSetup scale="52" orientation="landscape"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K52"/>
  <sheetViews>
    <sheetView zoomScale="69" zoomScaleNormal="69" workbookViewId="0">
      <selection activeCell="N23" sqref="N23"/>
    </sheetView>
  </sheetViews>
  <sheetFormatPr baseColWidth="10" defaultRowHeight="15"/>
  <sheetData>
    <row r="1" spans="1:11" ht="18.75">
      <c r="A1" s="96" t="s">
        <v>2</v>
      </c>
      <c r="B1" s="96"/>
      <c r="C1" s="96"/>
      <c r="D1" s="96"/>
      <c r="E1" s="96"/>
      <c r="F1" s="96"/>
      <c r="G1" s="96"/>
      <c r="H1" s="96"/>
      <c r="I1" s="96"/>
      <c r="J1" s="96"/>
      <c r="K1" s="96"/>
    </row>
    <row r="49" spans="2:5" ht="20.25">
      <c r="B49" s="4" t="s">
        <v>20</v>
      </c>
    </row>
    <row r="50" spans="2:5" ht="20.25">
      <c r="B50" s="4" t="s">
        <v>21</v>
      </c>
    </row>
    <row r="52" spans="2:5" ht="18">
      <c r="E52" s="5" t="s">
        <v>22</v>
      </c>
    </row>
  </sheetData>
  <mergeCells count="1">
    <mergeCell ref="A1:K1"/>
  </mergeCells>
  <pageMargins left="0.7" right="0.7" top="0.75" bottom="0.75" header="0.3" footer="0.3"/>
  <pageSetup scale="22" orientation="portrait" r:id="rId1"/>
  <drawing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76"/>
  <sheetViews>
    <sheetView topLeftCell="A82" zoomScale="75" zoomScaleNormal="75" workbookViewId="0">
      <selection activeCell="Q28" sqref="Q28"/>
    </sheetView>
  </sheetViews>
  <sheetFormatPr baseColWidth="10" defaultRowHeight="15"/>
  <sheetData>
    <row r="1" spans="1:16" ht="21">
      <c r="A1" s="97" t="s">
        <v>6</v>
      </c>
      <c r="B1" s="97"/>
      <c r="C1" s="97"/>
      <c r="D1" s="97"/>
      <c r="E1" s="97"/>
      <c r="F1" s="97"/>
      <c r="G1" s="97"/>
      <c r="H1" s="97"/>
      <c r="I1" s="97"/>
      <c r="J1" s="97"/>
      <c r="K1" s="97"/>
      <c r="L1" s="97"/>
      <c r="M1" s="97"/>
      <c r="N1" s="97"/>
      <c r="O1" s="97"/>
      <c r="P1" s="97"/>
    </row>
    <row r="2" spans="1:16">
      <c r="N2" s="99" t="s">
        <v>7</v>
      </c>
      <c r="O2" s="99"/>
    </row>
    <row r="5" spans="1:16">
      <c r="A5" s="98" t="s">
        <v>0</v>
      </c>
      <c r="B5" s="98"/>
    </row>
    <row r="6" spans="1:16">
      <c r="A6" s="98"/>
      <c r="B6" s="98"/>
    </row>
    <row r="7" spans="1:16">
      <c r="A7" s="98"/>
      <c r="B7" s="98"/>
    </row>
    <row r="8" spans="1:16">
      <c r="A8" s="98"/>
      <c r="B8" s="98"/>
    </row>
    <row r="9" spans="1:16">
      <c r="A9" s="98"/>
      <c r="B9" s="98"/>
      <c r="P9" t="s">
        <v>10</v>
      </c>
    </row>
    <row r="10" spans="1:16">
      <c r="A10" s="98"/>
      <c r="B10" s="98"/>
    </row>
    <row r="11" spans="1:16">
      <c r="A11" s="98"/>
      <c r="B11" s="98"/>
    </row>
    <row r="12" spans="1:16">
      <c r="A12" s="98"/>
      <c r="B12" s="98"/>
    </row>
    <row r="13" spans="1:16">
      <c r="A13" s="98"/>
      <c r="B13" s="98"/>
    </row>
    <row r="14" spans="1:16">
      <c r="A14" s="98"/>
      <c r="B14" s="98"/>
    </row>
    <row r="15" spans="1:16">
      <c r="A15" s="98"/>
      <c r="B15" s="98"/>
    </row>
    <row r="16" spans="1:16">
      <c r="A16" s="98"/>
      <c r="B16" s="98"/>
    </row>
    <row r="17" spans="1:2">
      <c r="A17" s="98"/>
      <c r="B17" s="98"/>
    </row>
    <row r="18" spans="1:2">
      <c r="A18" s="98"/>
      <c r="B18" s="98"/>
    </row>
    <row r="19" spans="1:2">
      <c r="A19" s="98"/>
      <c r="B19" s="98"/>
    </row>
    <row r="20" spans="1:2">
      <c r="A20" s="98"/>
      <c r="B20" s="98"/>
    </row>
    <row r="21" spans="1:2">
      <c r="A21" s="98"/>
      <c r="B21" s="98"/>
    </row>
    <row r="22" spans="1:2">
      <c r="A22" s="98"/>
      <c r="B22" s="98"/>
    </row>
    <row r="23" spans="1:2">
      <c r="A23" s="98"/>
      <c r="B23" s="98"/>
    </row>
    <row r="24" spans="1:2">
      <c r="A24" s="98"/>
      <c r="B24" s="98"/>
    </row>
    <row r="25" spans="1:2">
      <c r="A25" s="98"/>
      <c r="B25" s="98"/>
    </row>
    <row r="26" spans="1:2">
      <c r="A26" s="98"/>
      <c r="B26" s="98"/>
    </row>
    <row r="27" spans="1:2">
      <c r="A27" s="98"/>
      <c r="B27" s="98"/>
    </row>
    <row r="28" spans="1:2">
      <c r="A28" s="98"/>
      <c r="B28" s="98"/>
    </row>
    <row r="29" spans="1:2">
      <c r="A29" s="98"/>
      <c r="B29" s="98"/>
    </row>
    <row r="47" spans="1:2">
      <c r="A47" s="98" t="s">
        <v>1</v>
      </c>
      <c r="B47" s="98"/>
    </row>
    <row r="48" spans="1:2">
      <c r="A48" s="98"/>
      <c r="B48" s="98"/>
    </row>
    <row r="49" spans="1:2">
      <c r="A49" s="98"/>
      <c r="B49" s="98"/>
    </row>
    <row r="50" spans="1:2">
      <c r="A50" s="98"/>
      <c r="B50" s="98"/>
    </row>
    <row r="51" spans="1:2">
      <c r="A51" s="98"/>
      <c r="B51" s="98"/>
    </row>
    <row r="52" spans="1:2">
      <c r="A52" s="98"/>
      <c r="B52" s="98"/>
    </row>
    <row r="53" spans="1:2">
      <c r="A53" s="98"/>
      <c r="B53" s="98"/>
    </row>
    <row r="54" spans="1:2">
      <c r="A54" s="98"/>
      <c r="B54" s="98"/>
    </row>
    <row r="55" spans="1:2">
      <c r="A55" s="98"/>
      <c r="B55" s="98"/>
    </row>
    <row r="56" spans="1:2">
      <c r="A56" s="98"/>
      <c r="B56" s="98"/>
    </row>
    <row r="57" spans="1:2">
      <c r="A57" s="98"/>
      <c r="B57" s="98"/>
    </row>
    <row r="58" spans="1:2">
      <c r="A58" s="98"/>
      <c r="B58" s="98"/>
    </row>
    <row r="59" spans="1:2">
      <c r="A59" s="98"/>
      <c r="B59" s="98"/>
    </row>
    <row r="60" spans="1:2">
      <c r="A60" s="98"/>
      <c r="B60" s="98"/>
    </row>
    <row r="61" spans="1:2">
      <c r="A61" s="98"/>
      <c r="B61" s="98"/>
    </row>
    <row r="62" spans="1:2">
      <c r="A62" s="98"/>
      <c r="B62" s="98"/>
    </row>
    <row r="63" spans="1:2">
      <c r="A63" s="98"/>
      <c r="B63" s="98"/>
    </row>
    <row r="64" spans="1:2">
      <c r="A64" s="98"/>
      <c r="B64" s="98"/>
    </row>
    <row r="65" spans="1:13">
      <c r="A65" s="98"/>
      <c r="B65" s="98"/>
    </row>
    <row r="66" spans="1:13">
      <c r="A66" s="98"/>
      <c r="B66" s="98"/>
    </row>
    <row r="67" spans="1:13">
      <c r="A67" s="98"/>
      <c r="B67" s="98"/>
    </row>
    <row r="68" spans="1:13">
      <c r="A68" s="98"/>
      <c r="B68" s="98"/>
    </row>
    <row r="69" spans="1:13" ht="15" customHeight="1">
      <c r="A69" s="98"/>
      <c r="B69" s="98"/>
    </row>
    <row r="70" spans="1:13">
      <c r="A70" s="98"/>
      <c r="B70" s="98"/>
    </row>
    <row r="71" spans="1:13">
      <c r="A71" s="98"/>
      <c r="B71" s="98"/>
    </row>
    <row r="75" spans="1:13">
      <c r="M75" s="3"/>
    </row>
    <row r="76" spans="1:13">
      <c r="M76" s="2"/>
    </row>
  </sheetData>
  <mergeCells count="4">
    <mergeCell ref="A1:P1"/>
    <mergeCell ref="A5:B29"/>
    <mergeCell ref="A47:B71"/>
    <mergeCell ref="N2:O2"/>
  </mergeCells>
  <printOptions horizontalCentered="1"/>
  <pageMargins left="1.2204724409448819" right="0.70866141732283472" top="0.47244094488188981" bottom="0.35433070866141736" header="0.31496062992125984" footer="0.31496062992125984"/>
  <pageSetup scale="50"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P81"/>
  <sheetViews>
    <sheetView topLeftCell="A40" zoomScale="75" zoomScaleNormal="75" workbookViewId="0">
      <selection activeCell="R48" sqref="R48"/>
    </sheetView>
  </sheetViews>
  <sheetFormatPr baseColWidth="10" defaultRowHeight="15"/>
  <cols>
    <col min="15" max="15" width="13.42578125" customWidth="1"/>
  </cols>
  <sheetData>
    <row r="1" spans="1:16" ht="21">
      <c r="A1" s="100" t="s">
        <v>9</v>
      </c>
      <c r="B1" s="100"/>
      <c r="C1" s="100"/>
      <c r="D1" s="100"/>
      <c r="E1" s="100"/>
      <c r="F1" s="100"/>
      <c r="G1" s="100"/>
      <c r="H1" s="100"/>
      <c r="I1" s="100"/>
      <c r="J1" s="100"/>
      <c r="K1" s="100"/>
      <c r="L1" s="100"/>
      <c r="M1" s="100"/>
      <c r="N1" s="100"/>
      <c r="O1" s="100"/>
      <c r="P1" s="1"/>
    </row>
    <row r="2" spans="1:16">
      <c r="N2" s="99" t="s">
        <v>8</v>
      </c>
      <c r="O2" s="99"/>
    </row>
    <row r="5" spans="1:16">
      <c r="A5" s="98" t="s">
        <v>5</v>
      </c>
      <c r="B5" s="98"/>
    </row>
    <row r="6" spans="1:16">
      <c r="A6" s="98"/>
      <c r="B6" s="98"/>
    </row>
    <row r="7" spans="1:16">
      <c r="A7" s="98"/>
      <c r="B7" s="98"/>
    </row>
    <row r="8" spans="1:16">
      <c r="A8" s="98"/>
      <c r="B8" s="98"/>
    </row>
    <row r="9" spans="1:16">
      <c r="A9" s="98"/>
      <c r="B9" s="98"/>
    </row>
    <row r="10" spans="1:16">
      <c r="A10" s="98"/>
      <c r="B10" s="98"/>
    </row>
    <row r="11" spans="1:16">
      <c r="A11" s="98"/>
      <c r="B11" s="98"/>
    </row>
    <row r="12" spans="1:16">
      <c r="A12" s="98"/>
      <c r="B12" s="98"/>
    </row>
    <row r="13" spans="1:16">
      <c r="A13" s="98"/>
      <c r="B13" s="98"/>
    </row>
    <row r="14" spans="1:16">
      <c r="A14" s="98"/>
      <c r="B14" s="98"/>
    </row>
    <row r="15" spans="1:16">
      <c r="A15" s="98"/>
      <c r="B15" s="98"/>
    </row>
    <row r="16" spans="1:16">
      <c r="A16" s="98"/>
      <c r="B16" s="98"/>
    </row>
    <row r="17" spans="1:2">
      <c r="A17" s="98"/>
      <c r="B17" s="98"/>
    </row>
    <row r="18" spans="1:2">
      <c r="A18" s="98"/>
      <c r="B18" s="98"/>
    </row>
    <row r="19" spans="1:2">
      <c r="A19" s="98"/>
      <c r="B19" s="98"/>
    </row>
    <row r="20" spans="1:2">
      <c r="A20" s="98"/>
      <c r="B20" s="98"/>
    </row>
    <row r="21" spans="1:2">
      <c r="A21" s="98"/>
      <c r="B21" s="98"/>
    </row>
    <row r="22" spans="1:2">
      <c r="A22" s="98"/>
      <c r="B22" s="98"/>
    </row>
    <row r="23" spans="1:2">
      <c r="A23" s="98"/>
      <c r="B23" s="98"/>
    </row>
    <row r="24" spans="1:2">
      <c r="A24" s="98"/>
      <c r="B24" s="98"/>
    </row>
    <row r="25" spans="1:2">
      <c r="A25" s="98"/>
      <c r="B25" s="98"/>
    </row>
    <row r="26" spans="1:2">
      <c r="A26" s="98"/>
      <c r="B26" s="98"/>
    </row>
    <row r="27" spans="1:2">
      <c r="A27" s="98"/>
      <c r="B27" s="98"/>
    </row>
    <row r="28" spans="1:2">
      <c r="A28" s="98"/>
      <c r="B28" s="98"/>
    </row>
    <row r="29" spans="1:2">
      <c r="A29" s="98"/>
      <c r="B29" s="98"/>
    </row>
    <row r="47" spans="1:2">
      <c r="A47" s="98" t="s">
        <v>4</v>
      </c>
      <c r="B47" s="98"/>
    </row>
    <row r="48" spans="1:2">
      <c r="A48" s="98"/>
      <c r="B48" s="98"/>
    </row>
    <row r="49" spans="1:2">
      <c r="A49" s="98"/>
      <c r="B49" s="98"/>
    </row>
    <row r="50" spans="1:2">
      <c r="A50" s="98"/>
      <c r="B50" s="98"/>
    </row>
    <row r="51" spans="1:2">
      <c r="A51" s="98"/>
      <c r="B51" s="98"/>
    </row>
    <row r="52" spans="1:2">
      <c r="A52" s="98"/>
      <c r="B52" s="98"/>
    </row>
    <row r="53" spans="1:2">
      <c r="A53" s="98"/>
      <c r="B53" s="98"/>
    </row>
    <row r="54" spans="1:2">
      <c r="A54" s="98"/>
      <c r="B54" s="98"/>
    </row>
    <row r="55" spans="1:2">
      <c r="A55" s="98"/>
      <c r="B55" s="98"/>
    </row>
    <row r="56" spans="1:2">
      <c r="A56" s="98"/>
      <c r="B56" s="98"/>
    </row>
    <row r="57" spans="1:2">
      <c r="A57" s="98"/>
      <c r="B57" s="98"/>
    </row>
    <row r="58" spans="1:2">
      <c r="A58" s="98"/>
      <c r="B58" s="98"/>
    </row>
    <row r="59" spans="1:2">
      <c r="A59" s="98"/>
      <c r="B59" s="98"/>
    </row>
    <row r="60" spans="1:2">
      <c r="A60" s="98"/>
      <c r="B60" s="98"/>
    </row>
    <row r="61" spans="1:2">
      <c r="A61" s="98"/>
      <c r="B61" s="98"/>
    </row>
    <row r="62" spans="1:2">
      <c r="A62" s="98"/>
      <c r="B62" s="98"/>
    </row>
    <row r="63" spans="1:2">
      <c r="A63" s="98"/>
      <c r="B63" s="98"/>
    </row>
    <row r="64" spans="1:2">
      <c r="A64" s="98"/>
      <c r="B64" s="98"/>
    </row>
    <row r="65" spans="1:4">
      <c r="A65" s="98"/>
      <c r="B65" s="98"/>
    </row>
    <row r="66" spans="1:4">
      <c r="A66" s="98"/>
      <c r="B66" s="98"/>
    </row>
    <row r="67" spans="1:4">
      <c r="A67" s="98"/>
      <c r="B67" s="98"/>
    </row>
    <row r="68" spans="1:4">
      <c r="A68" s="98"/>
      <c r="B68" s="98"/>
    </row>
    <row r="69" spans="1:4">
      <c r="A69" s="98"/>
      <c r="B69" s="98"/>
    </row>
    <row r="70" spans="1:4">
      <c r="A70" s="98"/>
      <c r="B70" s="98"/>
    </row>
    <row r="71" spans="1:4">
      <c r="A71" s="98"/>
      <c r="B71" s="98"/>
    </row>
    <row r="80" spans="1:4">
      <c r="D80" t="s">
        <v>96</v>
      </c>
    </row>
    <row r="81" spans="5:5">
      <c r="E81" t="s">
        <v>97</v>
      </c>
    </row>
  </sheetData>
  <mergeCells count="4">
    <mergeCell ref="A5:B29"/>
    <mergeCell ref="A47:B71"/>
    <mergeCell ref="N2:O2"/>
    <mergeCell ref="A1:O1"/>
  </mergeCells>
  <printOptions horizontalCentered="1"/>
  <pageMargins left="0.86614173228346458" right="0.70866141732283472" top="0.51181102362204722" bottom="0.35433070866141736" header="0.31496062992125984" footer="0.31496062992125984"/>
  <pageSetup scale="46" orientation="landscape" r:id="rId1"/>
  <drawing r:id="rId2"/>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A1:H38"/>
  <sheetViews>
    <sheetView tabSelected="1" zoomScale="85" zoomScaleNormal="85" workbookViewId="0">
      <selection activeCell="D19" sqref="D19"/>
    </sheetView>
  </sheetViews>
  <sheetFormatPr baseColWidth="10" defaultRowHeight="12.75"/>
  <cols>
    <col min="1" max="1" width="18.7109375" style="51" customWidth="1"/>
    <col min="2" max="2" width="46.42578125" style="51" bestFit="1" customWidth="1"/>
    <col min="3" max="3" width="25" style="51" customWidth="1"/>
    <col min="4" max="4" width="35" style="51" customWidth="1"/>
    <col min="5" max="5" width="23.28515625" style="51" customWidth="1"/>
    <col min="6" max="6" width="29.42578125" style="51" customWidth="1"/>
    <col min="7" max="7" width="22.85546875" style="51" customWidth="1"/>
    <col min="8" max="8" width="18.5703125" style="69" customWidth="1"/>
    <col min="9" max="16384" width="11.42578125" style="51"/>
  </cols>
  <sheetData>
    <row r="1" spans="1:8" ht="66.75" customHeight="1">
      <c r="A1" s="101" t="s">
        <v>216</v>
      </c>
      <c r="B1" s="101"/>
      <c r="C1" s="101"/>
      <c r="D1" s="101"/>
      <c r="E1" s="101"/>
      <c r="F1" s="101"/>
      <c r="G1" s="101"/>
      <c r="H1" s="101"/>
    </row>
    <row r="2" spans="1:8" ht="55.5" customHeight="1"/>
    <row r="3" spans="1:8" ht="15">
      <c r="A3" s="52"/>
      <c r="B3" s="66" t="s">
        <v>100</v>
      </c>
      <c r="C3" s="49" t="s">
        <v>122</v>
      </c>
      <c r="D3" s="50"/>
      <c r="E3" s="53"/>
      <c r="F3" s="53"/>
      <c r="G3" s="53"/>
      <c r="H3" s="70"/>
    </row>
    <row r="4" spans="1:8" ht="15">
      <c r="B4" s="67" t="s">
        <v>101</v>
      </c>
      <c r="C4" s="49" t="s">
        <v>217</v>
      </c>
      <c r="D4" s="50"/>
      <c r="E4" s="53"/>
      <c r="F4" s="53"/>
      <c r="G4" s="53"/>
      <c r="H4" s="70"/>
    </row>
    <row r="5" spans="1:8" ht="15">
      <c r="B5" s="67" t="s">
        <v>102</v>
      </c>
      <c r="C5" s="49" t="s">
        <v>215</v>
      </c>
      <c r="D5" s="50"/>
      <c r="E5" s="53"/>
      <c r="F5" s="53"/>
      <c r="G5" s="53"/>
      <c r="H5" s="70"/>
    </row>
    <row r="6" spans="1:8" ht="15">
      <c r="B6" s="67" t="s">
        <v>103</v>
      </c>
      <c r="C6" s="49" t="s">
        <v>123</v>
      </c>
      <c r="D6" s="50"/>
      <c r="E6" s="53"/>
      <c r="F6" s="53"/>
      <c r="G6" s="53"/>
      <c r="H6" s="70"/>
    </row>
    <row r="7" spans="1:8">
      <c r="B7" s="54"/>
      <c r="C7" s="54"/>
    </row>
    <row r="8" spans="1:8">
      <c r="A8" s="103" t="s">
        <v>115</v>
      </c>
      <c r="B8" s="103"/>
      <c r="C8" s="103"/>
      <c r="D8" s="103"/>
      <c r="E8" s="103"/>
      <c r="F8" s="103"/>
      <c r="G8" s="103"/>
      <c r="H8" s="103"/>
    </row>
    <row r="9" spans="1:8">
      <c r="A9" s="102" t="s">
        <v>11</v>
      </c>
      <c r="B9" s="102"/>
      <c r="C9" s="102" t="s">
        <v>12</v>
      </c>
      <c r="D9" s="102"/>
      <c r="E9" s="102"/>
      <c r="F9" s="55" t="s">
        <v>105</v>
      </c>
      <c r="G9" s="55" t="s">
        <v>13</v>
      </c>
      <c r="H9" s="71" t="s">
        <v>19</v>
      </c>
    </row>
    <row r="10" spans="1:8">
      <c r="A10" s="102"/>
      <c r="B10" s="102"/>
      <c r="C10" s="55" t="s">
        <v>17</v>
      </c>
      <c r="D10" s="55" t="s">
        <v>18</v>
      </c>
      <c r="E10" s="55" t="s">
        <v>104</v>
      </c>
      <c r="F10" s="55"/>
      <c r="G10" s="55"/>
      <c r="H10" s="71"/>
    </row>
    <row r="11" spans="1:8" ht="75" customHeight="1">
      <c r="A11" s="55" t="s">
        <v>14</v>
      </c>
      <c r="B11" s="56" t="s">
        <v>124</v>
      </c>
      <c r="C11" s="57" t="s">
        <v>161</v>
      </c>
      <c r="D11" s="56" t="s">
        <v>218</v>
      </c>
      <c r="E11" s="58" t="s">
        <v>106</v>
      </c>
      <c r="F11" s="59" t="s">
        <v>162</v>
      </c>
      <c r="G11" s="57" t="s">
        <v>266</v>
      </c>
      <c r="H11" s="72">
        <f>SUM(H13:H18)</f>
        <v>1255035</v>
      </c>
    </row>
    <row r="12" spans="1:8" ht="86.25" customHeight="1">
      <c r="A12" s="55" t="s">
        <v>15</v>
      </c>
      <c r="B12" s="56" t="s">
        <v>125</v>
      </c>
      <c r="C12" s="56" t="s">
        <v>163</v>
      </c>
      <c r="D12" s="56" t="s">
        <v>219</v>
      </c>
      <c r="E12" s="58" t="s">
        <v>106</v>
      </c>
      <c r="F12" s="56" t="s">
        <v>164</v>
      </c>
      <c r="G12" s="56" t="s">
        <v>286</v>
      </c>
      <c r="H12" s="77"/>
    </row>
    <row r="13" spans="1:8" ht="75" customHeight="1">
      <c r="A13" s="60" t="s">
        <v>98</v>
      </c>
      <c r="B13" s="56" t="s">
        <v>212</v>
      </c>
      <c r="C13" s="56" t="s">
        <v>213</v>
      </c>
      <c r="D13" s="56" t="s">
        <v>220</v>
      </c>
      <c r="E13" s="58" t="s">
        <v>107</v>
      </c>
      <c r="F13" s="56" t="s">
        <v>214</v>
      </c>
      <c r="G13" s="57" t="s">
        <v>288</v>
      </c>
      <c r="H13" s="75">
        <v>443115.15</v>
      </c>
    </row>
    <row r="14" spans="1:8" ht="75" customHeight="1">
      <c r="A14" s="61" t="s">
        <v>99</v>
      </c>
      <c r="B14" s="56" t="s">
        <v>126</v>
      </c>
      <c r="C14" s="56" t="s">
        <v>165</v>
      </c>
      <c r="D14" s="56" t="s">
        <v>221</v>
      </c>
      <c r="E14" s="58" t="s">
        <v>107</v>
      </c>
      <c r="F14" s="56" t="s">
        <v>166</v>
      </c>
      <c r="G14" s="56" t="s">
        <v>269</v>
      </c>
      <c r="H14" s="75">
        <v>204942.07999999999</v>
      </c>
    </row>
    <row r="15" spans="1:8" ht="75" customHeight="1">
      <c r="A15" s="62" t="s">
        <v>127</v>
      </c>
      <c r="B15" s="56" t="s">
        <v>128</v>
      </c>
      <c r="C15" s="56" t="s">
        <v>167</v>
      </c>
      <c r="D15" s="56" t="s">
        <v>222</v>
      </c>
      <c r="E15" s="58" t="s">
        <v>107</v>
      </c>
      <c r="F15" s="56" t="s">
        <v>168</v>
      </c>
      <c r="G15" s="56" t="s">
        <v>267</v>
      </c>
      <c r="H15" s="75">
        <v>85691.61</v>
      </c>
    </row>
    <row r="16" spans="1:8" ht="75" customHeight="1">
      <c r="A16" s="63" t="s">
        <v>129</v>
      </c>
      <c r="B16" s="56" t="s">
        <v>130</v>
      </c>
      <c r="C16" s="56" t="s">
        <v>169</v>
      </c>
      <c r="D16" s="56" t="s">
        <v>223</v>
      </c>
      <c r="E16" s="58" t="s">
        <v>107</v>
      </c>
      <c r="F16" s="56" t="s">
        <v>170</v>
      </c>
      <c r="G16" s="56" t="s">
        <v>268</v>
      </c>
      <c r="H16" s="75">
        <v>149267.25</v>
      </c>
    </row>
    <row r="17" spans="1:8" ht="75" customHeight="1">
      <c r="A17" s="64" t="s">
        <v>131</v>
      </c>
      <c r="B17" s="56" t="s">
        <v>133</v>
      </c>
      <c r="C17" s="56" t="s">
        <v>171</v>
      </c>
      <c r="D17" s="56" t="s">
        <v>224</v>
      </c>
      <c r="E17" s="58" t="s">
        <v>107</v>
      </c>
      <c r="F17" s="56" t="s">
        <v>172</v>
      </c>
      <c r="G17" s="56" t="s">
        <v>287</v>
      </c>
      <c r="H17" s="75">
        <v>146767.25</v>
      </c>
    </row>
    <row r="18" spans="1:8" ht="75" customHeight="1">
      <c r="A18" s="65" t="s">
        <v>132</v>
      </c>
      <c r="B18" s="56" t="s">
        <v>271</v>
      </c>
      <c r="C18" s="56" t="s">
        <v>272</v>
      </c>
      <c r="D18" s="56" t="s">
        <v>273</v>
      </c>
      <c r="E18" s="58" t="s">
        <v>107</v>
      </c>
      <c r="F18" s="56" t="s">
        <v>274</v>
      </c>
      <c r="G18" s="56" t="s">
        <v>270</v>
      </c>
      <c r="H18" s="75">
        <v>225251.66</v>
      </c>
    </row>
    <row r="19" spans="1:8" ht="75" customHeight="1">
      <c r="A19" s="60" t="s">
        <v>108</v>
      </c>
      <c r="B19" s="56" t="s">
        <v>134</v>
      </c>
      <c r="C19" s="56" t="s">
        <v>173</v>
      </c>
      <c r="D19" s="56" t="s">
        <v>225</v>
      </c>
      <c r="E19" s="58" t="s">
        <v>111</v>
      </c>
      <c r="F19" s="56" t="s">
        <v>174</v>
      </c>
      <c r="G19" s="57" t="s">
        <v>288</v>
      </c>
      <c r="H19" s="75"/>
    </row>
    <row r="20" spans="1:8" ht="75" customHeight="1">
      <c r="A20" s="60" t="s">
        <v>109</v>
      </c>
      <c r="B20" s="56" t="s">
        <v>135</v>
      </c>
      <c r="C20" s="56" t="s">
        <v>175</v>
      </c>
      <c r="D20" s="56" t="s">
        <v>226</v>
      </c>
      <c r="E20" s="58" t="s">
        <v>111</v>
      </c>
      <c r="F20" s="56" t="s">
        <v>176</v>
      </c>
      <c r="G20" s="57" t="s">
        <v>288</v>
      </c>
      <c r="H20" s="75"/>
    </row>
    <row r="21" spans="1:8" ht="75" customHeight="1">
      <c r="A21" s="60" t="s">
        <v>110</v>
      </c>
      <c r="B21" s="56" t="s">
        <v>138</v>
      </c>
      <c r="C21" s="56" t="s">
        <v>177</v>
      </c>
      <c r="D21" s="56" t="s">
        <v>227</v>
      </c>
      <c r="E21" s="58" t="s">
        <v>111</v>
      </c>
      <c r="F21" s="56" t="s">
        <v>178</v>
      </c>
      <c r="G21" s="57" t="s">
        <v>288</v>
      </c>
      <c r="H21" s="75"/>
    </row>
    <row r="22" spans="1:8" ht="75" customHeight="1">
      <c r="A22" s="60" t="s">
        <v>136</v>
      </c>
      <c r="B22" s="56" t="s">
        <v>137</v>
      </c>
      <c r="C22" s="56" t="s">
        <v>179</v>
      </c>
      <c r="D22" s="56" t="s">
        <v>228</v>
      </c>
      <c r="E22" s="58" t="s">
        <v>111</v>
      </c>
      <c r="F22" s="56" t="s">
        <v>180</v>
      </c>
      <c r="G22" s="57" t="s">
        <v>288</v>
      </c>
      <c r="H22" s="75"/>
    </row>
    <row r="23" spans="1:8" ht="75" customHeight="1">
      <c r="A23" s="61" t="s">
        <v>112</v>
      </c>
      <c r="B23" s="56" t="s">
        <v>139</v>
      </c>
      <c r="C23" s="56" t="s">
        <v>181</v>
      </c>
      <c r="D23" s="56" t="s">
        <v>229</v>
      </c>
      <c r="E23" s="58" t="s">
        <v>111</v>
      </c>
      <c r="F23" s="56" t="s">
        <v>182</v>
      </c>
      <c r="G23" s="56" t="s">
        <v>269</v>
      </c>
      <c r="H23" s="75"/>
    </row>
    <row r="24" spans="1:8" ht="75" customHeight="1">
      <c r="A24" s="61" t="s">
        <v>113</v>
      </c>
      <c r="B24" s="56" t="s">
        <v>140</v>
      </c>
      <c r="C24" s="56" t="s">
        <v>183</v>
      </c>
      <c r="D24" s="56" t="s">
        <v>230</v>
      </c>
      <c r="E24" s="58" t="s">
        <v>111</v>
      </c>
      <c r="F24" s="56" t="s">
        <v>184</v>
      </c>
      <c r="G24" s="56" t="s">
        <v>269</v>
      </c>
      <c r="H24" s="75"/>
    </row>
    <row r="25" spans="1:8" ht="75" customHeight="1">
      <c r="A25" s="61" t="s">
        <v>114</v>
      </c>
      <c r="B25" s="56" t="s">
        <v>141</v>
      </c>
      <c r="C25" s="56" t="s">
        <v>185</v>
      </c>
      <c r="D25" s="56" t="s">
        <v>231</v>
      </c>
      <c r="E25" s="58" t="s">
        <v>111</v>
      </c>
      <c r="F25" s="56" t="s">
        <v>188</v>
      </c>
      <c r="G25" s="56" t="s">
        <v>269</v>
      </c>
      <c r="H25" s="75"/>
    </row>
    <row r="26" spans="1:8" ht="75" customHeight="1">
      <c r="A26" s="62" t="s">
        <v>142</v>
      </c>
      <c r="B26" s="56" t="s">
        <v>143</v>
      </c>
      <c r="C26" s="56" t="s">
        <v>186</v>
      </c>
      <c r="D26" s="56" t="s">
        <v>232</v>
      </c>
      <c r="E26" s="58" t="s">
        <v>111</v>
      </c>
      <c r="F26" s="56" t="s">
        <v>187</v>
      </c>
      <c r="G26" s="56" t="s">
        <v>267</v>
      </c>
      <c r="H26" s="75"/>
    </row>
    <row r="27" spans="1:8" ht="75" customHeight="1">
      <c r="A27" s="62" t="s">
        <v>144</v>
      </c>
      <c r="B27" s="56" t="s">
        <v>146</v>
      </c>
      <c r="C27" s="56" t="s">
        <v>189</v>
      </c>
      <c r="D27" s="56" t="s">
        <v>233</v>
      </c>
      <c r="E27" s="58" t="s">
        <v>111</v>
      </c>
      <c r="F27" s="56" t="s">
        <v>190</v>
      </c>
      <c r="G27" s="56" t="s">
        <v>267</v>
      </c>
      <c r="H27" s="75"/>
    </row>
    <row r="28" spans="1:8" ht="75" customHeight="1">
      <c r="A28" s="62" t="s">
        <v>145</v>
      </c>
      <c r="B28" s="56" t="s">
        <v>258</v>
      </c>
      <c r="C28" s="56" t="s">
        <v>191</v>
      </c>
      <c r="D28" s="56" t="s">
        <v>234</v>
      </c>
      <c r="E28" s="58" t="s">
        <v>111</v>
      </c>
      <c r="F28" s="56" t="s">
        <v>192</v>
      </c>
      <c r="G28" s="56" t="s">
        <v>267</v>
      </c>
      <c r="H28" s="75"/>
    </row>
    <row r="29" spans="1:8" ht="75" customHeight="1">
      <c r="A29" s="63" t="s">
        <v>147</v>
      </c>
      <c r="B29" s="56" t="s">
        <v>150</v>
      </c>
      <c r="C29" s="56" t="s">
        <v>193</v>
      </c>
      <c r="D29" s="56" t="s">
        <v>235</v>
      </c>
      <c r="E29" s="58" t="s">
        <v>111</v>
      </c>
      <c r="F29" s="56" t="s">
        <v>194</v>
      </c>
      <c r="G29" s="56" t="s">
        <v>268</v>
      </c>
      <c r="H29" s="75"/>
    </row>
    <row r="30" spans="1:8" ht="75" customHeight="1">
      <c r="A30" s="63" t="s">
        <v>148</v>
      </c>
      <c r="B30" s="56" t="s">
        <v>259</v>
      </c>
      <c r="C30" s="56" t="s">
        <v>195</v>
      </c>
      <c r="D30" s="56" t="s">
        <v>236</v>
      </c>
      <c r="E30" s="58" t="s">
        <v>111</v>
      </c>
      <c r="F30" s="56" t="s">
        <v>196</v>
      </c>
      <c r="G30" s="56" t="s">
        <v>268</v>
      </c>
      <c r="H30" s="75"/>
    </row>
    <row r="31" spans="1:8" ht="75" customHeight="1">
      <c r="A31" s="63" t="s">
        <v>149</v>
      </c>
      <c r="B31" s="56" t="s">
        <v>260</v>
      </c>
      <c r="C31" s="56" t="s">
        <v>197</v>
      </c>
      <c r="D31" s="56" t="s">
        <v>237</v>
      </c>
      <c r="E31" s="58" t="s">
        <v>111</v>
      </c>
      <c r="F31" s="56" t="s">
        <v>192</v>
      </c>
      <c r="G31" s="56" t="s">
        <v>268</v>
      </c>
      <c r="H31" s="75"/>
    </row>
    <row r="32" spans="1:8" ht="75" customHeight="1">
      <c r="A32" s="64" t="s">
        <v>151</v>
      </c>
      <c r="B32" s="56" t="s">
        <v>154</v>
      </c>
      <c r="C32" s="56" t="s">
        <v>198</v>
      </c>
      <c r="D32" s="56" t="s">
        <v>201</v>
      </c>
      <c r="E32" s="58" t="s">
        <v>111</v>
      </c>
      <c r="F32" s="56" t="s">
        <v>199</v>
      </c>
      <c r="G32" s="56" t="s">
        <v>287</v>
      </c>
      <c r="H32" s="75"/>
    </row>
    <row r="33" spans="1:8" ht="75" customHeight="1">
      <c r="A33" s="64" t="s">
        <v>152</v>
      </c>
      <c r="B33" s="56" t="s">
        <v>155</v>
      </c>
      <c r="C33" s="56" t="s">
        <v>200</v>
      </c>
      <c r="D33" s="56" t="s">
        <v>202</v>
      </c>
      <c r="E33" s="58" t="s">
        <v>107</v>
      </c>
      <c r="F33" s="56" t="s">
        <v>203</v>
      </c>
      <c r="G33" s="56" t="s">
        <v>287</v>
      </c>
      <c r="H33" s="76"/>
    </row>
    <row r="34" spans="1:8" ht="75" customHeight="1">
      <c r="A34" s="64" t="s">
        <v>153</v>
      </c>
      <c r="B34" s="56" t="s">
        <v>156</v>
      </c>
      <c r="C34" s="56" t="s">
        <v>204</v>
      </c>
      <c r="D34" s="56" t="s">
        <v>204</v>
      </c>
      <c r="E34" s="58" t="s">
        <v>111</v>
      </c>
      <c r="F34" s="56" t="s">
        <v>205</v>
      </c>
      <c r="G34" s="56" t="s">
        <v>287</v>
      </c>
      <c r="H34" s="73"/>
    </row>
    <row r="35" spans="1:8" ht="75" customHeight="1">
      <c r="A35" s="65" t="s">
        <v>157</v>
      </c>
      <c r="B35" s="56" t="s">
        <v>275</v>
      </c>
      <c r="C35" s="56" t="s">
        <v>278</v>
      </c>
      <c r="D35" s="56" t="s">
        <v>281</v>
      </c>
      <c r="E35" s="58" t="s">
        <v>111</v>
      </c>
      <c r="F35" s="56" t="s">
        <v>206</v>
      </c>
      <c r="G35" s="56" t="s">
        <v>270</v>
      </c>
      <c r="H35" s="73"/>
    </row>
    <row r="36" spans="1:8" ht="75" customHeight="1">
      <c r="A36" s="65" t="s">
        <v>158</v>
      </c>
      <c r="B36" s="56" t="s">
        <v>207</v>
      </c>
      <c r="C36" s="56" t="s">
        <v>208</v>
      </c>
      <c r="D36" s="56" t="s">
        <v>209</v>
      </c>
      <c r="E36" s="58" t="s">
        <v>111</v>
      </c>
      <c r="F36" s="56" t="s">
        <v>210</v>
      </c>
      <c r="G36" s="56" t="s">
        <v>285</v>
      </c>
      <c r="H36" s="74"/>
    </row>
    <row r="37" spans="1:8" ht="75" customHeight="1">
      <c r="A37" s="65" t="s">
        <v>159</v>
      </c>
      <c r="B37" s="56" t="s">
        <v>276</v>
      </c>
      <c r="C37" s="56" t="s">
        <v>279</v>
      </c>
      <c r="D37" s="56" t="s">
        <v>282</v>
      </c>
      <c r="E37" s="58" t="s">
        <v>111</v>
      </c>
      <c r="F37" s="56" t="s">
        <v>211</v>
      </c>
      <c r="G37" s="56" t="s">
        <v>270</v>
      </c>
      <c r="H37" s="74"/>
    </row>
    <row r="38" spans="1:8" ht="75" customHeight="1">
      <c r="A38" s="65" t="s">
        <v>160</v>
      </c>
      <c r="B38" s="56" t="s">
        <v>277</v>
      </c>
      <c r="C38" s="56" t="s">
        <v>280</v>
      </c>
      <c r="D38" s="56" t="s">
        <v>283</v>
      </c>
      <c r="E38" s="58" t="s">
        <v>111</v>
      </c>
      <c r="F38" s="56" t="s">
        <v>284</v>
      </c>
      <c r="G38" s="56" t="s">
        <v>270</v>
      </c>
      <c r="H38" s="74"/>
    </row>
  </sheetData>
  <mergeCells count="4">
    <mergeCell ref="A1:H1"/>
    <mergeCell ref="C9:E9"/>
    <mergeCell ref="A9:B10"/>
    <mergeCell ref="A8:H8"/>
  </mergeCells>
  <printOptions horizontalCentered="1"/>
  <pageMargins left="0.39370078740157483" right="0.15748031496062992" top="0.31496062992125984" bottom="0.19685039370078741" header="0.23622047244094491" footer="0.31496062992125984"/>
  <pageSetup scale="60" fitToHeight="0" orientation="landscape" r:id="rId1"/>
  <headerFooter>
    <oddFooter>&amp;CPágina &amp;P de &amp;N</oddFooter>
  </headerFooter>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B1:R48"/>
  <sheetViews>
    <sheetView topLeftCell="B30" workbookViewId="0">
      <selection activeCell="D50" sqref="D50"/>
    </sheetView>
  </sheetViews>
  <sheetFormatPr baseColWidth="10" defaultRowHeight="14.25"/>
  <cols>
    <col min="1" max="1" width="1.85546875" style="6" customWidth="1"/>
    <col min="2" max="2" width="18.140625" style="6" customWidth="1"/>
    <col min="3" max="3" width="29.7109375" style="6" customWidth="1"/>
    <col min="4" max="4" width="14.140625" style="6" customWidth="1"/>
    <col min="5" max="7" width="11.42578125" style="6"/>
    <col min="8" max="18" width="12.85546875" style="6" customWidth="1"/>
    <col min="19" max="16384" width="11.42578125" style="6"/>
  </cols>
  <sheetData>
    <row r="1" spans="2:18">
      <c r="Q1" s="104" t="s">
        <v>26</v>
      </c>
      <c r="R1" s="104"/>
    </row>
    <row r="2" spans="2:18" ht="15" customHeight="1">
      <c r="B2" s="105" t="s">
        <v>23</v>
      </c>
      <c r="C2" s="105"/>
      <c r="D2" s="105"/>
      <c r="E2" s="105"/>
      <c r="F2" s="105"/>
      <c r="G2" s="105"/>
      <c r="H2" s="105"/>
      <c r="I2" s="105"/>
      <c r="J2" s="105"/>
      <c r="K2" s="105"/>
      <c r="L2" s="105"/>
      <c r="M2" s="105"/>
      <c r="N2" s="105"/>
      <c r="O2" s="105"/>
      <c r="P2" s="105"/>
      <c r="Q2" s="105"/>
      <c r="R2" s="105"/>
    </row>
    <row r="3" spans="2:18" ht="15" customHeight="1">
      <c r="B3" s="104" t="s">
        <v>24</v>
      </c>
      <c r="C3" s="104"/>
      <c r="D3" s="104"/>
      <c r="E3" s="104"/>
      <c r="F3" s="104"/>
      <c r="G3" s="104"/>
      <c r="H3" s="104"/>
      <c r="I3" s="104"/>
      <c r="J3" s="104"/>
      <c r="K3" s="104"/>
      <c r="L3" s="104"/>
      <c r="M3" s="104"/>
      <c r="N3" s="104"/>
      <c r="O3" s="104"/>
      <c r="P3" s="104"/>
      <c r="Q3" s="104"/>
      <c r="R3" s="104"/>
    </row>
    <row r="4" spans="2:18" ht="15" customHeight="1">
      <c r="B4" s="104" t="s">
        <v>25</v>
      </c>
      <c r="C4" s="104"/>
      <c r="D4" s="104"/>
      <c r="E4" s="104"/>
      <c r="F4" s="104"/>
      <c r="G4" s="104"/>
      <c r="H4" s="104"/>
      <c r="I4" s="104"/>
      <c r="J4" s="104"/>
      <c r="K4" s="104"/>
      <c r="L4" s="104"/>
      <c r="M4" s="104"/>
      <c r="N4" s="104"/>
      <c r="O4" s="104"/>
      <c r="P4" s="104"/>
      <c r="Q4" s="104"/>
      <c r="R4" s="104"/>
    </row>
    <row r="6" spans="2:18" ht="15">
      <c r="B6" s="33" t="s">
        <v>27</v>
      </c>
      <c r="C6" s="34"/>
      <c r="D6" s="34"/>
      <c r="E6" s="34"/>
      <c r="F6" s="35"/>
      <c r="G6" s="33" t="s">
        <v>54</v>
      </c>
      <c r="H6" s="34"/>
      <c r="I6" s="34"/>
      <c r="J6" s="34"/>
      <c r="K6" s="35"/>
      <c r="L6" s="33" t="s">
        <v>55</v>
      </c>
      <c r="M6" s="34"/>
      <c r="N6" s="34"/>
      <c r="O6" s="34"/>
      <c r="P6" s="34"/>
      <c r="Q6" s="34"/>
      <c r="R6" s="35"/>
    </row>
    <row r="7" spans="2:18">
      <c r="B7" s="106" t="s">
        <v>75</v>
      </c>
      <c r="C7" s="106"/>
      <c r="D7" s="106"/>
      <c r="E7" s="106"/>
      <c r="F7" s="106"/>
      <c r="G7" s="106" t="s">
        <v>80</v>
      </c>
      <c r="H7" s="106"/>
      <c r="I7" s="106"/>
      <c r="J7" s="106"/>
      <c r="K7" s="106"/>
      <c r="L7" s="106" t="s">
        <v>84</v>
      </c>
      <c r="M7" s="106"/>
      <c r="N7" s="106"/>
      <c r="O7" s="106"/>
      <c r="P7" s="106"/>
      <c r="Q7" s="106"/>
      <c r="R7" s="106"/>
    </row>
    <row r="8" spans="2:18" ht="19.5" customHeight="1">
      <c r="B8" s="107"/>
      <c r="C8" s="107"/>
      <c r="D8" s="107"/>
      <c r="E8" s="107"/>
      <c r="F8" s="107"/>
      <c r="G8" s="108"/>
      <c r="H8" s="109"/>
      <c r="I8" s="109"/>
      <c r="J8" s="109"/>
      <c r="K8" s="110"/>
      <c r="L8" s="107"/>
      <c r="M8" s="107"/>
      <c r="N8" s="107"/>
      <c r="O8" s="107"/>
      <c r="P8" s="107"/>
      <c r="Q8" s="107"/>
      <c r="R8" s="107"/>
    </row>
    <row r="9" spans="2:18">
      <c r="B9" s="106" t="s">
        <v>76</v>
      </c>
      <c r="C9" s="106"/>
      <c r="D9" s="106"/>
      <c r="E9" s="106"/>
      <c r="F9" s="106"/>
      <c r="G9" s="106" t="s">
        <v>81</v>
      </c>
      <c r="H9" s="106"/>
      <c r="I9" s="106"/>
      <c r="J9" s="106"/>
      <c r="K9" s="106"/>
      <c r="L9" s="106" t="s">
        <v>121</v>
      </c>
      <c r="M9" s="106"/>
      <c r="N9" s="106"/>
      <c r="O9" s="106"/>
      <c r="P9" s="106"/>
      <c r="Q9" s="106"/>
      <c r="R9" s="106"/>
    </row>
    <row r="10" spans="2:18" ht="19.5" customHeight="1">
      <c r="B10" s="107"/>
      <c r="C10" s="107"/>
      <c r="D10" s="107"/>
      <c r="E10" s="107"/>
      <c r="F10" s="107"/>
      <c r="G10" s="108"/>
      <c r="H10" s="109"/>
      <c r="I10" s="109"/>
      <c r="J10" s="109"/>
      <c r="K10" s="110"/>
      <c r="L10" s="107"/>
      <c r="M10" s="107"/>
      <c r="N10" s="107"/>
      <c r="O10" s="107"/>
      <c r="P10" s="107"/>
      <c r="Q10" s="107"/>
      <c r="R10" s="107"/>
    </row>
    <row r="11" spans="2:18">
      <c r="B11" s="106" t="s">
        <v>77</v>
      </c>
      <c r="C11" s="106"/>
      <c r="D11" s="106"/>
      <c r="E11" s="106"/>
      <c r="F11" s="106"/>
      <c r="G11" s="106" t="s">
        <v>82</v>
      </c>
      <c r="H11" s="106"/>
      <c r="I11" s="106"/>
      <c r="J11" s="106"/>
      <c r="K11" s="106"/>
      <c r="L11" s="106" t="s">
        <v>85</v>
      </c>
      <c r="M11" s="106"/>
      <c r="N11" s="106"/>
      <c r="O11" s="106"/>
      <c r="P11" s="106"/>
      <c r="Q11" s="106"/>
      <c r="R11" s="106"/>
    </row>
    <row r="12" spans="2:18" ht="19.5" customHeight="1">
      <c r="B12" s="107"/>
      <c r="C12" s="107"/>
      <c r="D12" s="107"/>
      <c r="E12" s="107"/>
      <c r="F12" s="107"/>
      <c r="G12" s="108"/>
      <c r="H12" s="109"/>
      <c r="I12" s="109"/>
      <c r="J12" s="109"/>
      <c r="K12" s="110"/>
      <c r="L12" s="107"/>
      <c r="M12" s="107"/>
      <c r="N12" s="107"/>
      <c r="O12" s="107"/>
      <c r="P12" s="107"/>
      <c r="Q12" s="107"/>
      <c r="R12" s="107"/>
    </row>
    <row r="13" spans="2:18">
      <c r="B13" s="106" t="s">
        <v>78</v>
      </c>
      <c r="C13" s="106"/>
      <c r="D13" s="106"/>
      <c r="E13" s="106"/>
      <c r="F13" s="106"/>
      <c r="G13" s="106" t="s">
        <v>83</v>
      </c>
      <c r="H13" s="106"/>
      <c r="I13" s="106"/>
      <c r="J13" s="106"/>
      <c r="K13" s="106"/>
      <c r="L13" s="106" t="s">
        <v>86</v>
      </c>
      <c r="M13" s="106"/>
      <c r="N13" s="106"/>
      <c r="O13" s="106"/>
      <c r="P13" s="106"/>
      <c r="Q13" s="106"/>
      <c r="R13" s="106"/>
    </row>
    <row r="14" spans="2:18">
      <c r="B14" s="111"/>
      <c r="C14" s="111"/>
      <c r="D14" s="111"/>
      <c r="E14" s="111"/>
      <c r="F14" s="111"/>
      <c r="G14" s="112"/>
      <c r="H14" s="112"/>
      <c r="I14" s="112"/>
      <c r="J14" s="112"/>
      <c r="K14" s="112"/>
      <c r="L14" s="107"/>
      <c r="M14" s="107"/>
      <c r="N14" s="107"/>
      <c r="O14" s="107"/>
      <c r="P14" s="107"/>
      <c r="Q14" s="107"/>
      <c r="R14" s="107"/>
    </row>
    <row r="15" spans="2:18">
      <c r="B15" s="111"/>
      <c r="C15" s="111"/>
      <c r="D15" s="111"/>
      <c r="E15" s="111"/>
      <c r="F15" s="111"/>
      <c r="G15" s="112"/>
      <c r="H15" s="112"/>
      <c r="I15" s="112"/>
      <c r="J15" s="112"/>
      <c r="K15" s="112"/>
      <c r="L15" s="106" t="s">
        <v>90</v>
      </c>
      <c r="M15" s="106"/>
      <c r="N15" s="106"/>
      <c r="O15" s="106"/>
      <c r="P15" s="106"/>
      <c r="Q15" s="106"/>
      <c r="R15" s="106"/>
    </row>
    <row r="16" spans="2:18">
      <c r="B16" s="106" t="s">
        <v>79</v>
      </c>
      <c r="C16" s="106"/>
      <c r="D16" s="106"/>
      <c r="E16" s="106"/>
      <c r="F16" s="106"/>
      <c r="L16" s="107"/>
      <c r="M16" s="107"/>
      <c r="N16" s="107"/>
      <c r="O16" s="107"/>
      <c r="P16" s="107"/>
      <c r="Q16" s="107"/>
      <c r="R16" s="107"/>
    </row>
    <row r="17" spans="2:18">
      <c r="B17" s="116"/>
      <c r="C17" s="117"/>
      <c r="D17" s="117"/>
      <c r="E17" s="117"/>
      <c r="F17" s="117"/>
      <c r="L17" s="106" t="s">
        <v>87</v>
      </c>
      <c r="M17" s="106"/>
      <c r="N17" s="106"/>
      <c r="O17" s="106"/>
      <c r="P17" s="106"/>
      <c r="Q17" s="106"/>
      <c r="R17" s="106"/>
    </row>
    <row r="18" spans="2:18">
      <c r="B18" s="117"/>
      <c r="C18" s="117"/>
      <c r="D18" s="117"/>
      <c r="E18" s="117"/>
      <c r="F18" s="117"/>
      <c r="L18" s="118" t="s">
        <v>89</v>
      </c>
      <c r="M18" s="119"/>
      <c r="N18" s="119"/>
      <c r="O18" s="119"/>
      <c r="P18" s="119"/>
      <c r="Q18" s="119"/>
      <c r="R18" s="120"/>
    </row>
    <row r="19" spans="2:18">
      <c r="L19" s="121"/>
      <c r="M19" s="122"/>
      <c r="N19" s="122"/>
      <c r="O19" s="122"/>
      <c r="P19" s="122"/>
      <c r="Q19" s="122"/>
      <c r="R19" s="123"/>
    </row>
    <row r="20" spans="2:18" ht="15">
      <c r="B20" s="33" t="s">
        <v>56</v>
      </c>
      <c r="C20" s="34"/>
      <c r="D20" s="34"/>
      <c r="E20" s="34"/>
      <c r="F20" s="34"/>
      <c r="G20" s="35"/>
    </row>
    <row r="21" spans="2:18">
      <c r="B21" s="113" t="s">
        <v>88</v>
      </c>
      <c r="C21" s="114"/>
      <c r="D21" s="114"/>
      <c r="E21" s="114"/>
      <c r="F21" s="114"/>
      <c r="G21" s="115"/>
      <c r="H21" s="113" t="s">
        <v>63</v>
      </c>
      <c r="I21" s="114"/>
      <c r="J21" s="114"/>
      <c r="K21" s="114"/>
      <c r="L21" s="114"/>
      <c r="M21" s="115"/>
    </row>
    <row r="22" spans="2:18" ht="15">
      <c r="B22" s="108"/>
      <c r="C22" s="109"/>
      <c r="D22" s="109"/>
      <c r="E22" s="109"/>
      <c r="F22" s="109"/>
      <c r="G22" s="110"/>
      <c r="H22" s="124"/>
      <c r="I22" s="125"/>
      <c r="J22" s="125"/>
      <c r="K22" s="125"/>
      <c r="L22" s="125"/>
      <c r="M22" s="126"/>
    </row>
    <row r="23" spans="2:18">
      <c r="B23" s="113" t="s">
        <v>58</v>
      </c>
      <c r="C23" s="114"/>
      <c r="D23" s="114"/>
      <c r="E23" s="114"/>
      <c r="F23" s="114"/>
      <c r="G23" s="115"/>
      <c r="H23" s="18" t="s">
        <v>64</v>
      </c>
      <c r="I23" s="19"/>
      <c r="J23" s="19"/>
      <c r="K23" s="19"/>
      <c r="L23" s="19"/>
      <c r="M23" s="19"/>
      <c r="N23" s="19"/>
      <c r="O23" s="19"/>
      <c r="P23" s="19"/>
      <c r="Q23" s="19"/>
      <c r="R23" s="20"/>
    </row>
    <row r="24" spans="2:18" ht="28.5" customHeight="1">
      <c r="B24" s="108"/>
      <c r="C24" s="109"/>
      <c r="D24" s="109"/>
      <c r="E24" s="109"/>
      <c r="F24" s="109"/>
      <c r="G24" s="110"/>
      <c r="H24" s="25" t="s">
        <v>68</v>
      </c>
      <c r="I24" s="24"/>
      <c r="J24" s="42" t="s">
        <v>69</v>
      </c>
      <c r="K24" s="23" t="s">
        <v>65</v>
      </c>
      <c r="L24" s="26" t="s">
        <v>66</v>
      </c>
      <c r="M24" s="42" t="s">
        <v>69</v>
      </c>
      <c r="N24" s="23" t="s">
        <v>65</v>
      </c>
      <c r="O24" s="26" t="s">
        <v>67</v>
      </c>
      <c r="P24" s="42" t="s">
        <v>69</v>
      </c>
      <c r="Q24" s="23" t="s">
        <v>65</v>
      </c>
      <c r="R24" s="27"/>
    </row>
    <row r="25" spans="2:18">
      <c r="B25" s="113" t="s">
        <v>59</v>
      </c>
      <c r="C25" s="114"/>
      <c r="D25" s="114"/>
      <c r="E25" s="114"/>
      <c r="F25" s="114"/>
      <c r="G25" s="115"/>
      <c r="H25" s="113" t="s">
        <v>70</v>
      </c>
      <c r="I25" s="114"/>
      <c r="J25" s="114"/>
      <c r="K25" s="115"/>
      <c r="L25" s="18" t="s">
        <v>74</v>
      </c>
      <c r="M25" s="19"/>
      <c r="N25" s="19"/>
      <c r="O25" s="20"/>
      <c r="P25" s="42" t="s">
        <v>69</v>
      </c>
      <c r="Q25" s="32" t="s">
        <v>65</v>
      </c>
      <c r="R25" s="16"/>
    </row>
    <row r="26" spans="2:18" ht="21" customHeight="1">
      <c r="B26" s="23" t="s">
        <v>60</v>
      </c>
      <c r="C26" s="40"/>
      <c r="D26" s="23" t="s">
        <v>61</v>
      </c>
      <c r="E26" s="40"/>
      <c r="F26" s="23" t="s">
        <v>62</v>
      </c>
      <c r="G26" s="40"/>
      <c r="H26" s="21"/>
      <c r="I26" s="28" t="s">
        <v>71</v>
      </c>
      <c r="J26" s="28"/>
      <c r="K26" s="22"/>
      <c r="L26" s="111"/>
      <c r="M26" s="111"/>
      <c r="N26" s="111"/>
      <c r="O26" s="111"/>
      <c r="P26" s="111"/>
      <c r="Q26" s="111"/>
      <c r="R26" s="111"/>
    </row>
    <row r="27" spans="2:18">
      <c r="L27" s="111"/>
      <c r="M27" s="111"/>
      <c r="N27" s="111"/>
      <c r="O27" s="111"/>
      <c r="P27" s="111"/>
      <c r="Q27" s="111"/>
      <c r="R27" s="111"/>
    </row>
    <row r="28" spans="2:18">
      <c r="B28" s="113" t="s">
        <v>72</v>
      </c>
      <c r="C28" s="114"/>
      <c r="D28" s="114"/>
      <c r="E28" s="114"/>
      <c r="F28" s="114"/>
      <c r="G28" s="114"/>
      <c r="H28" s="114"/>
      <c r="I28" s="114"/>
      <c r="J28" s="114"/>
      <c r="K28" s="115"/>
      <c r="L28" s="113" t="s">
        <v>73</v>
      </c>
      <c r="M28" s="115"/>
      <c r="N28" s="11"/>
      <c r="O28" s="11"/>
      <c r="P28" s="11"/>
      <c r="Q28" s="11"/>
      <c r="R28" s="12"/>
    </row>
    <row r="29" spans="2:18" ht="18.75" customHeight="1">
      <c r="B29" s="17" t="s">
        <v>57</v>
      </c>
      <c r="C29" s="127"/>
      <c r="D29" s="128"/>
      <c r="E29" s="128"/>
      <c r="F29" s="128"/>
      <c r="G29" s="128"/>
      <c r="H29" s="128"/>
      <c r="I29" s="128"/>
      <c r="J29" s="128"/>
      <c r="K29" s="129"/>
      <c r="L29" s="29"/>
      <c r="M29" s="30"/>
      <c r="N29" s="30"/>
      <c r="O29" s="30"/>
      <c r="P29" s="30"/>
      <c r="Q29" s="30"/>
      <c r="R29" s="31"/>
    </row>
    <row r="30" spans="2:18" ht="18.75" customHeight="1">
      <c r="B30" s="9" t="s">
        <v>15</v>
      </c>
      <c r="C30" s="127"/>
      <c r="D30" s="128"/>
      <c r="E30" s="128"/>
      <c r="F30" s="128"/>
      <c r="G30" s="128"/>
      <c r="H30" s="128"/>
      <c r="I30" s="128"/>
      <c r="J30" s="128"/>
      <c r="K30" s="129"/>
      <c r="L30" s="13"/>
      <c r="M30" s="14"/>
      <c r="N30" s="14"/>
      <c r="O30" s="14"/>
      <c r="P30" s="14"/>
      <c r="Q30" s="14"/>
      <c r="R30" s="15"/>
    </row>
    <row r="31" spans="2:18" ht="15.75">
      <c r="B31" s="130" t="s">
        <v>53</v>
      </c>
      <c r="C31" s="131"/>
      <c r="D31" s="131"/>
      <c r="E31" s="131"/>
      <c r="F31" s="131"/>
      <c r="G31" s="131"/>
      <c r="H31" s="131"/>
      <c r="I31" s="131"/>
      <c r="J31" s="131"/>
      <c r="K31" s="131"/>
      <c r="L31" s="131"/>
      <c r="M31" s="131"/>
      <c r="N31" s="131"/>
      <c r="O31" s="131"/>
      <c r="P31" s="131"/>
      <c r="Q31" s="131"/>
      <c r="R31" s="132"/>
    </row>
    <row r="32" spans="2:18">
      <c r="B32" s="133" t="s">
        <v>47</v>
      </c>
      <c r="C32" s="134" t="s">
        <v>28</v>
      </c>
      <c r="D32" s="134" t="s">
        <v>92</v>
      </c>
      <c r="E32" s="135" t="s">
        <v>36</v>
      </c>
      <c r="F32" s="136"/>
      <c r="G32" s="137"/>
      <c r="H32" s="135" t="s">
        <v>37</v>
      </c>
      <c r="I32" s="136"/>
      <c r="J32" s="136"/>
      <c r="K32" s="137"/>
      <c r="L32" s="135" t="s">
        <v>38</v>
      </c>
      <c r="M32" s="136"/>
      <c r="N32" s="136"/>
      <c r="O32" s="137"/>
      <c r="P32" s="135" t="s">
        <v>39</v>
      </c>
      <c r="Q32" s="136"/>
      <c r="R32" s="137"/>
    </row>
    <row r="33" spans="2:18">
      <c r="B33" s="133"/>
      <c r="C33" s="134"/>
      <c r="D33" s="134"/>
      <c r="E33" s="133" t="s">
        <v>29</v>
      </c>
      <c r="F33" s="133" t="s">
        <v>30</v>
      </c>
      <c r="G33" s="133" t="s">
        <v>31</v>
      </c>
      <c r="H33" s="138" t="s">
        <v>32</v>
      </c>
      <c r="I33" s="138" t="s">
        <v>33</v>
      </c>
      <c r="J33" s="138" t="s">
        <v>34</v>
      </c>
      <c r="K33" s="138" t="s">
        <v>35</v>
      </c>
      <c r="L33" s="138" t="s">
        <v>32</v>
      </c>
      <c r="M33" s="138" t="s">
        <v>33</v>
      </c>
      <c r="N33" s="138" t="s">
        <v>34</v>
      </c>
      <c r="O33" s="138" t="s">
        <v>35</v>
      </c>
      <c r="P33" s="138" t="s">
        <v>40</v>
      </c>
      <c r="Q33" s="138" t="s">
        <v>41</v>
      </c>
      <c r="R33" s="138" t="s">
        <v>42</v>
      </c>
    </row>
    <row r="34" spans="2:18">
      <c r="B34" s="133"/>
      <c r="C34" s="134"/>
      <c r="D34" s="134"/>
      <c r="E34" s="133"/>
      <c r="F34" s="133"/>
      <c r="G34" s="133"/>
      <c r="H34" s="138"/>
      <c r="I34" s="138"/>
      <c r="J34" s="138"/>
      <c r="K34" s="138"/>
      <c r="L34" s="138"/>
      <c r="M34" s="138"/>
      <c r="N34" s="138"/>
      <c r="O34" s="138"/>
      <c r="P34" s="138"/>
      <c r="Q34" s="138"/>
      <c r="R34" s="138"/>
    </row>
    <row r="35" spans="2:18" ht="18" customHeight="1">
      <c r="B35" s="9" t="s">
        <v>46</v>
      </c>
      <c r="C35" s="10"/>
      <c r="D35" s="36"/>
      <c r="E35" s="8"/>
      <c r="F35" s="8"/>
      <c r="G35" s="8"/>
      <c r="H35" s="8"/>
      <c r="I35" s="8"/>
      <c r="J35" s="8"/>
      <c r="K35" s="8"/>
      <c r="L35" s="36"/>
      <c r="M35" s="36"/>
      <c r="N35" s="36"/>
      <c r="O35" s="36"/>
      <c r="P35" s="38"/>
      <c r="Q35" s="38"/>
      <c r="R35" s="38"/>
    </row>
    <row r="36" spans="2:18" ht="18" customHeight="1">
      <c r="B36" s="9" t="s">
        <v>44</v>
      </c>
      <c r="C36" s="10"/>
      <c r="D36" s="36"/>
      <c r="E36" s="8"/>
      <c r="F36" s="8"/>
      <c r="G36" s="8"/>
      <c r="H36" s="8"/>
      <c r="I36" s="8"/>
      <c r="J36" s="8"/>
      <c r="K36" s="8"/>
      <c r="L36" s="36"/>
      <c r="M36" s="36"/>
      <c r="N36" s="36"/>
      <c r="O36" s="36"/>
      <c r="P36" s="38"/>
      <c r="Q36" s="38"/>
      <c r="R36" s="38">
        <f t="shared" ref="R36:R47" si="0">+P36+Q36</f>
        <v>0</v>
      </c>
    </row>
    <row r="37" spans="2:18" ht="18" customHeight="1">
      <c r="B37" s="9" t="s">
        <v>43</v>
      </c>
      <c r="C37" s="10"/>
      <c r="D37" s="36"/>
      <c r="E37" s="8"/>
      <c r="F37" s="8"/>
      <c r="G37" s="8"/>
      <c r="H37" s="8"/>
      <c r="I37" s="8"/>
      <c r="J37" s="8"/>
      <c r="K37" s="8"/>
      <c r="L37" s="36"/>
      <c r="M37" s="36"/>
      <c r="N37" s="36"/>
      <c r="O37" s="36"/>
      <c r="P37" s="38"/>
      <c r="Q37" s="38"/>
      <c r="R37" s="38">
        <f t="shared" si="0"/>
        <v>0</v>
      </c>
    </row>
    <row r="38" spans="2:18" ht="18" customHeight="1">
      <c r="B38" s="9" t="s">
        <v>45</v>
      </c>
      <c r="C38" s="10"/>
      <c r="D38" s="36"/>
      <c r="E38" s="8"/>
      <c r="F38" s="8"/>
      <c r="G38" s="8"/>
      <c r="H38" s="8"/>
      <c r="I38" s="8"/>
      <c r="J38" s="8"/>
      <c r="K38" s="8"/>
      <c r="L38" s="36"/>
      <c r="M38" s="36"/>
      <c r="N38" s="36"/>
      <c r="O38" s="36"/>
      <c r="P38" s="38"/>
      <c r="Q38" s="38"/>
      <c r="R38" s="38">
        <f t="shared" si="0"/>
        <v>0</v>
      </c>
    </row>
    <row r="39" spans="2:18" ht="18" customHeight="1">
      <c r="B39" s="9" t="s">
        <v>16</v>
      </c>
      <c r="C39" s="10"/>
      <c r="D39" s="36"/>
      <c r="E39" s="8"/>
      <c r="F39" s="8"/>
      <c r="G39" s="8"/>
      <c r="H39" s="8"/>
      <c r="I39" s="8"/>
      <c r="J39" s="8"/>
      <c r="K39" s="8"/>
      <c r="L39" s="36"/>
      <c r="M39" s="36"/>
      <c r="N39" s="36"/>
      <c r="O39" s="36"/>
      <c r="P39" s="38"/>
      <c r="Q39" s="38"/>
      <c r="R39" s="38"/>
    </row>
    <row r="40" spans="2:18" ht="18" customHeight="1">
      <c r="B40" s="9" t="s">
        <v>48</v>
      </c>
      <c r="C40" s="10"/>
      <c r="D40" s="36"/>
      <c r="E40" s="8"/>
      <c r="F40" s="8"/>
      <c r="G40" s="8"/>
      <c r="H40" s="8"/>
      <c r="I40" s="8"/>
      <c r="J40" s="8"/>
      <c r="K40" s="8"/>
      <c r="L40" s="36"/>
      <c r="M40" s="36"/>
      <c r="N40" s="36"/>
      <c r="O40" s="36"/>
      <c r="P40" s="38"/>
      <c r="Q40" s="38"/>
      <c r="R40" s="38">
        <f t="shared" si="0"/>
        <v>0</v>
      </c>
    </row>
    <row r="41" spans="2:18" ht="18" customHeight="1">
      <c r="B41" s="9" t="s">
        <v>49</v>
      </c>
      <c r="C41" s="10"/>
      <c r="D41" s="36"/>
      <c r="E41" s="8"/>
      <c r="F41" s="8"/>
      <c r="G41" s="8"/>
      <c r="H41" s="8"/>
      <c r="I41" s="8"/>
      <c r="J41" s="8"/>
      <c r="K41" s="8"/>
      <c r="L41" s="36"/>
      <c r="M41" s="36"/>
      <c r="N41" s="36"/>
      <c r="O41" s="36"/>
      <c r="P41" s="38"/>
      <c r="Q41" s="38"/>
      <c r="R41" s="38">
        <f t="shared" si="0"/>
        <v>0</v>
      </c>
    </row>
    <row r="42" spans="2:18" ht="18" customHeight="1">
      <c r="B42" s="9" t="s">
        <v>50</v>
      </c>
      <c r="C42" s="10"/>
      <c r="D42" s="36"/>
      <c r="E42" s="8"/>
      <c r="F42" s="8"/>
      <c r="G42" s="8"/>
      <c r="H42" s="8"/>
      <c r="I42" s="8"/>
      <c r="J42" s="8"/>
      <c r="K42" s="8"/>
      <c r="L42" s="36"/>
      <c r="M42" s="36"/>
      <c r="N42" s="36"/>
      <c r="O42" s="36"/>
      <c r="P42" s="38"/>
      <c r="Q42" s="38"/>
      <c r="R42" s="38">
        <f t="shared" si="0"/>
        <v>0</v>
      </c>
    </row>
    <row r="43" spans="2:18" ht="18" customHeight="1">
      <c r="B43" s="9" t="s">
        <v>93</v>
      </c>
      <c r="C43" s="10"/>
      <c r="D43" s="36"/>
      <c r="E43" s="8"/>
      <c r="F43" s="8"/>
      <c r="G43" s="8"/>
      <c r="H43" s="8"/>
      <c r="I43" s="8"/>
      <c r="J43" s="8"/>
      <c r="K43" s="8"/>
      <c r="L43" s="36"/>
      <c r="M43" s="36"/>
      <c r="N43" s="36"/>
      <c r="O43" s="36"/>
      <c r="P43" s="38"/>
      <c r="Q43" s="38"/>
      <c r="R43" s="38">
        <f t="shared" si="0"/>
        <v>0</v>
      </c>
    </row>
    <row r="44" spans="2:18" ht="18" customHeight="1">
      <c r="B44" s="9" t="s">
        <v>94</v>
      </c>
      <c r="C44" s="10"/>
      <c r="D44" s="36"/>
      <c r="E44" s="8"/>
      <c r="F44" s="8"/>
      <c r="G44" s="8"/>
      <c r="H44" s="8"/>
      <c r="I44" s="8"/>
      <c r="J44" s="8"/>
      <c r="K44" s="8"/>
      <c r="L44" s="36"/>
      <c r="M44" s="36"/>
      <c r="N44" s="36"/>
      <c r="O44" s="36"/>
      <c r="P44" s="38"/>
      <c r="Q44" s="38"/>
      <c r="R44" s="38">
        <f t="shared" si="0"/>
        <v>0</v>
      </c>
    </row>
    <row r="45" spans="2:18" ht="18" customHeight="1">
      <c r="B45" s="9" t="s">
        <v>95</v>
      </c>
      <c r="C45" s="10"/>
      <c r="D45" s="36"/>
      <c r="E45" s="8"/>
      <c r="F45" s="8"/>
      <c r="G45" s="8"/>
      <c r="H45" s="8"/>
      <c r="I45" s="8"/>
      <c r="J45" s="8"/>
      <c r="K45" s="8"/>
      <c r="L45" s="36"/>
      <c r="M45" s="36"/>
      <c r="N45" s="36"/>
      <c r="O45" s="36"/>
      <c r="P45" s="38"/>
      <c r="Q45" s="38"/>
      <c r="R45" s="38">
        <f t="shared" si="0"/>
        <v>0</v>
      </c>
    </row>
    <row r="46" spans="2:18" ht="18" customHeight="1">
      <c r="B46" s="9" t="s">
        <v>51</v>
      </c>
      <c r="C46" s="10"/>
      <c r="D46" s="36"/>
      <c r="E46" s="8"/>
      <c r="F46" s="8"/>
      <c r="G46" s="8"/>
      <c r="H46" s="8"/>
      <c r="I46" s="8"/>
      <c r="J46" s="8"/>
      <c r="K46" s="8"/>
      <c r="L46" s="36"/>
      <c r="M46" s="36"/>
      <c r="N46" s="36"/>
      <c r="O46" s="36"/>
      <c r="P46" s="38"/>
      <c r="Q46" s="38"/>
      <c r="R46" s="38">
        <f t="shared" si="0"/>
        <v>0</v>
      </c>
    </row>
    <row r="47" spans="2:18" ht="18" customHeight="1">
      <c r="B47" s="9" t="s">
        <v>52</v>
      </c>
      <c r="C47" s="10"/>
      <c r="D47" s="36"/>
      <c r="E47" s="8"/>
      <c r="F47" s="8"/>
      <c r="G47" s="8"/>
      <c r="H47" s="8"/>
      <c r="I47" s="8"/>
      <c r="J47" s="8"/>
      <c r="K47" s="8"/>
      <c r="L47" s="36"/>
      <c r="M47" s="36"/>
      <c r="N47" s="36"/>
      <c r="O47" s="36"/>
      <c r="P47" s="38"/>
      <c r="Q47" s="38"/>
      <c r="R47" s="38">
        <f t="shared" si="0"/>
        <v>0</v>
      </c>
    </row>
    <row r="48" spans="2:18" ht="18" customHeight="1">
      <c r="B48" s="139" t="s">
        <v>91</v>
      </c>
      <c r="C48" s="140"/>
      <c r="D48" s="37"/>
      <c r="E48" s="10"/>
      <c r="F48" s="10"/>
      <c r="G48" s="10"/>
      <c r="H48" s="10"/>
      <c r="I48" s="10"/>
      <c r="J48" s="10"/>
      <c r="K48" s="10"/>
      <c r="L48" s="37"/>
      <c r="M48" s="37"/>
      <c r="N48" s="37"/>
      <c r="O48" s="37"/>
      <c r="P48" s="39"/>
      <c r="Q48" s="39"/>
      <c r="R48" s="39"/>
    </row>
  </sheetData>
  <mergeCells count="70">
    <mergeCell ref="B48:C48"/>
    <mergeCell ref="K33:K34"/>
    <mergeCell ref="L33:L34"/>
    <mergeCell ref="M33:M34"/>
    <mergeCell ref="N33:N34"/>
    <mergeCell ref="E33:E34"/>
    <mergeCell ref="F33:F34"/>
    <mergeCell ref="G33:G34"/>
    <mergeCell ref="H33:H34"/>
    <mergeCell ref="I33:I34"/>
    <mergeCell ref="J33:J34"/>
    <mergeCell ref="C29:K29"/>
    <mergeCell ref="C30:K30"/>
    <mergeCell ref="B31:R31"/>
    <mergeCell ref="B32:B34"/>
    <mergeCell ref="C32:C34"/>
    <mergeCell ref="D32:D34"/>
    <mergeCell ref="E32:G32"/>
    <mergeCell ref="H32:K32"/>
    <mergeCell ref="L32:O32"/>
    <mergeCell ref="P32:R32"/>
    <mergeCell ref="Q33:Q34"/>
    <mergeCell ref="R33:R34"/>
    <mergeCell ref="O33:O34"/>
    <mergeCell ref="P33:P34"/>
    <mergeCell ref="B28:K28"/>
    <mergeCell ref="L28:M28"/>
    <mergeCell ref="B17:F18"/>
    <mergeCell ref="L17:R17"/>
    <mergeCell ref="L18:R19"/>
    <mergeCell ref="B21:G21"/>
    <mergeCell ref="H21:M21"/>
    <mergeCell ref="B22:G22"/>
    <mergeCell ref="H22:M22"/>
    <mergeCell ref="B23:G23"/>
    <mergeCell ref="B24:G24"/>
    <mergeCell ref="B25:G25"/>
    <mergeCell ref="H25:K25"/>
    <mergeCell ref="L26:R27"/>
    <mergeCell ref="B14:F15"/>
    <mergeCell ref="G14:K15"/>
    <mergeCell ref="L14:R14"/>
    <mergeCell ref="L15:R15"/>
    <mergeCell ref="B16:F16"/>
    <mergeCell ref="L16:R16"/>
    <mergeCell ref="B12:F12"/>
    <mergeCell ref="G12:K12"/>
    <mergeCell ref="L12:R12"/>
    <mergeCell ref="B13:F13"/>
    <mergeCell ref="G13:K13"/>
    <mergeCell ref="L13:R13"/>
    <mergeCell ref="B10:F10"/>
    <mergeCell ref="G10:K10"/>
    <mergeCell ref="L10:R10"/>
    <mergeCell ref="B11:F11"/>
    <mergeCell ref="G11:K11"/>
    <mergeCell ref="L11:R11"/>
    <mergeCell ref="B8:F8"/>
    <mergeCell ref="G8:K8"/>
    <mergeCell ref="L8:R8"/>
    <mergeCell ref="B9:F9"/>
    <mergeCell ref="G9:K9"/>
    <mergeCell ref="L9:R9"/>
    <mergeCell ref="Q1:R1"/>
    <mergeCell ref="B2:R2"/>
    <mergeCell ref="B3:R3"/>
    <mergeCell ref="B4:R4"/>
    <mergeCell ref="B7:F7"/>
    <mergeCell ref="G7:K7"/>
    <mergeCell ref="L7:R7"/>
  </mergeCells>
  <pageMargins left="0.39370078740157483" right="0.15748031496062992" top="0.19685039370078741" bottom="0.35433070866141736" header="0.15748031496062992" footer="0.15748031496062992"/>
  <pageSetup paperSize="5" scale="70" orientation="landscape" horizontalDpi="4294967295" verticalDpi="4294967295" r:id="rId1"/>
  <headerFooter>
    <oddFooter>&amp;CPágina &amp;P de &amp;N</oddFooter>
  </headerFooter>
  <drawing r:id="rId2"/>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pageSetUpPr fitToPage="1"/>
  </sheetPr>
  <dimension ref="B1:AG65"/>
  <sheetViews>
    <sheetView topLeftCell="C52" zoomScale="75" zoomScaleNormal="75" workbookViewId="0">
      <selection activeCell="F67" sqref="F67"/>
    </sheetView>
  </sheetViews>
  <sheetFormatPr baseColWidth="10" defaultRowHeight="14.25"/>
  <cols>
    <col min="1" max="1" width="1.85546875" style="6" customWidth="1"/>
    <col min="2" max="2" width="18.140625" style="6" customWidth="1"/>
    <col min="3" max="3" width="29.7109375" style="6" customWidth="1"/>
    <col min="4" max="4" width="17" style="84" customWidth="1"/>
    <col min="5" max="7" width="11.42578125" style="6"/>
    <col min="8" max="15" width="12.85546875" style="6" customWidth="1"/>
    <col min="16" max="16" width="19.140625" style="6" customWidth="1"/>
    <col min="17" max="18" width="12.85546875" style="6" customWidth="1"/>
    <col min="19" max="19" width="13.85546875" style="6" bestFit="1" customWidth="1"/>
    <col min="20" max="20" width="12.7109375" style="6" bestFit="1" customWidth="1"/>
    <col min="21" max="29" width="11.42578125" style="6"/>
    <col min="30" max="30" width="13.85546875" style="6" bestFit="1" customWidth="1"/>
    <col min="31" max="31" width="12.7109375" style="6" bestFit="1" customWidth="1"/>
    <col min="32" max="32" width="11.42578125" style="6"/>
    <col min="33" max="33" width="12.7109375" style="6" bestFit="1" customWidth="1"/>
    <col min="34" max="16384" width="11.42578125" style="6"/>
  </cols>
  <sheetData>
    <row r="1" spans="2:18" ht="43.5" customHeight="1">
      <c r="Q1" s="104" t="s">
        <v>26</v>
      </c>
      <c r="R1" s="104"/>
    </row>
    <row r="2" spans="2:18" ht="27" customHeight="1">
      <c r="B2" s="105" t="s">
        <v>241</v>
      </c>
      <c r="C2" s="105"/>
      <c r="D2" s="105"/>
      <c r="E2" s="105"/>
      <c r="F2" s="105"/>
      <c r="G2" s="105"/>
      <c r="H2" s="105"/>
      <c r="I2" s="105"/>
      <c r="J2" s="105"/>
      <c r="K2" s="105"/>
      <c r="L2" s="105"/>
      <c r="M2" s="105"/>
      <c r="N2" s="105"/>
      <c r="O2" s="105"/>
      <c r="P2" s="105"/>
      <c r="Q2" s="105"/>
      <c r="R2" s="105"/>
    </row>
    <row r="3" spans="2:18" ht="27" customHeight="1">
      <c r="B3" s="104" t="s">
        <v>24</v>
      </c>
      <c r="C3" s="104"/>
      <c r="D3" s="104"/>
      <c r="E3" s="104"/>
      <c r="F3" s="104"/>
      <c r="G3" s="104"/>
      <c r="H3" s="104"/>
      <c r="I3" s="104"/>
      <c r="J3" s="104"/>
      <c r="K3" s="104"/>
      <c r="L3" s="104"/>
      <c r="M3" s="104"/>
      <c r="N3" s="104"/>
      <c r="O3" s="104"/>
      <c r="P3" s="104"/>
      <c r="Q3" s="104"/>
      <c r="R3" s="104"/>
    </row>
    <row r="4" spans="2:18" ht="27" customHeight="1">
      <c r="B4" s="104" t="s">
        <v>25</v>
      </c>
      <c r="C4" s="104"/>
      <c r="D4" s="104"/>
      <c r="E4" s="104"/>
      <c r="F4" s="104"/>
      <c r="G4" s="104"/>
      <c r="H4" s="104"/>
      <c r="I4" s="104"/>
      <c r="J4" s="104"/>
      <c r="K4" s="104"/>
      <c r="L4" s="104"/>
      <c r="M4" s="104"/>
      <c r="N4" s="104"/>
      <c r="O4" s="104"/>
      <c r="P4" s="104"/>
      <c r="Q4" s="104"/>
      <c r="R4" s="104"/>
    </row>
    <row r="6" spans="2:18" ht="15">
      <c r="B6" s="33" t="s">
        <v>27</v>
      </c>
      <c r="C6" s="34"/>
      <c r="D6" s="85"/>
      <c r="E6" s="34"/>
      <c r="F6" s="35"/>
      <c r="G6" s="33" t="s">
        <v>54</v>
      </c>
      <c r="H6" s="34"/>
      <c r="I6" s="34"/>
      <c r="J6" s="34"/>
      <c r="K6" s="35"/>
      <c r="L6" s="33" t="s">
        <v>55</v>
      </c>
      <c r="M6" s="34"/>
      <c r="N6" s="34"/>
      <c r="O6" s="34"/>
      <c r="P6" s="34"/>
      <c r="Q6" s="34"/>
      <c r="R6" s="35"/>
    </row>
    <row r="7" spans="2:18">
      <c r="B7" s="106" t="s">
        <v>75</v>
      </c>
      <c r="C7" s="106"/>
      <c r="D7" s="106"/>
      <c r="E7" s="106"/>
      <c r="F7" s="106"/>
      <c r="G7" s="106" t="s">
        <v>80</v>
      </c>
      <c r="H7" s="106"/>
      <c r="I7" s="106"/>
      <c r="J7" s="106"/>
      <c r="K7" s="106"/>
      <c r="L7" s="106" t="s">
        <v>84</v>
      </c>
      <c r="M7" s="106"/>
      <c r="N7" s="106"/>
      <c r="O7" s="106"/>
      <c r="P7" s="106"/>
      <c r="Q7" s="106"/>
      <c r="R7" s="106"/>
    </row>
    <row r="8" spans="2:18" ht="19.5" customHeight="1">
      <c r="B8" s="145" t="str">
        <f>+'MIR ejemplo'!C3</f>
        <v xml:space="preserve">Sistema Municipal para el Desarrollo Integral de la Familia de Venado, S.L.P. </v>
      </c>
      <c r="C8" s="146"/>
      <c r="D8" s="146"/>
      <c r="E8" s="146"/>
      <c r="F8" s="147"/>
      <c r="G8" s="108" t="s">
        <v>116</v>
      </c>
      <c r="H8" s="109"/>
      <c r="I8" s="109"/>
      <c r="J8" s="109"/>
      <c r="K8" s="110"/>
      <c r="L8" s="107" t="s">
        <v>247</v>
      </c>
      <c r="M8" s="107"/>
      <c r="N8" s="107"/>
      <c r="O8" s="107"/>
      <c r="P8" s="107"/>
      <c r="Q8" s="107"/>
      <c r="R8" s="107"/>
    </row>
    <row r="9" spans="2:18">
      <c r="B9" s="106" t="s">
        <v>76</v>
      </c>
      <c r="C9" s="106"/>
      <c r="D9" s="106"/>
      <c r="E9" s="106"/>
      <c r="F9" s="106"/>
      <c r="G9" s="106" t="s">
        <v>81</v>
      </c>
      <c r="H9" s="106"/>
      <c r="I9" s="106"/>
      <c r="J9" s="106"/>
      <c r="K9" s="106"/>
      <c r="L9" s="106" t="s">
        <v>121</v>
      </c>
      <c r="M9" s="106"/>
      <c r="N9" s="106"/>
      <c r="O9" s="106"/>
      <c r="P9" s="106"/>
      <c r="Q9" s="106"/>
      <c r="R9" s="106"/>
    </row>
    <row r="10" spans="2:18" ht="19.5" customHeight="1">
      <c r="B10" s="107"/>
      <c r="C10" s="107"/>
      <c r="D10" s="107"/>
      <c r="E10" s="107"/>
      <c r="F10" s="107"/>
      <c r="G10" s="108"/>
      <c r="H10" s="109"/>
      <c r="I10" s="109"/>
      <c r="J10" s="109"/>
      <c r="K10" s="110"/>
      <c r="L10" s="143" t="s">
        <v>248</v>
      </c>
      <c r="M10" s="143"/>
      <c r="N10" s="143"/>
      <c r="O10" s="143"/>
      <c r="P10" s="143"/>
      <c r="Q10" s="143"/>
      <c r="R10" s="143"/>
    </row>
    <row r="11" spans="2:18">
      <c r="B11" s="106" t="s">
        <v>77</v>
      </c>
      <c r="C11" s="106"/>
      <c r="D11" s="106"/>
      <c r="E11" s="106"/>
      <c r="F11" s="106"/>
      <c r="G11" s="106" t="s">
        <v>82</v>
      </c>
      <c r="H11" s="106"/>
      <c r="I11" s="106"/>
      <c r="J11" s="106"/>
      <c r="K11" s="106"/>
      <c r="L11" s="106" t="s">
        <v>85</v>
      </c>
      <c r="M11" s="106"/>
      <c r="N11" s="106"/>
      <c r="O11" s="106"/>
      <c r="P11" s="106"/>
      <c r="Q11" s="106"/>
      <c r="R11" s="106"/>
    </row>
    <row r="12" spans="2:18" ht="19.5" customHeight="1">
      <c r="B12" s="143" t="s">
        <v>242</v>
      </c>
      <c r="C12" s="143"/>
      <c r="D12" s="143"/>
      <c r="E12" s="143"/>
      <c r="F12" s="143"/>
      <c r="G12" s="108"/>
      <c r="H12" s="109"/>
      <c r="I12" s="109"/>
      <c r="J12" s="109"/>
      <c r="K12" s="110"/>
      <c r="L12" s="143"/>
      <c r="M12" s="143"/>
      <c r="N12" s="143"/>
      <c r="O12" s="143"/>
      <c r="P12" s="143"/>
      <c r="Q12" s="143"/>
      <c r="R12" s="143"/>
    </row>
    <row r="13" spans="2:18">
      <c r="B13" s="106" t="s">
        <v>78</v>
      </c>
      <c r="C13" s="106"/>
      <c r="D13" s="106"/>
      <c r="E13" s="106"/>
      <c r="F13" s="106"/>
      <c r="G13" s="106" t="s">
        <v>83</v>
      </c>
      <c r="H13" s="106"/>
      <c r="I13" s="106"/>
      <c r="J13" s="106"/>
      <c r="K13" s="106"/>
      <c r="L13" s="106" t="s">
        <v>86</v>
      </c>
      <c r="M13" s="106"/>
      <c r="N13" s="106"/>
      <c r="O13" s="106"/>
      <c r="P13" s="106"/>
      <c r="Q13" s="106"/>
      <c r="R13" s="106"/>
    </row>
    <row r="14" spans="2:18" ht="25.5" customHeight="1">
      <c r="B14" s="144" t="s">
        <v>243</v>
      </c>
      <c r="C14" s="144"/>
      <c r="D14" s="144"/>
      <c r="E14" s="144"/>
      <c r="F14" s="144"/>
      <c r="G14" s="112"/>
      <c r="H14" s="112"/>
      <c r="I14" s="112"/>
      <c r="J14" s="112"/>
      <c r="K14" s="112"/>
      <c r="L14" s="143"/>
      <c r="M14" s="143"/>
      <c r="N14" s="143"/>
      <c r="O14" s="143"/>
      <c r="P14" s="143"/>
      <c r="Q14" s="143"/>
      <c r="R14" s="143"/>
    </row>
    <row r="15" spans="2:18" ht="25.5" customHeight="1">
      <c r="B15" s="144"/>
      <c r="C15" s="144"/>
      <c r="D15" s="144"/>
      <c r="E15" s="144"/>
      <c r="F15" s="144"/>
      <c r="G15" s="112"/>
      <c r="H15" s="112"/>
      <c r="I15" s="112"/>
      <c r="J15" s="112"/>
      <c r="K15" s="112"/>
      <c r="L15" s="106" t="s">
        <v>90</v>
      </c>
      <c r="M15" s="106"/>
      <c r="N15" s="106"/>
      <c r="O15" s="106"/>
      <c r="P15" s="106"/>
      <c r="Q15" s="106"/>
      <c r="R15" s="106"/>
    </row>
    <row r="16" spans="2:18">
      <c r="B16" s="106" t="s">
        <v>79</v>
      </c>
      <c r="C16" s="106"/>
      <c r="D16" s="106"/>
      <c r="E16" s="106"/>
      <c r="F16" s="106"/>
      <c r="L16" s="107" t="s">
        <v>245</v>
      </c>
      <c r="M16" s="107"/>
      <c r="N16" s="107"/>
      <c r="O16" s="107"/>
      <c r="P16" s="107"/>
      <c r="Q16" s="107"/>
      <c r="R16" s="107"/>
    </row>
    <row r="17" spans="2:18" ht="24" customHeight="1">
      <c r="B17" s="116" t="s">
        <v>244</v>
      </c>
      <c r="C17" s="117"/>
      <c r="D17" s="117"/>
      <c r="E17" s="117"/>
      <c r="F17" s="117"/>
      <c r="L17" s="106" t="s">
        <v>87</v>
      </c>
      <c r="M17" s="106"/>
      <c r="N17" s="106"/>
      <c r="O17" s="106"/>
      <c r="P17" s="106"/>
      <c r="Q17" s="106"/>
      <c r="R17" s="106"/>
    </row>
    <row r="18" spans="2:18" ht="24" customHeight="1">
      <c r="B18" s="117"/>
      <c r="C18" s="117"/>
      <c r="D18" s="117"/>
      <c r="E18" s="117"/>
      <c r="F18" s="117"/>
      <c r="L18" s="118" t="s">
        <v>246</v>
      </c>
      <c r="M18" s="119"/>
      <c r="N18" s="119"/>
      <c r="O18" s="119"/>
      <c r="P18" s="119"/>
      <c r="Q18" s="119"/>
      <c r="R18" s="120"/>
    </row>
    <row r="19" spans="2:18">
      <c r="E19" s="6" t="s">
        <v>117</v>
      </c>
      <c r="L19" s="121"/>
      <c r="M19" s="122"/>
      <c r="N19" s="122"/>
      <c r="O19" s="122"/>
      <c r="P19" s="122"/>
      <c r="Q19" s="122"/>
      <c r="R19" s="123"/>
    </row>
    <row r="20" spans="2:18" ht="15">
      <c r="B20" s="33" t="s">
        <v>56</v>
      </c>
      <c r="C20" s="34"/>
      <c r="D20" s="85"/>
      <c r="E20" s="34"/>
      <c r="F20" s="34"/>
      <c r="G20" s="35"/>
    </row>
    <row r="21" spans="2:18">
      <c r="B21" s="113" t="s">
        <v>88</v>
      </c>
      <c r="C21" s="114"/>
      <c r="D21" s="114"/>
      <c r="E21" s="114"/>
      <c r="F21" s="114"/>
      <c r="G21" s="115"/>
      <c r="H21" s="113" t="s">
        <v>63</v>
      </c>
      <c r="I21" s="114"/>
      <c r="J21" s="114"/>
      <c r="K21" s="114"/>
      <c r="L21" s="114"/>
      <c r="M21" s="115"/>
    </row>
    <row r="22" spans="2:18" ht="15">
      <c r="B22" s="108" t="s">
        <v>118</v>
      </c>
      <c r="C22" s="109"/>
      <c r="D22" s="109"/>
      <c r="E22" s="109"/>
      <c r="F22" s="109"/>
      <c r="G22" s="110"/>
      <c r="H22" s="148">
        <f>+D63</f>
        <v>1255035</v>
      </c>
      <c r="I22" s="125"/>
      <c r="J22" s="125"/>
      <c r="K22" s="125"/>
      <c r="L22" s="125"/>
      <c r="M22" s="126"/>
    </row>
    <row r="23" spans="2:18">
      <c r="B23" s="113" t="s">
        <v>58</v>
      </c>
      <c r="C23" s="114"/>
      <c r="D23" s="114"/>
      <c r="E23" s="114"/>
      <c r="F23" s="114"/>
      <c r="G23" s="115"/>
      <c r="H23" s="18" t="s">
        <v>64</v>
      </c>
      <c r="I23" s="19"/>
      <c r="J23" s="19"/>
      <c r="K23" s="19"/>
      <c r="L23" s="19"/>
      <c r="M23" s="19"/>
      <c r="N23" s="19"/>
      <c r="O23" s="19"/>
      <c r="P23" s="19"/>
      <c r="Q23" s="19"/>
      <c r="R23" s="20"/>
    </row>
    <row r="24" spans="2:18" ht="28.5" customHeight="1">
      <c r="B24" s="145" t="s">
        <v>119</v>
      </c>
      <c r="C24" s="146"/>
      <c r="D24" s="146"/>
      <c r="E24" s="146"/>
      <c r="F24" s="146"/>
      <c r="G24" s="147"/>
      <c r="H24" s="25" t="s">
        <v>68</v>
      </c>
      <c r="I24" s="24"/>
      <c r="J24" s="41">
        <v>0</v>
      </c>
      <c r="K24" s="46">
        <v>0.32</v>
      </c>
      <c r="L24" s="26" t="s">
        <v>66</v>
      </c>
      <c r="M24" s="43">
        <v>0</v>
      </c>
      <c r="N24" s="46" t="s">
        <v>65</v>
      </c>
      <c r="O24" s="26" t="s">
        <v>67</v>
      </c>
      <c r="P24" s="93">
        <v>1200000</v>
      </c>
      <c r="Q24" s="46">
        <v>0.95620000000000005</v>
      </c>
      <c r="R24" s="27"/>
    </row>
    <row r="25" spans="2:18">
      <c r="B25" s="113" t="s">
        <v>59</v>
      </c>
      <c r="C25" s="114"/>
      <c r="D25" s="114"/>
      <c r="E25" s="114"/>
      <c r="F25" s="114"/>
      <c r="G25" s="115"/>
      <c r="H25" s="113" t="s">
        <v>70</v>
      </c>
      <c r="I25" s="114"/>
      <c r="J25" s="114"/>
      <c r="K25" s="115"/>
      <c r="L25" s="18" t="s">
        <v>74</v>
      </c>
      <c r="M25" s="19"/>
      <c r="N25" s="19"/>
      <c r="O25" s="20"/>
      <c r="P25" s="44">
        <v>55035</v>
      </c>
      <c r="Q25" s="47">
        <v>4.3799999999999999E-2</v>
      </c>
      <c r="R25" s="16"/>
    </row>
    <row r="26" spans="2:18" ht="21" customHeight="1">
      <c r="B26" s="23" t="s">
        <v>60</v>
      </c>
      <c r="C26" s="45"/>
      <c r="D26" s="86" t="s">
        <v>61</v>
      </c>
      <c r="E26" s="45"/>
      <c r="F26" s="23" t="s">
        <v>62</v>
      </c>
      <c r="G26" s="45"/>
      <c r="H26" s="21"/>
      <c r="I26" s="28" t="s">
        <v>120</v>
      </c>
      <c r="J26" s="28"/>
      <c r="K26" s="22"/>
      <c r="L26" s="111"/>
      <c r="M26" s="111"/>
      <c r="N26" s="111"/>
      <c r="O26" s="111"/>
      <c r="P26" s="111"/>
      <c r="Q26" s="111"/>
      <c r="R26" s="111"/>
    </row>
    <row r="27" spans="2:18">
      <c r="L27" s="111"/>
      <c r="M27" s="111"/>
      <c r="N27" s="111"/>
      <c r="O27" s="111"/>
      <c r="P27" s="111"/>
      <c r="Q27" s="111"/>
      <c r="R27" s="111"/>
    </row>
    <row r="28" spans="2:18">
      <c r="B28" s="113" t="s">
        <v>72</v>
      </c>
      <c r="C28" s="114"/>
      <c r="D28" s="114"/>
      <c r="E28" s="114"/>
      <c r="F28" s="114"/>
      <c r="G28" s="114"/>
      <c r="H28" s="114"/>
      <c r="I28" s="114"/>
      <c r="J28" s="114"/>
      <c r="K28" s="115"/>
      <c r="L28" s="113" t="s">
        <v>73</v>
      </c>
      <c r="M28" s="115"/>
      <c r="N28" s="11"/>
      <c r="O28" s="11"/>
      <c r="P28" s="11"/>
      <c r="Q28" s="11"/>
      <c r="R28" s="12"/>
    </row>
    <row r="29" spans="2:18" ht="18.75" customHeight="1">
      <c r="B29" s="17" t="s">
        <v>57</v>
      </c>
      <c r="C29" s="127"/>
      <c r="D29" s="128"/>
      <c r="E29" s="128"/>
      <c r="F29" s="128"/>
      <c r="G29" s="128"/>
      <c r="H29" s="128"/>
      <c r="I29" s="128"/>
      <c r="J29" s="128"/>
      <c r="K29" s="129"/>
      <c r="L29" s="29"/>
      <c r="M29" s="30"/>
      <c r="N29" s="30"/>
      <c r="O29" s="30"/>
      <c r="P29" s="30"/>
      <c r="Q29" s="30"/>
      <c r="R29" s="31"/>
    </row>
    <row r="30" spans="2:18" ht="18.75" customHeight="1">
      <c r="B30" s="9" t="s">
        <v>15</v>
      </c>
      <c r="C30" s="127"/>
      <c r="D30" s="128"/>
      <c r="E30" s="128"/>
      <c r="F30" s="128"/>
      <c r="G30" s="128"/>
      <c r="H30" s="128"/>
      <c r="I30" s="128"/>
      <c r="J30" s="128"/>
      <c r="K30" s="129"/>
      <c r="L30" s="13"/>
      <c r="M30" s="14"/>
      <c r="N30" s="14"/>
      <c r="O30" s="14"/>
      <c r="P30" s="14"/>
      <c r="Q30" s="14"/>
      <c r="R30" s="15"/>
    </row>
    <row r="31" spans="2:18" ht="15.75">
      <c r="B31" s="130" t="s">
        <v>53</v>
      </c>
      <c r="C31" s="131"/>
      <c r="D31" s="131"/>
      <c r="E31" s="131"/>
      <c r="F31" s="131"/>
      <c r="G31" s="131"/>
      <c r="H31" s="131"/>
      <c r="I31" s="131"/>
      <c r="J31" s="131"/>
      <c r="K31" s="131"/>
      <c r="L31" s="131"/>
      <c r="M31" s="131"/>
      <c r="N31" s="131"/>
      <c r="O31" s="131"/>
      <c r="P31" s="131"/>
      <c r="Q31" s="131"/>
      <c r="R31" s="132"/>
    </row>
    <row r="32" spans="2:18">
      <c r="B32" s="133" t="s">
        <v>47</v>
      </c>
      <c r="C32" s="134" t="s">
        <v>28</v>
      </c>
      <c r="D32" s="142" t="s">
        <v>92</v>
      </c>
      <c r="E32" s="135" t="s">
        <v>36</v>
      </c>
      <c r="F32" s="136"/>
      <c r="G32" s="137"/>
      <c r="H32" s="135" t="s">
        <v>37</v>
      </c>
      <c r="I32" s="136"/>
      <c r="J32" s="136"/>
      <c r="K32" s="137"/>
      <c r="L32" s="135" t="s">
        <v>38</v>
      </c>
      <c r="M32" s="136"/>
      <c r="N32" s="136"/>
      <c r="O32" s="137"/>
      <c r="P32" s="135" t="s">
        <v>39</v>
      </c>
      <c r="Q32" s="136"/>
      <c r="R32" s="137"/>
    </row>
    <row r="33" spans="2:33">
      <c r="B33" s="133"/>
      <c r="C33" s="134"/>
      <c r="D33" s="142"/>
      <c r="E33" s="133" t="s">
        <v>29</v>
      </c>
      <c r="F33" s="133" t="s">
        <v>30</v>
      </c>
      <c r="G33" s="133" t="s">
        <v>31</v>
      </c>
      <c r="H33" s="138" t="s">
        <v>32</v>
      </c>
      <c r="I33" s="138" t="s">
        <v>33</v>
      </c>
      <c r="J33" s="138" t="s">
        <v>34</v>
      </c>
      <c r="K33" s="138" t="s">
        <v>35</v>
      </c>
      <c r="L33" s="138" t="s">
        <v>32</v>
      </c>
      <c r="M33" s="138" t="s">
        <v>33</v>
      </c>
      <c r="N33" s="138" t="s">
        <v>34</v>
      </c>
      <c r="O33" s="138" t="s">
        <v>35</v>
      </c>
      <c r="P33" s="138" t="s">
        <v>40</v>
      </c>
      <c r="Q33" s="138" t="s">
        <v>41</v>
      </c>
      <c r="R33" s="138" t="s">
        <v>42</v>
      </c>
    </row>
    <row r="34" spans="2:33">
      <c r="B34" s="133"/>
      <c r="C34" s="134"/>
      <c r="D34" s="142"/>
      <c r="E34" s="133"/>
      <c r="F34" s="133"/>
      <c r="G34" s="133"/>
      <c r="H34" s="138"/>
      <c r="I34" s="138"/>
      <c r="J34" s="138"/>
      <c r="K34" s="138"/>
      <c r="L34" s="138"/>
      <c r="M34" s="138"/>
      <c r="N34" s="138"/>
      <c r="O34" s="138"/>
      <c r="P34" s="138"/>
      <c r="Q34" s="138"/>
      <c r="R34" s="138"/>
    </row>
    <row r="35" spans="2:33" ht="18" customHeight="1">
      <c r="B35" s="9" t="s">
        <v>46</v>
      </c>
      <c r="C35" s="10"/>
      <c r="D35" s="87">
        <f>SUM(D36:D41)</f>
        <v>1255035</v>
      </c>
      <c r="E35" s="7"/>
      <c r="F35" s="8"/>
      <c r="G35" s="8"/>
      <c r="H35" s="94"/>
      <c r="I35" s="94"/>
      <c r="J35" s="94"/>
      <c r="K35" s="94"/>
      <c r="L35" s="36"/>
      <c r="M35" s="36"/>
      <c r="N35" s="36"/>
      <c r="O35" s="36"/>
      <c r="P35" s="38"/>
      <c r="Q35" s="38"/>
      <c r="R35" s="90">
        <f>SUM(R36:R41)</f>
        <v>1255035.0299</v>
      </c>
      <c r="S35" s="91">
        <f>SUM(D35-R35)</f>
        <v>-2.9899999964982271E-2</v>
      </c>
    </row>
    <row r="36" spans="2:33" ht="37.5" customHeight="1">
      <c r="B36" s="78" t="s">
        <v>44</v>
      </c>
      <c r="C36" s="48" t="str">
        <f>+'MIR ejemplo'!B13</f>
        <v>[C1] Coordinar el ingreso y el ejercicio del gasto asi como los apoyos recibidos para la poblacion</v>
      </c>
      <c r="D36" s="87">
        <f>SUM(D43:D46)</f>
        <v>443115.15</v>
      </c>
      <c r="E36" s="7"/>
      <c r="F36" s="8"/>
      <c r="G36" s="8"/>
      <c r="H36" s="94">
        <v>0.25</v>
      </c>
      <c r="I36" s="94">
        <v>0.25</v>
      </c>
      <c r="J36" s="94">
        <v>0.25</v>
      </c>
      <c r="K36" s="94">
        <v>0.25</v>
      </c>
      <c r="L36" s="36">
        <f>SUM(L43:L46)</f>
        <v>104694.32999999999</v>
      </c>
      <c r="M36" s="36">
        <f t="shared" ref="M36:N36" si="0">SUM(M43:M46)</f>
        <v>107049.61</v>
      </c>
      <c r="N36" s="36">
        <f t="shared" si="0"/>
        <v>104694.32999999999</v>
      </c>
      <c r="O36" s="36">
        <f>SUM(O43:O46)</f>
        <v>126676.89</v>
      </c>
      <c r="P36" s="94">
        <v>0.5</v>
      </c>
      <c r="Q36" s="94">
        <v>0.5</v>
      </c>
      <c r="R36" s="38">
        <f>SUM(L36:O36)</f>
        <v>443115.16000000003</v>
      </c>
      <c r="T36" s="36">
        <v>35329.14</v>
      </c>
      <c r="U36" s="36">
        <v>37684.42</v>
      </c>
      <c r="V36" s="36">
        <v>35329.14</v>
      </c>
      <c r="W36" s="36">
        <v>57311.72</v>
      </c>
      <c r="Y36" s="6">
        <f>SUM(T36/4)</f>
        <v>8832.2849999999999</v>
      </c>
      <c r="Z36" s="6">
        <f>SUM(U36/4)</f>
        <v>9421.1049999999996</v>
      </c>
      <c r="AA36" s="6">
        <f>SUM(V36/4)</f>
        <v>8832.2849999999999</v>
      </c>
      <c r="AB36" s="6">
        <f>SUM(W36/4)</f>
        <v>14327.93</v>
      </c>
      <c r="AD36" s="91">
        <f>SUM(D36/4)</f>
        <v>110778.78750000001</v>
      </c>
      <c r="AE36" s="91">
        <f>SUM(AD36/4)</f>
        <v>27694.696875000001</v>
      </c>
      <c r="AG36" s="91"/>
    </row>
    <row r="37" spans="2:33" ht="37.5" customHeight="1">
      <c r="B37" s="79" t="s">
        <v>43</v>
      </c>
      <c r="C37" s="48" t="str">
        <f>+'MIR ejemplo'!B14</f>
        <v>[C2] Desayunos escolares y apoyos alimentarios</v>
      </c>
      <c r="D37" s="87">
        <f>SUM(D47:D49)</f>
        <v>204942.08000000002</v>
      </c>
      <c r="E37" s="7"/>
      <c r="F37" s="8"/>
      <c r="G37" s="8"/>
      <c r="H37" s="94">
        <v>0.25</v>
      </c>
      <c r="I37" s="94">
        <v>0.25</v>
      </c>
      <c r="J37" s="94">
        <v>0.25</v>
      </c>
      <c r="K37" s="94">
        <v>0.25</v>
      </c>
      <c r="L37" s="36">
        <f>SUM(L47:L49)</f>
        <v>45397.61</v>
      </c>
      <c r="M37" s="36">
        <f t="shared" ref="M37:O37" si="1">SUM(M47:M49)</f>
        <v>47657.45</v>
      </c>
      <c r="N37" s="36">
        <f t="shared" si="1"/>
        <v>45397.61</v>
      </c>
      <c r="O37" s="36">
        <f t="shared" si="1"/>
        <v>66489.41</v>
      </c>
      <c r="P37" s="94">
        <v>0.5</v>
      </c>
      <c r="Q37" s="94">
        <v>0.5</v>
      </c>
      <c r="R37" s="38">
        <f t="shared" ref="R37:R41" si="2">SUM(L37:O37)</f>
        <v>204942.07999999999</v>
      </c>
      <c r="T37" s="36">
        <v>33897.599999999999</v>
      </c>
      <c r="U37" s="36">
        <v>36157.440000000002</v>
      </c>
      <c r="V37" s="36">
        <v>33897.599999999999</v>
      </c>
      <c r="W37" s="36">
        <v>54989.440000000002</v>
      </c>
      <c r="Y37" s="6">
        <f t="shared" ref="Y37:AB40" si="3">SUM(T37/3)</f>
        <v>11299.199999999999</v>
      </c>
      <c r="Z37" s="6">
        <f t="shared" si="3"/>
        <v>12052.480000000001</v>
      </c>
      <c r="AA37" s="6">
        <f t="shared" si="3"/>
        <v>11299.199999999999</v>
      </c>
      <c r="AB37" s="6">
        <f t="shared" si="3"/>
        <v>18329.813333333335</v>
      </c>
      <c r="AD37" s="91">
        <f t="shared" ref="AD37:AD41" si="4">SUM(D37/4)</f>
        <v>51235.520000000004</v>
      </c>
      <c r="AE37" s="91">
        <f>SUM(AD37/3)</f>
        <v>17078.506666666668</v>
      </c>
    </row>
    <row r="38" spans="2:33" ht="37.5" customHeight="1">
      <c r="B38" s="80" t="s">
        <v>45</v>
      </c>
      <c r="C38" s="48" t="str">
        <f>+'MIR ejemplo'!B15</f>
        <v>[C3] Cultura de salud en la poblacion</v>
      </c>
      <c r="D38" s="87">
        <f>SUM(D50:D52)</f>
        <v>85691.61</v>
      </c>
      <c r="E38" s="68"/>
      <c r="F38" s="8"/>
      <c r="G38" s="8"/>
      <c r="H38" s="94">
        <v>0.25</v>
      </c>
      <c r="I38" s="94">
        <v>0.25</v>
      </c>
      <c r="J38" s="94">
        <v>0.25</v>
      </c>
      <c r="K38" s="94">
        <v>0.25</v>
      </c>
      <c r="L38" s="36">
        <f>SUM(L50:L52)</f>
        <v>18973.339999999997</v>
      </c>
      <c r="M38" s="36">
        <f t="shared" ref="M38:O38" si="5">SUM(M50:M52)</f>
        <v>19921.5599</v>
      </c>
      <c r="N38" s="36">
        <f t="shared" si="5"/>
        <v>18973.339999999997</v>
      </c>
      <c r="O38" s="36">
        <f t="shared" si="5"/>
        <v>27823.379999999997</v>
      </c>
      <c r="P38" s="94">
        <v>0.5</v>
      </c>
      <c r="Q38" s="94">
        <v>0.5</v>
      </c>
      <c r="R38" s="38">
        <f t="shared" si="2"/>
        <v>85691.619899999991</v>
      </c>
      <c r="T38" s="36">
        <v>14223.33</v>
      </c>
      <c r="U38" s="36">
        <v>15171.55</v>
      </c>
      <c r="V38" s="36">
        <v>14223.33</v>
      </c>
      <c r="W38" s="36">
        <v>23073.4</v>
      </c>
      <c r="Y38" s="6">
        <f t="shared" si="3"/>
        <v>4741.1099999999997</v>
      </c>
      <c r="Z38" s="6">
        <f t="shared" si="3"/>
        <v>5057.1833333333334</v>
      </c>
      <c r="AA38" s="6">
        <f t="shared" si="3"/>
        <v>4741.1099999999997</v>
      </c>
      <c r="AB38" s="6">
        <f t="shared" si="3"/>
        <v>7691.1333333333341</v>
      </c>
      <c r="AD38" s="91">
        <f t="shared" si="4"/>
        <v>21422.9025</v>
      </c>
      <c r="AE38" s="91">
        <f t="shared" ref="AE38:AE40" si="6">SUM(AD38/3)</f>
        <v>7140.9674999999997</v>
      </c>
    </row>
    <row r="39" spans="2:33" ht="37.5" customHeight="1">
      <c r="B39" s="81" t="s">
        <v>238</v>
      </c>
      <c r="C39" s="48" t="str">
        <f>+'MIR ejemplo'!B16</f>
        <v>[C4] Asesoramiento Juridico</v>
      </c>
      <c r="D39" s="87">
        <f>SUM(D53:D55)</f>
        <v>149267.25</v>
      </c>
      <c r="E39" s="68"/>
      <c r="F39" s="8"/>
      <c r="G39" s="8"/>
      <c r="H39" s="94">
        <v>0.25</v>
      </c>
      <c r="I39" s="94">
        <v>0.25</v>
      </c>
      <c r="J39" s="94">
        <v>0.25</v>
      </c>
      <c r="K39" s="94">
        <v>0.25</v>
      </c>
      <c r="L39" s="36">
        <f>SUM(L53:L55)</f>
        <v>32293.370000000003</v>
      </c>
      <c r="M39" s="36">
        <f t="shared" ref="M39:O39" si="7">SUM(M53:M55)</f>
        <v>34237.931000000004</v>
      </c>
      <c r="N39" s="36">
        <f t="shared" si="7"/>
        <v>32293.370000000003</v>
      </c>
      <c r="O39" s="36">
        <f t="shared" si="7"/>
        <v>50442.584000000003</v>
      </c>
      <c r="P39" s="94">
        <v>0.5</v>
      </c>
      <c r="Q39" s="94">
        <v>0.5</v>
      </c>
      <c r="R39" s="38">
        <f t="shared" si="2"/>
        <v>149267.255</v>
      </c>
      <c r="T39" s="36">
        <v>29168.37</v>
      </c>
      <c r="U39" s="36">
        <v>31112.93</v>
      </c>
      <c r="V39" s="36">
        <v>29168.37</v>
      </c>
      <c r="W39" s="36">
        <v>47317.58</v>
      </c>
      <c r="Y39" s="6">
        <f t="shared" si="3"/>
        <v>9722.7899999999991</v>
      </c>
      <c r="Z39" s="6">
        <f t="shared" si="3"/>
        <v>10370.976666666667</v>
      </c>
      <c r="AA39" s="6">
        <f t="shared" si="3"/>
        <v>9722.7899999999991</v>
      </c>
      <c r="AB39" s="6">
        <f t="shared" si="3"/>
        <v>15772.526666666667</v>
      </c>
      <c r="AD39" s="91">
        <f t="shared" si="4"/>
        <v>37316.8125</v>
      </c>
      <c r="AE39" s="91">
        <f t="shared" si="6"/>
        <v>12438.9375</v>
      </c>
    </row>
    <row r="40" spans="2:33" ht="37.5" customHeight="1">
      <c r="B40" s="82" t="s">
        <v>239</v>
      </c>
      <c r="C40" s="48" t="str">
        <f>+'MIR ejemplo'!B17</f>
        <v>[C5] El recurso asignado a la asistencia social sea ejercido a lo programado</v>
      </c>
      <c r="D40" s="87">
        <f>SUM(D56:D58)</f>
        <v>146767.25</v>
      </c>
      <c r="E40" s="68"/>
      <c r="F40" s="8"/>
      <c r="G40" s="8"/>
      <c r="H40" s="94">
        <v>0.25</v>
      </c>
      <c r="I40" s="94">
        <v>0.25</v>
      </c>
      <c r="J40" s="94">
        <v>0.25</v>
      </c>
      <c r="K40" s="94">
        <v>0.25</v>
      </c>
      <c r="L40" s="36">
        <f>SUM(L56:L58)</f>
        <v>31668.370000000003</v>
      </c>
      <c r="M40" s="36">
        <f t="shared" ref="M40:O40" si="8">SUM(M56:M58)</f>
        <v>33612.931000000004</v>
      </c>
      <c r="N40" s="36">
        <f t="shared" si="8"/>
        <v>31668.370000000003</v>
      </c>
      <c r="O40" s="36">
        <f t="shared" si="8"/>
        <v>49817.584000000003</v>
      </c>
      <c r="P40" s="94">
        <v>0.5</v>
      </c>
      <c r="Q40" s="94">
        <v>0.5</v>
      </c>
      <c r="R40" s="38">
        <f t="shared" si="2"/>
        <v>146767.255</v>
      </c>
      <c r="T40" s="36">
        <v>29168.37</v>
      </c>
      <c r="U40" s="36">
        <v>31112.93</v>
      </c>
      <c r="V40" s="36">
        <v>29168.37</v>
      </c>
      <c r="W40" s="36">
        <v>47317.58</v>
      </c>
      <c r="Y40" s="6">
        <f t="shared" si="3"/>
        <v>9722.7899999999991</v>
      </c>
      <c r="Z40" s="6">
        <f t="shared" si="3"/>
        <v>10370.976666666667</v>
      </c>
      <c r="AA40" s="6">
        <f t="shared" si="3"/>
        <v>9722.7899999999991</v>
      </c>
      <c r="AB40" s="6">
        <f t="shared" si="3"/>
        <v>15772.526666666667</v>
      </c>
      <c r="AD40" s="91">
        <f t="shared" si="4"/>
        <v>36691.8125</v>
      </c>
      <c r="AE40" s="91">
        <f t="shared" si="6"/>
        <v>12230.604166666666</v>
      </c>
    </row>
    <row r="41" spans="2:33" ht="37.5" customHeight="1">
      <c r="B41" s="83" t="s">
        <v>240</v>
      </c>
      <c r="C41" s="48" t="str">
        <f>+'MIR ejemplo'!B18</f>
        <v>[C56 Apoyo a personas con capácidades diferentes</v>
      </c>
      <c r="D41" s="87">
        <f>SUM(D59:D62)</f>
        <v>225251.66</v>
      </c>
      <c r="E41" s="68"/>
      <c r="F41" s="8"/>
      <c r="G41" s="8"/>
      <c r="H41" s="94">
        <v>0.25</v>
      </c>
      <c r="I41" s="94">
        <v>0.25</v>
      </c>
      <c r="J41" s="94">
        <v>0.25</v>
      </c>
      <c r="K41" s="94">
        <v>0.25</v>
      </c>
      <c r="L41" s="36">
        <f>SUM(L59:L62)</f>
        <v>55686.020000000004</v>
      </c>
      <c r="M41" s="36">
        <f t="shared" ref="M41:O41" si="9">SUM(M59:M62)</f>
        <v>57366.97</v>
      </c>
      <c r="N41" s="36">
        <f t="shared" si="9"/>
        <v>51970.45</v>
      </c>
      <c r="O41" s="36">
        <f t="shared" si="9"/>
        <v>60228.22</v>
      </c>
      <c r="P41" s="94">
        <v>0.5</v>
      </c>
      <c r="Q41" s="94">
        <v>0.5</v>
      </c>
      <c r="R41" s="38">
        <f t="shared" si="2"/>
        <v>225251.66</v>
      </c>
      <c r="T41" s="36">
        <v>36361.019999999997</v>
      </c>
      <c r="U41" s="36">
        <v>38041.97</v>
      </c>
      <c r="V41" s="36">
        <v>32645.45</v>
      </c>
      <c r="W41" s="36">
        <v>40903.21</v>
      </c>
      <c r="Y41" s="6">
        <f>SUM(T41/4)</f>
        <v>9090.2549999999992</v>
      </c>
      <c r="Z41" s="6">
        <f>SUM(U41/4)</f>
        <v>9510.4925000000003</v>
      </c>
      <c r="AA41" s="6">
        <f>SUM(V41/4)</f>
        <v>8161.3625000000002</v>
      </c>
      <c r="AB41" s="6">
        <f>SUM(W41/4)</f>
        <v>10225.8025</v>
      </c>
      <c r="AD41" s="91">
        <f t="shared" si="4"/>
        <v>56312.915000000001</v>
      </c>
      <c r="AE41" s="91">
        <f>SUM(AD41/4)</f>
        <v>14078.22875</v>
      </c>
    </row>
    <row r="42" spans="2:33" ht="37.5" customHeight="1">
      <c r="B42" s="9" t="s">
        <v>16</v>
      </c>
      <c r="C42" s="48"/>
      <c r="D42" s="87"/>
      <c r="E42" s="7"/>
      <c r="F42" s="8"/>
      <c r="G42" s="8"/>
      <c r="H42" s="8"/>
      <c r="I42" s="8"/>
      <c r="J42" s="8"/>
      <c r="K42" s="8"/>
      <c r="L42" s="36"/>
      <c r="M42" s="36"/>
      <c r="N42" s="36"/>
      <c r="O42" s="36"/>
      <c r="P42" s="38"/>
      <c r="Q42" s="38"/>
      <c r="R42" s="38"/>
      <c r="W42" s="141" t="s">
        <v>265</v>
      </c>
      <c r="X42" s="141"/>
      <c r="Y42" s="141"/>
      <c r="Z42" s="141"/>
    </row>
    <row r="43" spans="2:33" ht="37.5" customHeight="1">
      <c r="B43" s="78" t="s">
        <v>48</v>
      </c>
      <c r="C43" s="48" t="str">
        <f>+'MIR ejemplo'!B19</f>
        <v>[A1.C1] Entrega de despensas</v>
      </c>
      <c r="D43" s="87">
        <v>110781.15</v>
      </c>
      <c r="E43" s="7"/>
      <c r="F43" s="8"/>
      <c r="G43" s="8"/>
      <c r="H43" s="8"/>
      <c r="I43" s="8"/>
      <c r="J43" s="8"/>
      <c r="K43" s="8"/>
      <c r="L43" s="36">
        <f>SUM(W43+U43)</f>
        <v>26174.174999999999</v>
      </c>
      <c r="M43" s="36">
        <f>SUM(X43+U43)</f>
        <v>26762.994999999999</v>
      </c>
      <c r="N43" s="36">
        <f>SUM(Y43+U43)</f>
        <v>26174.174999999999</v>
      </c>
      <c r="O43" s="36">
        <f>SUM(Z43+U43)</f>
        <v>31669.8</v>
      </c>
      <c r="P43" s="38"/>
      <c r="Q43" s="38"/>
      <c r="R43" s="36">
        <f>SUM(L43:O43)</f>
        <v>110781.145</v>
      </c>
      <c r="S43" s="91">
        <f>SUM(D43-R43)</f>
        <v>4.9999999901046976E-3</v>
      </c>
      <c r="T43" s="91">
        <f>SUM(S43/4)</f>
        <v>1.2499999975261744E-3</v>
      </c>
      <c r="U43" s="6">
        <v>17341.89</v>
      </c>
      <c r="W43" s="36">
        <v>8832.2849999999999</v>
      </c>
      <c r="X43" s="36">
        <v>9421.1049999999996</v>
      </c>
      <c r="Y43" s="36">
        <v>8832.2849999999999</v>
      </c>
      <c r="Z43" s="36">
        <v>14327.91</v>
      </c>
    </row>
    <row r="44" spans="2:33" ht="37.5" customHeight="1">
      <c r="B44" s="78" t="s">
        <v>49</v>
      </c>
      <c r="C44" s="48" t="str">
        <f>+'MIR ejemplo'!B20</f>
        <v>[A2.C1] Entrega de cobijas y colchonetas</v>
      </c>
      <c r="D44" s="87">
        <v>110778</v>
      </c>
      <c r="E44" s="7"/>
      <c r="F44" s="8"/>
      <c r="G44" s="8"/>
      <c r="H44" s="8"/>
      <c r="I44" s="8"/>
      <c r="J44" s="8"/>
      <c r="K44" s="8"/>
      <c r="L44" s="36">
        <f t="shared" ref="L44:L62" si="10">SUM(W44+U44)</f>
        <v>26173.384999999998</v>
      </c>
      <c r="M44" s="36">
        <f t="shared" ref="M44:M62" si="11">SUM(X44+U44)</f>
        <v>26762.204999999998</v>
      </c>
      <c r="N44" s="36">
        <f t="shared" ref="N44:N62" si="12">SUM(Y44+U44)</f>
        <v>26173.384999999998</v>
      </c>
      <c r="O44" s="36">
        <f>SUM(Z44+U44)</f>
        <v>31669.03</v>
      </c>
      <c r="P44" s="38"/>
      <c r="Q44" s="38"/>
      <c r="R44" s="36">
        <f>SUM(L44:O44)</f>
        <v>110778.00499999999</v>
      </c>
      <c r="S44" s="91">
        <f t="shared" ref="S44:S62" si="13">SUM(D44-R44)</f>
        <v>-4.9999999901046976E-3</v>
      </c>
      <c r="T44" s="91">
        <f t="shared" ref="T44:T62" si="14">SUM(S44/4)</f>
        <v>-1.2499999975261744E-3</v>
      </c>
      <c r="U44" s="6">
        <v>17341.099999999999</v>
      </c>
      <c r="W44" s="36">
        <v>8832.2849999999999</v>
      </c>
      <c r="X44" s="36">
        <v>9421.1049999999996</v>
      </c>
      <c r="Y44" s="36">
        <v>8832.2849999999999</v>
      </c>
      <c r="Z44" s="36">
        <v>14327.93</v>
      </c>
    </row>
    <row r="45" spans="2:33" ht="37.5" customHeight="1">
      <c r="B45" s="78" t="s">
        <v>50</v>
      </c>
      <c r="C45" s="48" t="str">
        <f>+'MIR ejemplo'!B21</f>
        <v>[A3.C1] Apoyo a la salud</v>
      </c>
      <c r="D45" s="87">
        <v>110778</v>
      </c>
      <c r="E45" s="7"/>
      <c r="F45" s="8"/>
      <c r="G45" s="8"/>
      <c r="H45" s="8"/>
      <c r="I45" s="8"/>
      <c r="J45" s="8"/>
      <c r="K45" s="8"/>
      <c r="L45" s="36">
        <f t="shared" si="10"/>
        <v>26173.384999999998</v>
      </c>
      <c r="M45" s="36">
        <f t="shared" si="11"/>
        <v>26762.204999999998</v>
      </c>
      <c r="N45" s="36">
        <f t="shared" si="12"/>
        <v>26173.384999999998</v>
      </c>
      <c r="O45" s="36">
        <f t="shared" ref="O45:O61" si="15">SUM(Z45+U45)</f>
        <v>31669.03</v>
      </c>
      <c r="P45" s="38"/>
      <c r="Q45" s="38"/>
      <c r="R45" s="36">
        <f t="shared" ref="R45:R61" si="16">SUM(L45:O45)</f>
        <v>110778.00499999999</v>
      </c>
      <c r="S45" s="91">
        <f t="shared" si="13"/>
        <v>-4.9999999901046976E-3</v>
      </c>
      <c r="T45" s="91">
        <f t="shared" si="14"/>
        <v>-1.2499999975261744E-3</v>
      </c>
      <c r="U45" s="6">
        <v>17341.099999999999</v>
      </c>
      <c r="W45" s="36">
        <v>8832.2849999999999</v>
      </c>
      <c r="X45" s="36">
        <v>9421.1049999999996</v>
      </c>
      <c r="Y45" s="36">
        <v>8832.2849999999999</v>
      </c>
      <c r="Z45" s="36">
        <v>14327.93</v>
      </c>
    </row>
    <row r="46" spans="2:33" ht="37.5" customHeight="1">
      <c r="B46" s="78" t="s">
        <v>249</v>
      </c>
      <c r="C46" s="48" t="str">
        <f>+'MIR ejemplo'!B22</f>
        <v>[A4.C1] Evento cultural</v>
      </c>
      <c r="D46" s="87">
        <v>110778</v>
      </c>
      <c r="E46" s="7"/>
      <c r="F46" s="8"/>
      <c r="G46" s="8"/>
      <c r="H46" s="8"/>
      <c r="I46" s="8"/>
      <c r="J46" s="8"/>
      <c r="K46" s="8"/>
      <c r="L46" s="36">
        <f t="shared" si="10"/>
        <v>26173.384999999998</v>
      </c>
      <c r="M46" s="36">
        <f t="shared" si="11"/>
        <v>26762.204999999998</v>
      </c>
      <c r="N46" s="36">
        <f t="shared" si="12"/>
        <v>26173.384999999998</v>
      </c>
      <c r="O46" s="36">
        <f t="shared" si="15"/>
        <v>31669.03</v>
      </c>
      <c r="P46" s="38"/>
      <c r="Q46" s="38"/>
      <c r="R46" s="36">
        <f t="shared" si="16"/>
        <v>110778.00499999999</v>
      </c>
      <c r="S46" s="91">
        <f t="shared" si="13"/>
        <v>-4.9999999901046976E-3</v>
      </c>
      <c r="T46" s="91">
        <f t="shared" si="14"/>
        <v>-1.2499999975261744E-3</v>
      </c>
      <c r="U46" s="6">
        <v>17341.099999999999</v>
      </c>
      <c r="W46" s="36">
        <v>8832.2849999999999</v>
      </c>
      <c r="X46" s="36">
        <v>9421.1049999999996</v>
      </c>
      <c r="Y46" s="36">
        <v>8832.2849999999999</v>
      </c>
      <c r="Z46" s="36">
        <v>14327.93</v>
      </c>
    </row>
    <row r="47" spans="2:33" ht="37.5" customHeight="1">
      <c r="B47" s="79" t="s">
        <v>93</v>
      </c>
      <c r="C47" s="48" t="str">
        <f>+'MIR ejemplo'!B23</f>
        <v>[A1.C2] Apoyo a niños y niñas menores de 5 años</v>
      </c>
      <c r="D47" s="87">
        <v>68314.080000000002</v>
      </c>
      <c r="E47" s="7"/>
      <c r="F47" s="8"/>
      <c r="G47" s="8"/>
      <c r="H47" s="8"/>
      <c r="I47" s="8"/>
      <c r="J47" s="8"/>
      <c r="K47" s="8"/>
      <c r="L47" s="36">
        <f t="shared" si="10"/>
        <v>15132.550000000001</v>
      </c>
      <c r="M47" s="36">
        <f t="shared" si="11"/>
        <v>15885.83</v>
      </c>
      <c r="N47" s="36">
        <f t="shared" si="12"/>
        <v>15132.550000000001</v>
      </c>
      <c r="O47" s="36">
        <f t="shared" si="15"/>
        <v>22163.149999999998</v>
      </c>
      <c r="P47" s="38"/>
      <c r="Q47" s="38"/>
      <c r="R47" s="36">
        <f t="shared" si="16"/>
        <v>68314.080000000002</v>
      </c>
      <c r="S47" s="91">
        <f t="shared" si="13"/>
        <v>0</v>
      </c>
      <c r="T47" s="91">
        <f t="shared" si="14"/>
        <v>0</v>
      </c>
      <c r="U47" s="6">
        <v>3833.35</v>
      </c>
      <c r="W47" s="36">
        <v>11299.2</v>
      </c>
      <c r="X47" s="36">
        <v>12052.48</v>
      </c>
      <c r="Y47" s="36">
        <v>11299.2</v>
      </c>
      <c r="Z47" s="36">
        <v>18329.8</v>
      </c>
    </row>
    <row r="48" spans="2:33" ht="37.5" customHeight="1">
      <c r="B48" s="79" t="s">
        <v>94</v>
      </c>
      <c r="C48" s="48" t="str">
        <f>+'MIR ejemplo'!B24</f>
        <v>[A2.C2] Desayunos escolares modalidad frio y caliente</v>
      </c>
      <c r="D48" s="87">
        <v>68314</v>
      </c>
      <c r="E48" s="7"/>
      <c r="F48" s="8"/>
      <c r="G48" s="8"/>
      <c r="H48" s="8"/>
      <c r="I48" s="8"/>
      <c r="J48" s="8"/>
      <c r="K48" s="8"/>
      <c r="L48" s="36">
        <f t="shared" si="10"/>
        <v>15132.53</v>
      </c>
      <c r="M48" s="36">
        <f t="shared" si="11"/>
        <v>15885.81</v>
      </c>
      <c r="N48" s="36">
        <f t="shared" si="12"/>
        <v>15132.53</v>
      </c>
      <c r="O48" s="36">
        <f t="shared" si="15"/>
        <v>22163.129999999997</v>
      </c>
      <c r="P48" s="38"/>
      <c r="Q48" s="38"/>
      <c r="R48" s="36">
        <f t="shared" si="16"/>
        <v>68314</v>
      </c>
      <c r="S48" s="91">
        <f t="shared" si="13"/>
        <v>0</v>
      </c>
      <c r="T48" s="91">
        <f t="shared" si="14"/>
        <v>0</v>
      </c>
      <c r="U48" s="6">
        <v>3833.33</v>
      </c>
      <c r="W48" s="36">
        <v>11299.2</v>
      </c>
      <c r="X48" s="36">
        <v>12052.48</v>
      </c>
      <c r="Y48" s="36">
        <v>11299.2</v>
      </c>
      <c r="Z48" s="36">
        <v>18329.8</v>
      </c>
    </row>
    <row r="49" spans="2:26" ht="37.5" customHeight="1">
      <c r="B49" s="79" t="s">
        <v>250</v>
      </c>
      <c r="C49" s="48" t="str">
        <f>+'MIR ejemplo'!B25</f>
        <v>[A3.C2] Asistencia alimentaria a personas en situacion de desventaja</v>
      </c>
      <c r="D49" s="87">
        <v>68314</v>
      </c>
      <c r="E49" s="7"/>
      <c r="F49" s="8"/>
      <c r="G49" s="8"/>
      <c r="H49" s="8"/>
      <c r="I49" s="8"/>
      <c r="J49" s="8"/>
      <c r="K49" s="8"/>
      <c r="L49" s="36">
        <f t="shared" si="10"/>
        <v>15132.53</v>
      </c>
      <c r="M49" s="36">
        <f t="shared" si="11"/>
        <v>15885.81</v>
      </c>
      <c r="N49" s="36">
        <f t="shared" si="12"/>
        <v>15132.53</v>
      </c>
      <c r="O49" s="36">
        <f t="shared" si="15"/>
        <v>22163.129999999997</v>
      </c>
      <c r="P49" s="38"/>
      <c r="Q49" s="38"/>
      <c r="R49" s="36">
        <f t="shared" si="16"/>
        <v>68314</v>
      </c>
      <c r="S49" s="91">
        <f t="shared" si="13"/>
        <v>0</v>
      </c>
      <c r="T49" s="91">
        <f t="shared" si="14"/>
        <v>0</v>
      </c>
      <c r="U49" s="6">
        <v>3833.33</v>
      </c>
      <c r="W49" s="36">
        <v>11299.2</v>
      </c>
      <c r="X49" s="36">
        <v>12052.48</v>
      </c>
      <c r="Y49" s="36">
        <v>11299.2</v>
      </c>
      <c r="Z49" s="36">
        <v>18329.8</v>
      </c>
    </row>
    <row r="50" spans="2:26" ht="37.5" customHeight="1">
      <c r="B50" s="80" t="s">
        <v>251</v>
      </c>
      <c r="C50" s="48" t="str">
        <f>+'MIR ejemplo'!B26</f>
        <v>[A1.C3] Promover integracion familiar de la poblacion</v>
      </c>
      <c r="D50" s="87">
        <v>28565.61</v>
      </c>
      <c r="E50" s="68"/>
      <c r="F50" s="8"/>
      <c r="G50" s="8"/>
      <c r="H50" s="8"/>
      <c r="I50" s="8"/>
      <c r="J50" s="8"/>
      <c r="K50" s="8"/>
      <c r="L50" s="36">
        <f t="shared" si="10"/>
        <v>6324.8799999999992</v>
      </c>
      <c r="M50" s="36">
        <f t="shared" si="11"/>
        <v>6640.9532999999992</v>
      </c>
      <c r="N50" s="36">
        <f t="shared" si="12"/>
        <v>6324.8799999999992</v>
      </c>
      <c r="O50" s="36">
        <f t="shared" si="15"/>
        <v>9274.9</v>
      </c>
      <c r="P50" s="38"/>
      <c r="Q50" s="38"/>
      <c r="R50" s="36">
        <f t="shared" si="16"/>
        <v>28565.613299999997</v>
      </c>
      <c r="S50" s="91">
        <f t="shared" si="13"/>
        <v>-3.2999999966705218E-3</v>
      </c>
      <c r="T50" s="91">
        <f t="shared" si="14"/>
        <v>-8.2499999916763045E-4</v>
      </c>
      <c r="U50" s="6">
        <v>1583.77</v>
      </c>
      <c r="W50" s="36">
        <v>4741.1099999999997</v>
      </c>
      <c r="X50" s="36">
        <v>5057.1832999999997</v>
      </c>
      <c r="Y50" s="36">
        <v>4741.1099999999997</v>
      </c>
      <c r="Z50" s="36">
        <v>7691.13</v>
      </c>
    </row>
    <row r="51" spans="2:26" ht="37.5" customHeight="1">
      <c r="B51" s="80" t="s">
        <v>51</v>
      </c>
      <c r="C51" s="48" t="str">
        <f>+'MIR ejemplo'!B27</f>
        <v>[A2.C3] Promover los derechos de los niños</v>
      </c>
      <c r="D51" s="87">
        <v>28563</v>
      </c>
      <c r="E51" s="68"/>
      <c r="F51" s="8"/>
      <c r="G51" s="8"/>
      <c r="H51" s="8"/>
      <c r="I51" s="8"/>
      <c r="J51" s="8"/>
      <c r="K51" s="8"/>
      <c r="L51" s="36">
        <f t="shared" si="10"/>
        <v>6324.23</v>
      </c>
      <c r="M51" s="36">
        <f t="shared" si="11"/>
        <v>6640.3032999999996</v>
      </c>
      <c r="N51" s="36">
        <f t="shared" si="12"/>
        <v>6324.23</v>
      </c>
      <c r="O51" s="36">
        <f t="shared" si="15"/>
        <v>9274.24</v>
      </c>
      <c r="P51" s="38"/>
      <c r="Q51" s="38"/>
      <c r="R51" s="36">
        <f t="shared" si="16"/>
        <v>28563.003299999997</v>
      </c>
      <c r="S51" s="91">
        <f t="shared" si="13"/>
        <v>-3.2999999966705218E-3</v>
      </c>
      <c r="T51" s="91">
        <f t="shared" si="14"/>
        <v>-8.2499999916763045E-4</v>
      </c>
      <c r="U51" s="6">
        <v>1583.12</v>
      </c>
      <c r="W51" s="36">
        <v>4741.1099999999997</v>
      </c>
      <c r="X51" s="36">
        <v>5057.1832999999997</v>
      </c>
      <c r="Y51" s="36">
        <v>4741.1099999999997</v>
      </c>
      <c r="Z51" s="36">
        <v>7691.12</v>
      </c>
    </row>
    <row r="52" spans="2:26" ht="37.5" customHeight="1">
      <c r="B52" s="80" t="s">
        <v>52</v>
      </c>
      <c r="C52" s="48" t="str">
        <f>+'MIR ejemplo'!B28</f>
        <v>[A3.C3] Brindar habilidades de proteccion a los adolescentes</v>
      </c>
      <c r="D52" s="87">
        <v>28563</v>
      </c>
      <c r="E52" s="68"/>
      <c r="F52" s="8"/>
      <c r="G52" s="8"/>
      <c r="H52" s="8"/>
      <c r="I52" s="8"/>
      <c r="J52" s="8"/>
      <c r="K52" s="8"/>
      <c r="L52" s="36">
        <f t="shared" si="10"/>
        <v>6324.23</v>
      </c>
      <c r="M52" s="36">
        <f t="shared" si="11"/>
        <v>6640.3032999999996</v>
      </c>
      <c r="N52" s="36">
        <f t="shared" si="12"/>
        <v>6324.23</v>
      </c>
      <c r="O52" s="36">
        <f t="shared" si="15"/>
        <v>9274.24</v>
      </c>
      <c r="P52" s="38"/>
      <c r="Q52" s="38"/>
      <c r="R52" s="36">
        <f t="shared" si="16"/>
        <v>28563.003299999997</v>
      </c>
      <c r="S52" s="91">
        <f t="shared" si="13"/>
        <v>-3.2999999966705218E-3</v>
      </c>
      <c r="T52" s="91">
        <f t="shared" si="14"/>
        <v>-8.2499999916763045E-4</v>
      </c>
      <c r="U52" s="6">
        <v>1583.12</v>
      </c>
      <c r="W52" s="36">
        <v>4741.1099999999997</v>
      </c>
      <c r="X52" s="36">
        <v>5057.1832999999997</v>
      </c>
      <c r="Y52" s="36">
        <v>4741.1099999999997</v>
      </c>
      <c r="Z52" s="36">
        <v>7691.12</v>
      </c>
    </row>
    <row r="53" spans="2:26" ht="37.5" customHeight="1">
      <c r="B53" s="81" t="s">
        <v>252</v>
      </c>
      <c r="C53" s="48" t="str">
        <f>+'MIR ejemplo'!B29</f>
        <v>[A1.C4] Asesoria juridica a sujetos de asistencia social</v>
      </c>
      <c r="D53" s="87">
        <v>49757.25</v>
      </c>
      <c r="E53" s="68"/>
      <c r="F53" s="8"/>
      <c r="G53" s="8"/>
      <c r="H53" s="8"/>
      <c r="I53" s="8"/>
      <c r="J53" s="8"/>
      <c r="K53" s="8"/>
      <c r="L53" s="36">
        <f t="shared" si="10"/>
        <v>10764.830000000002</v>
      </c>
      <c r="M53" s="36">
        <f t="shared" si="11"/>
        <v>11413.017</v>
      </c>
      <c r="N53" s="36">
        <f t="shared" si="12"/>
        <v>10764.830000000002</v>
      </c>
      <c r="O53" s="36">
        <f t="shared" si="15"/>
        <v>16814.57</v>
      </c>
      <c r="P53" s="38"/>
      <c r="Q53" s="38"/>
      <c r="R53" s="36">
        <f t="shared" si="16"/>
        <v>49757.247000000003</v>
      </c>
      <c r="S53" s="91">
        <f t="shared" si="13"/>
        <v>2.9999999969732016E-3</v>
      </c>
      <c r="T53" s="91">
        <f t="shared" si="14"/>
        <v>7.4999999924330041E-4</v>
      </c>
      <c r="U53" s="6">
        <v>1042.04</v>
      </c>
      <c r="W53" s="36">
        <v>9722.7900000000009</v>
      </c>
      <c r="X53" s="36">
        <v>10370.977000000001</v>
      </c>
      <c r="Y53" s="36">
        <v>9722.7900000000009</v>
      </c>
      <c r="Z53" s="36">
        <v>15772.53</v>
      </c>
    </row>
    <row r="54" spans="2:26" ht="37.5" customHeight="1">
      <c r="B54" s="81" t="s">
        <v>253</v>
      </c>
      <c r="C54" s="48" t="str">
        <f>+'MIR ejemplo'!B30</f>
        <v>[A2.C4] Prevencion y proteccion en caso de victimas de violencia familiar</v>
      </c>
      <c r="D54" s="87">
        <v>49755</v>
      </c>
      <c r="E54" s="68"/>
      <c r="F54" s="8"/>
      <c r="G54" s="8"/>
      <c r="H54" s="8"/>
      <c r="I54" s="8"/>
      <c r="J54" s="8"/>
      <c r="K54" s="8"/>
      <c r="L54" s="36">
        <f t="shared" si="10"/>
        <v>10764.27</v>
      </c>
      <c r="M54" s="36">
        <f t="shared" si="11"/>
        <v>11412.457</v>
      </c>
      <c r="N54" s="36">
        <f t="shared" si="12"/>
        <v>10764.27</v>
      </c>
      <c r="O54" s="36">
        <f t="shared" si="15"/>
        <v>16814.007000000001</v>
      </c>
      <c r="P54" s="38"/>
      <c r="Q54" s="38"/>
      <c r="R54" s="36">
        <f t="shared" si="16"/>
        <v>49755.004000000001</v>
      </c>
      <c r="S54" s="91">
        <f t="shared" si="13"/>
        <v>-4.0000000008149073E-3</v>
      </c>
      <c r="T54" s="91">
        <f t="shared" si="14"/>
        <v>-1.0000000002037268E-3</v>
      </c>
      <c r="U54" s="6">
        <v>1041.48</v>
      </c>
      <c r="W54" s="36">
        <v>9722.7900000000009</v>
      </c>
      <c r="X54" s="36">
        <v>10370.977000000001</v>
      </c>
      <c r="Y54" s="36">
        <v>9722.7900000000009</v>
      </c>
      <c r="Z54" s="36">
        <v>15772.527</v>
      </c>
    </row>
    <row r="55" spans="2:26" ht="37.5" customHeight="1">
      <c r="B55" s="81" t="s">
        <v>254</v>
      </c>
      <c r="C55" s="48" t="str">
        <f>+'MIR ejemplo'!B31</f>
        <v>[A3.C4] Conciliar partes, convenios y procesos juridicos de orden familiar</v>
      </c>
      <c r="D55" s="87">
        <v>49755</v>
      </c>
      <c r="E55" s="68"/>
      <c r="F55" s="8"/>
      <c r="G55" s="8"/>
      <c r="H55" s="8"/>
      <c r="I55" s="8"/>
      <c r="J55" s="8"/>
      <c r="K55" s="8"/>
      <c r="L55" s="36">
        <f t="shared" si="10"/>
        <v>10764.27</v>
      </c>
      <c r="M55" s="36">
        <f t="shared" si="11"/>
        <v>11412.457</v>
      </c>
      <c r="N55" s="36">
        <f t="shared" si="12"/>
        <v>10764.27</v>
      </c>
      <c r="O55" s="36">
        <f t="shared" si="15"/>
        <v>16814.007000000001</v>
      </c>
      <c r="P55" s="38"/>
      <c r="Q55" s="38"/>
      <c r="R55" s="36">
        <f t="shared" si="16"/>
        <v>49755.004000000001</v>
      </c>
      <c r="S55" s="91">
        <f t="shared" si="13"/>
        <v>-4.0000000008149073E-3</v>
      </c>
      <c r="T55" s="91">
        <f t="shared" si="14"/>
        <v>-1.0000000002037268E-3</v>
      </c>
      <c r="U55" s="6">
        <v>1041.48</v>
      </c>
      <c r="W55" s="36">
        <v>9722.7900000000009</v>
      </c>
      <c r="X55" s="36">
        <v>10370.977000000001</v>
      </c>
      <c r="Y55" s="36">
        <v>9722.7900000000009</v>
      </c>
      <c r="Z55" s="36">
        <v>15772.527</v>
      </c>
    </row>
    <row r="56" spans="2:26" ht="37.5" customHeight="1">
      <c r="B56" s="82" t="s">
        <v>255</v>
      </c>
      <c r="C56" s="48" t="str">
        <f>+'MIR ejemplo'!B32</f>
        <v>[A1.C5] Fiscalizar ingreso y ejercicio del gasto publico</v>
      </c>
      <c r="D56" s="87">
        <v>48923.25</v>
      </c>
      <c r="E56" s="68"/>
      <c r="F56" s="8"/>
      <c r="G56" s="8"/>
      <c r="H56" s="8"/>
      <c r="I56" s="8"/>
      <c r="J56" s="8"/>
      <c r="K56" s="8"/>
      <c r="L56" s="36">
        <f t="shared" si="10"/>
        <v>10556.330000000002</v>
      </c>
      <c r="M56" s="36">
        <f t="shared" si="11"/>
        <v>11204.517</v>
      </c>
      <c r="N56" s="36">
        <f t="shared" si="12"/>
        <v>10556.330000000002</v>
      </c>
      <c r="O56" s="36">
        <f t="shared" si="15"/>
        <v>16606.07</v>
      </c>
      <c r="P56" s="38"/>
      <c r="Q56" s="38"/>
      <c r="R56" s="36">
        <f t="shared" si="16"/>
        <v>48923.247000000003</v>
      </c>
      <c r="S56" s="91">
        <f t="shared" si="13"/>
        <v>2.9999999969732016E-3</v>
      </c>
      <c r="T56" s="91">
        <f t="shared" si="14"/>
        <v>7.4999999924330041E-4</v>
      </c>
      <c r="U56" s="6">
        <v>833.54</v>
      </c>
      <c r="W56" s="36">
        <v>9722.7900000000009</v>
      </c>
      <c r="X56" s="36">
        <v>10370.977000000001</v>
      </c>
      <c r="Y56" s="36">
        <v>9722.7900000000009</v>
      </c>
      <c r="Z56" s="36">
        <v>15772.53</v>
      </c>
    </row>
    <row r="57" spans="2:26" ht="37.5" customHeight="1">
      <c r="B57" s="82" t="s">
        <v>256</v>
      </c>
      <c r="C57" s="48" t="str">
        <f>+'MIR ejemplo'!B33</f>
        <v xml:space="preserve">[A2.C5] Participacion en la elaboracion de inventario de bienes muebles e inmuebles </v>
      </c>
      <c r="D57" s="87">
        <v>48922</v>
      </c>
      <c r="E57" s="68"/>
      <c r="F57" s="8"/>
      <c r="G57" s="8"/>
      <c r="H57" s="8"/>
      <c r="I57" s="8"/>
      <c r="J57" s="8"/>
      <c r="K57" s="8"/>
      <c r="L57" s="36">
        <f t="shared" si="10"/>
        <v>10556.02</v>
      </c>
      <c r="M57" s="36">
        <f t="shared" si="11"/>
        <v>11204.207</v>
      </c>
      <c r="N57" s="36">
        <f t="shared" si="12"/>
        <v>10556.02</v>
      </c>
      <c r="O57" s="36">
        <f t="shared" si="15"/>
        <v>16605.757000000001</v>
      </c>
      <c r="P57" s="38"/>
      <c r="Q57" s="38"/>
      <c r="R57" s="36">
        <f t="shared" si="16"/>
        <v>48922.004000000001</v>
      </c>
      <c r="S57" s="91">
        <f t="shared" si="13"/>
        <v>-4.0000000008149073E-3</v>
      </c>
      <c r="T57" s="91">
        <f t="shared" si="14"/>
        <v>-1.0000000002037268E-3</v>
      </c>
      <c r="U57" s="6">
        <v>833.23</v>
      </c>
      <c r="W57" s="36">
        <v>9722.7900000000009</v>
      </c>
      <c r="X57" s="36">
        <v>10370.977000000001</v>
      </c>
      <c r="Y57" s="36">
        <v>9722.7900000000009</v>
      </c>
      <c r="Z57" s="36">
        <v>15772.527</v>
      </c>
    </row>
    <row r="58" spans="2:26" ht="37.5" customHeight="1">
      <c r="B58" s="82" t="s">
        <v>257</v>
      </c>
      <c r="C58" s="48" t="str">
        <f>+'MIR ejemplo'!B34</f>
        <v>[A3.C5] Apoyar en la revision de observaciones por parte de la ASE</v>
      </c>
      <c r="D58" s="87">
        <v>48922</v>
      </c>
      <c r="E58" s="68"/>
      <c r="F58" s="8"/>
      <c r="G58" s="8"/>
      <c r="H58" s="8"/>
      <c r="I58" s="8"/>
      <c r="J58" s="8"/>
      <c r="K58" s="8"/>
      <c r="L58" s="36">
        <f t="shared" si="10"/>
        <v>10556.02</v>
      </c>
      <c r="M58" s="36">
        <f t="shared" si="11"/>
        <v>11204.207</v>
      </c>
      <c r="N58" s="36">
        <f t="shared" si="12"/>
        <v>10556.02</v>
      </c>
      <c r="O58" s="36">
        <f t="shared" si="15"/>
        <v>16605.757000000001</v>
      </c>
      <c r="P58" s="38"/>
      <c r="Q58" s="38"/>
      <c r="R58" s="36">
        <f t="shared" si="16"/>
        <v>48922.004000000001</v>
      </c>
      <c r="S58" s="91">
        <f>SUM(D58-R58)</f>
        <v>-4.0000000008149073E-3</v>
      </c>
      <c r="T58" s="91">
        <f>SUM(S58/4)</f>
        <v>-1.0000000002037268E-3</v>
      </c>
      <c r="U58" s="6">
        <v>833.23</v>
      </c>
      <c r="W58" s="36">
        <v>9722.7900000000009</v>
      </c>
      <c r="X58" s="36">
        <v>10370.977000000001</v>
      </c>
      <c r="Y58" s="36">
        <v>9722.7900000000009</v>
      </c>
      <c r="Z58" s="36">
        <v>15772.527</v>
      </c>
    </row>
    <row r="59" spans="2:26" ht="37.5" customHeight="1">
      <c r="B59" s="83" t="s">
        <v>261</v>
      </c>
      <c r="C59" s="48" t="str">
        <f>+'MIR ejemplo'!B35</f>
        <v>[A1.C6] Brindar atencion oportuna a la poblacion con algun tipo de capacidades diferentes</v>
      </c>
      <c r="D59" s="88">
        <v>56315.66</v>
      </c>
      <c r="E59" s="68"/>
      <c r="F59" s="8"/>
      <c r="G59" s="8"/>
      <c r="H59" s="8"/>
      <c r="I59" s="8"/>
      <c r="J59" s="8"/>
      <c r="K59" s="8"/>
      <c r="L59" s="36">
        <f t="shared" si="10"/>
        <v>13922.195</v>
      </c>
      <c r="M59" s="36">
        <f t="shared" si="11"/>
        <v>14342.432499999999</v>
      </c>
      <c r="N59" s="36">
        <f t="shared" si="12"/>
        <v>12993.3025</v>
      </c>
      <c r="O59" s="36">
        <f t="shared" si="15"/>
        <v>15057.73</v>
      </c>
      <c r="P59" s="38"/>
      <c r="Q59" s="38"/>
      <c r="R59" s="36">
        <f t="shared" si="16"/>
        <v>56315.66</v>
      </c>
      <c r="S59" s="91">
        <f t="shared" si="13"/>
        <v>0</v>
      </c>
      <c r="T59" s="91">
        <f t="shared" si="14"/>
        <v>0</v>
      </c>
      <c r="U59" s="6">
        <v>4831.9399999999996</v>
      </c>
      <c r="W59" s="36">
        <v>9090.2549999999992</v>
      </c>
      <c r="X59" s="36">
        <v>9510.4925000000003</v>
      </c>
      <c r="Y59" s="36">
        <v>8161.3625000000002</v>
      </c>
      <c r="Z59" s="36">
        <v>10225.790000000001</v>
      </c>
    </row>
    <row r="60" spans="2:26" ht="37.5" customHeight="1">
      <c r="B60" s="83" t="s">
        <v>262</v>
      </c>
      <c r="C60" s="48" t="str">
        <f>+'MIR ejemplo'!B36</f>
        <v>[A2.C6] Gestion de ayudas tecnicas ante instituciones de gobierno.</v>
      </c>
      <c r="D60" s="88">
        <v>56312</v>
      </c>
      <c r="E60" s="68"/>
      <c r="F60" s="8"/>
      <c r="G60" s="8"/>
      <c r="H60" s="8"/>
      <c r="I60" s="8"/>
      <c r="J60" s="8"/>
      <c r="K60" s="8"/>
      <c r="L60" s="36">
        <f t="shared" si="10"/>
        <v>13921.275</v>
      </c>
      <c r="M60" s="36">
        <f t="shared" si="11"/>
        <v>14341.512500000001</v>
      </c>
      <c r="N60" s="36">
        <f t="shared" si="12"/>
        <v>12992.3825</v>
      </c>
      <c r="O60" s="36">
        <f t="shared" si="15"/>
        <v>15056.83</v>
      </c>
      <c r="P60" s="38"/>
      <c r="Q60" s="38"/>
      <c r="R60" s="36">
        <f t="shared" si="16"/>
        <v>56312</v>
      </c>
      <c r="S60" s="91">
        <f t="shared" si="13"/>
        <v>0</v>
      </c>
      <c r="T60" s="91">
        <f t="shared" si="14"/>
        <v>0</v>
      </c>
      <c r="U60" s="6">
        <v>4831.0200000000004</v>
      </c>
      <c r="W60" s="36">
        <v>9090.2549999999992</v>
      </c>
      <c r="X60" s="36">
        <v>9510.4925000000003</v>
      </c>
      <c r="Y60" s="36">
        <v>8161.3625000000002</v>
      </c>
      <c r="Z60" s="36">
        <v>10225.81</v>
      </c>
    </row>
    <row r="61" spans="2:26" ht="37.5" customHeight="1">
      <c r="B61" s="83" t="s">
        <v>263</v>
      </c>
      <c r="C61" s="48" t="str">
        <f>+'MIR ejemplo'!B37</f>
        <v>[A3.C6] Informacion oportuna para la prevencion de alguna capacidades diferentes</v>
      </c>
      <c r="D61" s="88">
        <v>56312</v>
      </c>
      <c r="E61" s="68"/>
      <c r="F61" s="8"/>
      <c r="G61" s="8"/>
      <c r="H61" s="8"/>
      <c r="I61" s="8"/>
      <c r="J61" s="8"/>
      <c r="K61" s="8"/>
      <c r="L61" s="36">
        <f t="shared" si="10"/>
        <v>13921.275</v>
      </c>
      <c r="M61" s="36">
        <f t="shared" si="11"/>
        <v>14341.512500000001</v>
      </c>
      <c r="N61" s="36">
        <f t="shared" si="12"/>
        <v>12992.3825</v>
      </c>
      <c r="O61" s="36">
        <f t="shared" si="15"/>
        <v>15056.83</v>
      </c>
      <c r="P61" s="38"/>
      <c r="Q61" s="38"/>
      <c r="R61" s="36">
        <f t="shared" si="16"/>
        <v>56312</v>
      </c>
      <c r="S61" s="91">
        <f t="shared" si="13"/>
        <v>0</v>
      </c>
      <c r="T61" s="91">
        <f t="shared" si="14"/>
        <v>0</v>
      </c>
      <c r="U61" s="6">
        <v>4831.0200000000004</v>
      </c>
      <c r="W61" s="36">
        <v>9090.2549999999992</v>
      </c>
      <c r="X61" s="36">
        <v>9510.4925000000003</v>
      </c>
      <c r="Y61" s="36">
        <v>8161.3625000000002</v>
      </c>
      <c r="Z61" s="36">
        <v>10225.81</v>
      </c>
    </row>
    <row r="62" spans="2:26" ht="37.5" customHeight="1">
      <c r="B62" s="83" t="s">
        <v>264</v>
      </c>
      <c r="C62" s="48" t="str">
        <f>+'MIR ejemplo'!B38</f>
        <v>[A4.C6] Inclusion de las personas con capacidades diferentes</v>
      </c>
      <c r="D62" s="88">
        <v>56312</v>
      </c>
      <c r="E62" s="68"/>
      <c r="F62" s="8"/>
      <c r="G62" s="8"/>
      <c r="H62" s="8"/>
      <c r="I62" s="8"/>
      <c r="J62" s="8"/>
      <c r="K62" s="8"/>
      <c r="L62" s="36">
        <f t="shared" si="10"/>
        <v>13921.275</v>
      </c>
      <c r="M62" s="36">
        <f t="shared" si="11"/>
        <v>14341.512500000001</v>
      </c>
      <c r="N62" s="36">
        <f t="shared" si="12"/>
        <v>12992.3825</v>
      </c>
      <c r="O62" s="36">
        <f>SUM(Z62+U62)</f>
        <v>15056.83</v>
      </c>
      <c r="P62" s="38"/>
      <c r="Q62" s="38"/>
      <c r="R62" s="36">
        <f>SUM(L62:O62)</f>
        <v>56312</v>
      </c>
      <c r="S62" s="91">
        <f t="shared" si="13"/>
        <v>0</v>
      </c>
      <c r="T62" s="91">
        <f t="shared" si="14"/>
        <v>0</v>
      </c>
      <c r="U62" s="6">
        <v>4831.0200000000004</v>
      </c>
      <c r="W62" s="36">
        <v>9090.2549999999992</v>
      </c>
      <c r="X62" s="36">
        <v>9510.4925000000003</v>
      </c>
      <c r="Y62" s="36">
        <v>8161.3625000000002</v>
      </c>
      <c r="Z62" s="36">
        <v>10225.81</v>
      </c>
    </row>
    <row r="63" spans="2:26" ht="37.5" customHeight="1">
      <c r="B63" s="149" t="s">
        <v>91</v>
      </c>
      <c r="C63" s="150"/>
      <c r="D63" s="89">
        <f>SUM(D43:D62)</f>
        <v>1255035</v>
      </c>
      <c r="E63" s="10"/>
      <c r="F63" s="10"/>
      <c r="G63" s="10"/>
      <c r="H63" s="10"/>
      <c r="I63" s="10"/>
      <c r="J63" s="10"/>
      <c r="K63" s="10"/>
      <c r="L63" s="37"/>
      <c r="M63" s="37"/>
      <c r="N63" s="37"/>
      <c r="O63" s="37"/>
      <c r="P63" s="39"/>
      <c r="Q63" s="39"/>
      <c r="R63" s="95">
        <f>SUM(R43:R62)</f>
        <v>1255035.0298999997</v>
      </c>
      <c r="U63" s="6">
        <f>SUM(U43:U62)</f>
        <v>110565.20999999999</v>
      </c>
    </row>
    <row r="65" spans="20:20">
      <c r="T65" s="92">
        <f>SUM(R63+U63)</f>
        <v>1365600.2398999997</v>
      </c>
    </row>
  </sheetData>
  <mergeCells count="71">
    <mergeCell ref="C29:K29"/>
    <mergeCell ref="C30:K30"/>
    <mergeCell ref="B63:C63"/>
    <mergeCell ref="Q1:R1"/>
    <mergeCell ref="B2:R2"/>
    <mergeCell ref="B3:R3"/>
    <mergeCell ref="B4:R4"/>
    <mergeCell ref="B22:G22"/>
    <mergeCell ref="B24:G24"/>
    <mergeCell ref="H25:K25"/>
    <mergeCell ref="L18:R19"/>
    <mergeCell ref="L28:M28"/>
    <mergeCell ref="B21:G21"/>
    <mergeCell ref="B23:G23"/>
    <mergeCell ref="B25:G25"/>
    <mergeCell ref="H21:M21"/>
    <mergeCell ref="B28:K28"/>
    <mergeCell ref="L12:R12"/>
    <mergeCell ref="L13:R13"/>
    <mergeCell ref="L14:R14"/>
    <mergeCell ref="L15:R15"/>
    <mergeCell ref="L16:R16"/>
    <mergeCell ref="L17:R17"/>
    <mergeCell ref="B17:F18"/>
    <mergeCell ref="G7:K7"/>
    <mergeCell ref="G9:K9"/>
    <mergeCell ref="G11:K11"/>
    <mergeCell ref="G13:K13"/>
    <mergeCell ref="L26:R27"/>
    <mergeCell ref="L7:R7"/>
    <mergeCell ref="L8:R8"/>
    <mergeCell ref="L9:R9"/>
    <mergeCell ref="L10:R10"/>
    <mergeCell ref="L11:R11"/>
    <mergeCell ref="G8:K8"/>
    <mergeCell ref="G10:K10"/>
    <mergeCell ref="G12:K12"/>
    <mergeCell ref="G14:K15"/>
    <mergeCell ref="H22:M22"/>
    <mergeCell ref="B7:F7"/>
    <mergeCell ref="B9:F9"/>
    <mergeCell ref="B11:F11"/>
    <mergeCell ref="B13:F13"/>
    <mergeCell ref="B16:F16"/>
    <mergeCell ref="B10:F10"/>
    <mergeCell ref="B12:F12"/>
    <mergeCell ref="B14:F15"/>
    <mergeCell ref="B8:F8"/>
    <mergeCell ref="G33:G34"/>
    <mergeCell ref="Q33:Q34"/>
    <mergeCell ref="R33:R34"/>
    <mergeCell ref="E32:G32"/>
    <mergeCell ref="H32:K32"/>
    <mergeCell ref="L32:O32"/>
    <mergeCell ref="P32:R32"/>
    <mergeCell ref="W42:Z42"/>
    <mergeCell ref="B31:R31"/>
    <mergeCell ref="H33:H34"/>
    <mergeCell ref="I33:I34"/>
    <mergeCell ref="J33:J34"/>
    <mergeCell ref="K33:K34"/>
    <mergeCell ref="L33:L34"/>
    <mergeCell ref="M33:M34"/>
    <mergeCell ref="N33:N34"/>
    <mergeCell ref="O33:O34"/>
    <mergeCell ref="P33:P34"/>
    <mergeCell ref="B32:B34"/>
    <mergeCell ref="C32:C34"/>
    <mergeCell ref="D32:D34"/>
    <mergeCell ref="E33:E34"/>
    <mergeCell ref="F33:F34"/>
  </mergeCells>
  <pageMargins left="0.39370078740157483" right="0.15748031496062992" top="0.19685039370078741" bottom="0.35433070866141736" header="0.15748031496062992" footer="0.15748031496062992"/>
  <pageSetup scale="53" fitToHeight="0" orientation="landscape" r:id="rId1"/>
  <headerFooter>
    <oddFooter>&amp;CPágina &amp;P de &amp;N</oddFooter>
  </headerFooter>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8</vt:i4>
      </vt:variant>
    </vt:vector>
  </HeadingPairs>
  <TitlesOfParts>
    <vt:vector size="15" baseType="lpstr">
      <vt:lpstr>Manual Básico ADP</vt:lpstr>
      <vt:lpstr>Manual Básico ADO</vt:lpstr>
      <vt:lpstr>A problema</vt:lpstr>
      <vt:lpstr>A objetivo</vt:lpstr>
      <vt:lpstr>MIR ejemplo</vt:lpstr>
      <vt:lpstr>PbR b</vt:lpstr>
      <vt:lpstr>PbR ejemplo</vt:lpstr>
      <vt:lpstr>'MIR ejemplo'!Área_de_impresión</vt:lpstr>
      <vt:lpstr>'PbR b'!Área_de_impresión</vt:lpstr>
      <vt:lpstr>'PbR ejemplo'!Área_de_impresión</vt:lpstr>
      <vt:lpstr>'MIR ejemplo'!OLE_LINK1</vt:lpstr>
      <vt:lpstr>'MIR ejemplo'!OLE_LINK2</vt:lpstr>
      <vt:lpstr>'MIR ejemplo'!Títulos_a_imprimir</vt:lpstr>
      <vt:lpstr>'PbR b'!Títulos_a_imprimir</vt:lpstr>
      <vt:lpstr>'PbR ejemplo'!Títulos_a_imprimir</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Cutberto</dc:creator>
  <cp:lastModifiedBy>Pc 6</cp:lastModifiedBy>
  <cp:lastPrinted>2018-08-27T16:43:20Z</cp:lastPrinted>
  <dcterms:created xsi:type="dcterms:W3CDTF">2014-11-28T18:44:45Z</dcterms:created>
  <dcterms:modified xsi:type="dcterms:W3CDTF">2018-08-27T16:51:03Z</dcterms:modified>
</cp:coreProperties>
</file>