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YO 2019\SUBIR CORRECTAMENTE\"/>
    </mc:Choice>
  </mc:AlternateContent>
  <bookViews>
    <workbookView xWindow="-15" yWindow="-15" windowWidth="20520" windowHeight="3765"/>
  </bookViews>
  <sheets>
    <sheet name="Tabla B" sheetId="4" r:id="rId1"/>
    <sheet name="Tabla C" sheetId="5" r:id="rId2"/>
    <sheet name="Hoja3" sheetId="3" r:id="rId3"/>
  </sheets>
  <definedNames>
    <definedName name="_xlnm.Database">#REF!</definedName>
  </definedNames>
  <calcPr calcId="152511"/>
</workbook>
</file>

<file path=xl/calcChain.xml><?xml version="1.0" encoding="utf-8"?>
<calcChain xmlns="http://schemas.openxmlformats.org/spreadsheetml/2006/main">
  <c r="AW63" i="4" l="1"/>
  <c r="AV62" i="4"/>
  <c r="AU62" i="4"/>
  <c r="AT62" i="4"/>
  <c r="AS62" i="4"/>
  <c r="AP62" i="4"/>
  <c r="AO62" i="4"/>
  <c r="AN62" i="4"/>
  <c r="AK62" i="4"/>
  <c r="AH62" i="4"/>
  <c r="AG62" i="4"/>
  <c r="AF62" i="4"/>
  <c r="AC62" i="4"/>
  <c r="Z62" i="4"/>
  <c r="Y62" i="4"/>
  <c r="X62" i="4"/>
  <c r="W62" i="4"/>
  <c r="V62" i="4"/>
  <c r="U62" i="4"/>
  <c r="T62" i="4"/>
  <c r="S62" i="4"/>
  <c r="R62" i="4"/>
  <c r="Q62" i="4"/>
  <c r="O62" i="4"/>
  <c r="L62" i="4"/>
  <c r="J62" i="4"/>
  <c r="H62" i="4"/>
  <c r="G62" i="4"/>
  <c r="AV61" i="4"/>
  <c r="AU61" i="4"/>
  <c r="AT61" i="4"/>
  <c r="AS61" i="4"/>
  <c r="AR61" i="4"/>
  <c r="AQ61" i="4"/>
  <c r="AP61" i="4"/>
  <c r="AO61" i="4"/>
  <c r="AN61" i="4"/>
  <c r="AM61" i="4"/>
  <c r="AL61" i="4"/>
  <c r="AK61" i="4"/>
  <c r="AJ61" i="4"/>
  <c r="AI61" i="4"/>
  <c r="AH61" i="4"/>
  <c r="AG61" i="4"/>
  <c r="AF61" i="4"/>
  <c r="AE61" i="4"/>
  <c r="AD61" i="4"/>
  <c r="AC61" i="4"/>
  <c r="AB61" i="4"/>
  <c r="AA61" i="4"/>
  <c r="Z61" i="4"/>
  <c r="Y61" i="4"/>
  <c r="X61" i="4"/>
  <c r="W61" i="4"/>
  <c r="V61" i="4"/>
  <c r="U61" i="4"/>
  <c r="S61" i="4"/>
  <c r="Q61" i="4"/>
  <c r="H61" i="4"/>
  <c r="D61" i="4" s="1"/>
  <c r="G61" i="4"/>
  <c r="AV60" i="4"/>
  <c r="AT60" i="4"/>
  <c r="AQ60" i="4"/>
  <c r="AP60" i="4"/>
  <c r="AO60" i="4"/>
  <c r="AN60" i="4"/>
  <c r="AF60" i="4"/>
  <c r="AD60" i="4"/>
  <c r="AC60" i="4"/>
  <c r="Z60" i="4"/>
  <c r="Y60" i="4"/>
  <c r="X60" i="4"/>
  <c r="W60" i="4"/>
  <c r="U60" i="4"/>
  <c r="T60" i="4"/>
  <c r="S60" i="4"/>
  <c r="R60" i="4"/>
  <c r="Q60" i="4"/>
  <c r="P60" i="4"/>
  <c r="O60" i="4"/>
  <c r="M60" i="4"/>
  <c r="L60" i="4"/>
  <c r="K60" i="4"/>
  <c r="J60" i="4"/>
  <c r="I60" i="4"/>
  <c r="H60" i="4"/>
  <c r="G60" i="4"/>
  <c r="F60" i="4"/>
  <c r="E60" i="4"/>
  <c r="AV59" i="4"/>
  <c r="AU59" i="4"/>
  <c r="AT59" i="4"/>
  <c r="AS59" i="4"/>
  <c r="AQ59" i="4"/>
  <c r="AP59" i="4"/>
  <c r="AO59" i="4"/>
  <c r="AH59" i="4"/>
  <c r="AD59" i="4"/>
  <c r="Z59" i="4"/>
  <c r="Y59" i="4"/>
  <c r="X59" i="4"/>
  <c r="W59" i="4"/>
  <c r="V59" i="4"/>
  <c r="U59" i="4"/>
  <c r="T59" i="4"/>
  <c r="S59" i="4"/>
  <c r="R59" i="4"/>
  <c r="Q59" i="4"/>
  <c r="P59" i="4"/>
  <c r="L59" i="4"/>
  <c r="K59" i="4"/>
  <c r="J59" i="4"/>
  <c r="I59" i="4"/>
  <c r="H59" i="4"/>
  <c r="G59" i="4"/>
  <c r="F59" i="4"/>
  <c r="E59" i="4"/>
  <c r="D59" i="4"/>
  <c r="AV58" i="4"/>
  <c r="AT58" i="4"/>
  <c r="AS58" i="4"/>
  <c r="AP58" i="4"/>
  <c r="AO58" i="4"/>
  <c r="AN58" i="4"/>
  <c r="D58" i="4" s="1"/>
  <c r="AM58" i="4"/>
  <c r="AK58" i="4"/>
  <c r="AH58" i="4"/>
  <c r="AG58" i="4"/>
  <c r="AD58" i="4"/>
  <c r="AC58" i="4"/>
  <c r="AB58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H58" i="4"/>
  <c r="G58" i="4"/>
  <c r="C58" i="4" s="1"/>
  <c r="B58" i="4" s="1"/>
  <c r="AV57" i="4"/>
  <c r="AP57" i="4"/>
  <c r="AO57" i="4"/>
  <c r="AN57" i="4"/>
  <c r="AH57" i="4"/>
  <c r="AG57" i="4"/>
  <c r="AD57" i="4"/>
  <c r="AC57" i="4"/>
  <c r="AB57" i="4"/>
  <c r="AA57" i="4"/>
  <c r="Z57" i="4"/>
  <c r="Y57" i="4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AV56" i="4"/>
  <c r="AU56" i="4"/>
  <c r="AT56" i="4"/>
  <c r="AS56" i="4"/>
  <c r="AR56" i="4"/>
  <c r="AQ56" i="4"/>
  <c r="AP56" i="4"/>
  <c r="AO56" i="4"/>
  <c r="AJ56" i="4"/>
  <c r="AI56" i="4"/>
  <c r="AH56" i="4"/>
  <c r="AG56" i="4"/>
  <c r="AF56" i="4"/>
  <c r="AE56" i="4"/>
  <c r="AD56" i="4"/>
  <c r="AB56" i="4"/>
  <c r="AA56" i="4"/>
  <c r="Z56" i="4"/>
  <c r="Y56" i="4"/>
  <c r="X56" i="4"/>
  <c r="W56" i="4"/>
  <c r="V56" i="4"/>
  <c r="U56" i="4"/>
  <c r="T56" i="4"/>
  <c r="S56" i="4"/>
  <c r="R56" i="4"/>
  <c r="Q56" i="4"/>
  <c r="P56" i="4"/>
  <c r="O56" i="4"/>
  <c r="N56" i="4"/>
  <c r="L56" i="4"/>
  <c r="K56" i="4"/>
  <c r="J56" i="4"/>
  <c r="G56" i="4"/>
  <c r="F56" i="4"/>
  <c r="E56" i="4"/>
  <c r="AV55" i="4"/>
  <c r="AU55" i="4"/>
  <c r="AS55" i="4"/>
  <c r="AR55" i="4"/>
  <c r="AQ55" i="4"/>
  <c r="AP55" i="4"/>
  <c r="AO55" i="4"/>
  <c r="AN55" i="4"/>
  <c r="AJ55" i="4"/>
  <c r="AH55" i="4"/>
  <c r="AG55" i="4"/>
  <c r="AF55" i="4"/>
  <c r="AD55" i="4"/>
  <c r="AB55" i="4"/>
  <c r="Z55" i="4"/>
  <c r="Y55" i="4"/>
  <c r="X55" i="4"/>
  <c r="W55" i="4"/>
  <c r="V55" i="4"/>
  <c r="U55" i="4"/>
  <c r="T55" i="4"/>
  <c r="S55" i="4"/>
  <c r="R55" i="4"/>
  <c r="Q55" i="4"/>
  <c r="P55" i="4"/>
  <c r="O55" i="4"/>
  <c r="M55" i="4"/>
  <c r="L55" i="4"/>
  <c r="K55" i="4"/>
  <c r="J55" i="4"/>
  <c r="H55" i="4"/>
  <c r="G55" i="4"/>
  <c r="E55" i="4"/>
  <c r="AV54" i="4"/>
  <c r="AU54" i="4"/>
  <c r="AT54" i="4"/>
  <c r="AS54" i="4"/>
  <c r="AP54" i="4"/>
  <c r="AO54" i="4"/>
  <c r="AN54" i="4"/>
  <c r="AM54" i="4"/>
  <c r="AL54" i="4"/>
  <c r="AK54" i="4"/>
  <c r="AJ54" i="4"/>
  <c r="AH54" i="4"/>
  <c r="AG54" i="4"/>
  <c r="AF54" i="4"/>
  <c r="AE54" i="4"/>
  <c r="AD54" i="4"/>
  <c r="AC54" i="4"/>
  <c r="AB54" i="4"/>
  <c r="AA54" i="4"/>
  <c r="Z54" i="4"/>
  <c r="Y54" i="4"/>
  <c r="X54" i="4"/>
  <c r="W54" i="4"/>
  <c r="V54" i="4"/>
  <c r="U54" i="4"/>
  <c r="T54" i="4"/>
  <c r="S54" i="4"/>
  <c r="R54" i="4"/>
  <c r="Q54" i="4"/>
  <c r="P54" i="4"/>
  <c r="O54" i="4"/>
  <c r="L54" i="4"/>
  <c r="H54" i="4"/>
  <c r="G54" i="4"/>
  <c r="AV53" i="4"/>
  <c r="AU53" i="4"/>
  <c r="AT53" i="4"/>
  <c r="AS53" i="4"/>
  <c r="AQ53" i="4"/>
  <c r="AP53" i="4"/>
  <c r="AO53" i="4"/>
  <c r="AH53" i="4"/>
  <c r="AF53" i="4"/>
  <c r="AD53" i="4"/>
  <c r="AC53" i="4"/>
  <c r="AB53" i="4"/>
  <c r="AA53" i="4"/>
  <c r="Z53" i="4"/>
  <c r="Y53" i="4"/>
  <c r="X53" i="4"/>
  <c r="W53" i="4"/>
  <c r="V53" i="4"/>
  <c r="U53" i="4"/>
  <c r="T53" i="4"/>
  <c r="S53" i="4"/>
  <c r="R53" i="4"/>
  <c r="Q53" i="4"/>
  <c r="P53" i="4"/>
  <c r="O53" i="4"/>
  <c r="M53" i="4"/>
  <c r="L53" i="4"/>
  <c r="K53" i="4"/>
  <c r="J53" i="4"/>
  <c r="I53" i="4"/>
  <c r="H53" i="4"/>
  <c r="G53" i="4"/>
  <c r="F53" i="4"/>
  <c r="E53" i="4"/>
  <c r="AV52" i="4"/>
  <c r="AU52" i="4"/>
  <c r="AT52" i="4"/>
  <c r="AS52" i="4"/>
  <c r="AP52" i="4"/>
  <c r="AO52" i="4"/>
  <c r="AJ52" i="4"/>
  <c r="AH52" i="4"/>
  <c r="AF52" i="4"/>
  <c r="AD52" i="4"/>
  <c r="AB52" i="4"/>
  <c r="AA52" i="4"/>
  <c r="Z52" i="4"/>
  <c r="Y52" i="4"/>
  <c r="X52" i="4"/>
  <c r="W52" i="4"/>
  <c r="V52" i="4"/>
  <c r="U52" i="4"/>
  <c r="T52" i="4"/>
  <c r="S52" i="4"/>
  <c r="R52" i="4"/>
  <c r="Q52" i="4"/>
  <c r="P52" i="4"/>
  <c r="O52" i="4"/>
  <c r="M52" i="4"/>
  <c r="L52" i="4"/>
  <c r="K52" i="4"/>
  <c r="J52" i="4"/>
  <c r="I52" i="4"/>
  <c r="H52" i="4"/>
  <c r="G52" i="4"/>
  <c r="F52" i="4"/>
  <c r="E52" i="4"/>
  <c r="AT51" i="4"/>
  <c r="AR51" i="4"/>
  <c r="AQ51" i="4"/>
  <c r="AP51" i="4"/>
  <c r="AO51" i="4"/>
  <c r="AJ51" i="4"/>
  <c r="AH51" i="4"/>
  <c r="AG51" i="4"/>
  <c r="AF51" i="4"/>
  <c r="AE51" i="4"/>
  <c r="AD51" i="4"/>
  <c r="AB51" i="4"/>
  <c r="AA51" i="4"/>
  <c r="Z51" i="4"/>
  <c r="Y51" i="4"/>
  <c r="X51" i="4"/>
  <c r="W51" i="4"/>
  <c r="V51" i="4"/>
  <c r="U51" i="4"/>
  <c r="T51" i="4"/>
  <c r="S51" i="4"/>
  <c r="R51" i="4"/>
  <c r="Q51" i="4"/>
  <c r="P51" i="4"/>
  <c r="O51" i="4"/>
  <c r="N51" i="4"/>
  <c r="M51" i="4"/>
  <c r="L51" i="4"/>
  <c r="K51" i="4"/>
  <c r="J51" i="4"/>
  <c r="I51" i="4"/>
  <c r="H51" i="4"/>
  <c r="G51" i="4"/>
  <c r="F51" i="4"/>
  <c r="D51" i="4" s="1"/>
  <c r="AV50" i="4"/>
  <c r="AU50" i="4"/>
  <c r="AT50" i="4"/>
  <c r="AS50" i="4"/>
  <c r="AP50" i="4"/>
  <c r="AO50" i="4"/>
  <c r="AN50" i="4"/>
  <c r="AM50" i="4"/>
  <c r="AL50" i="4"/>
  <c r="AH50" i="4"/>
  <c r="AG50" i="4"/>
  <c r="AF50" i="4"/>
  <c r="AE50" i="4"/>
  <c r="AD50" i="4"/>
  <c r="AC50" i="4"/>
  <c r="AB50" i="4"/>
  <c r="Z50" i="4"/>
  <c r="Y50" i="4"/>
  <c r="X50" i="4"/>
  <c r="W50" i="4"/>
  <c r="V50" i="4"/>
  <c r="U50" i="4"/>
  <c r="T50" i="4"/>
  <c r="S50" i="4"/>
  <c r="R50" i="4"/>
  <c r="Q50" i="4"/>
  <c r="P50" i="4"/>
  <c r="O50" i="4"/>
  <c r="E50" i="4"/>
  <c r="AV49" i="4"/>
  <c r="AU49" i="4"/>
  <c r="AT49" i="4"/>
  <c r="AS49" i="4"/>
  <c r="AR49" i="4"/>
  <c r="AQ49" i="4"/>
  <c r="AP49" i="4"/>
  <c r="AO49" i="4"/>
  <c r="AN49" i="4"/>
  <c r="AM49" i="4"/>
  <c r="AL49" i="4"/>
  <c r="AK49" i="4"/>
  <c r="AJ49" i="4"/>
  <c r="AI49" i="4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F49" i="4"/>
  <c r="E49" i="4"/>
  <c r="AV48" i="4"/>
  <c r="AU48" i="4"/>
  <c r="AT48" i="4"/>
  <c r="AS48" i="4"/>
  <c r="AR48" i="4"/>
  <c r="AQ48" i="4"/>
  <c r="AP48" i="4"/>
  <c r="AO48" i="4"/>
  <c r="AN48" i="4"/>
  <c r="AM48" i="4"/>
  <c r="AL48" i="4"/>
  <c r="AK48" i="4"/>
  <c r="AJ48" i="4"/>
  <c r="AI48" i="4"/>
  <c r="AH48" i="4"/>
  <c r="AG48" i="4"/>
  <c r="AF48" i="4"/>
  <c r="AE48" i="4"/>
  <c r="AD48" i="4"/>
  <c r="AC48" i="4"/>
  <c r="AB48" i="4"/>
  <c r="AA48" i="4"/>
  <c r="Z48" i="4"/>
  <c r="Y48" i="4"/>
  <c r="X48" i="4"/>
  <c r="W48" i="4"/>
  <c r="Q48" i="4"/>
  <c r="P48" i="4"/>
  <c r="O48" i="4"/>
  <c r="N48" i="4"/>
  <c r="M48" i="4"/>
  <c r="L48" i="4"/>
  <c r="K48" i="4"/>
  <c r="J48" i="4"/>
  <c r="I48" i="4"/>
  <c r="H48" i="4"/>
  <c r="G48" i="4"/>
  <c r="F48" i="4"/>
  <c r="E48" i="4"/>
  <c r="AV47" i="4"/>
  <c r="AU47" i="4"/>
  <c r="AT47" i="4"/>
  <c r="AS47" i="4"/>
  <c r="AR47" i="4"/>
  <c r="AQ47" i="4"/>
  <c r="AP47" i="4"/>
  <c r="AO47" i="4"/>
  <c r="AN47" i="4"/>
  <c r="AM47" i="4"/>
  <c r="AL47" i="4"/>
  <c r="AK47" i="4"/>
  <c r="AJ47" i="4"/>
  <c r="AI47" i="4"/>
  <c r="AH47" i="4"/>
  <c r="AG47" i="4"/>
  <c r="AF47" i="4"/>
  <c r="AE47" i="4"/>
  <c r="AD47" i="4"/>
  <c r="AC47" i="4"/>
  <c r="AB47" i="4"/>
  <c r="AA47" i="4"/>
  <c r="Z47" i="4"/>
  <c r="Y47" i="4"/>
  <c r="X47" i="4"/>
  <c r="W47" i="4"/>
  <c r="U47" i="4"/>
  <c r="S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AV46" i="4"/>
  <c r="AU46" i="4"/>
  <c r="AT46" i="4"/>
  <c r="AS46" i="4"/>
  <c r="AR46" i="4"/>
  <c r="AQ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F46" i="4"/>
  <c r="E46" i="4"/>
  <c r="AV45" i="4"/>
  <c r="AU45" i="4"/>
  <c r="AT45" i="4"/>
  <c r="AS45" i="4"/>
  <c r="AR45" i="4"/>
  <c r="AQ45" i="4"/>
  <c r="AP45" i="4"/>
  <c r="AO45" i="4"/>
  <c r="AN45" i="4"/>
  <c r="AM45" i="4"/>
  <c r="AL45" i="4"/>
  <c r="AK45" i="4"/>
  <c r="AJ45" i="4"/>
  <c r="AI45" i="4"/>
  <c r="AH45" i="4"/>
  <c r="AG45" i="4"/>
  <c r="AF45" i="4"/>
  <c r="AE45" i="4"/>
  <c r="AD45" i="4"/>
  <c r="AC45" i="4"/>
  <c r="AB45" i="4"/>
  <c r="AA45" i="4"/>
  <c r="Z45" i="4"/>
  <c r="Y45" i="4"/>
  <c r="X45" i="4"/>
  <c r="W45" i="4"/>
  <c r="V45" i="4"/>
  <c r="U45" i="4"/>
  <c r="S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AV44" i="4"/>
  <c r="AU44" i="4"/>
  <c r="AT44" i="4"/>
  <c r="AS44" i="4"/>
  <c r="AR44" i="4"/>
  <c r="AQ44" i="4"/>
  <c r="AP44" i="4"/>
  <c r="AO44" i="4"/>
  <c r="AN44" i="4"/>
  <c r="AM44" i="4"/>
  <c r="AL44" i="4"/>
  <c r="AK44" i="4"/>
  <c r="AJ44" i="4"/>
  <c r="AI44" i="4"/>
  <c r="AH44" i="4"/>
  <c r="AG44" i="4"/>
  <c r="AF44" i="4"/>
  <c r="AE44" i="4"/>
  <c r="AD44" i="4"/>
  <c r="AC44" i="4"/>
  <c r="AB44" i="4"/>
  <c r="AA44" i="4"/>
  <c r="Z44" i="4"/>
  <c r="Y44" i="4"/>
  <c r="X44" i="4"/>
  <c r="W44" i="4"/>
  <c r="V44" i="4"/>
  <c r="U44" i="4"/>
  <c r="S44" i="4"/>
  <c r="Q44" i="4"/>
  <c r="P44" i="4"/>
  <c r="O44" i="4"/>
  <c r="N44" i="4"/>
  <c r="M44" i="4"/>
  <c r="L44" i="4"/>
  <c r="K44" i="4"/>
  <c r="J44" i="4"/>
  <c r="I44" i="4"/>
  <c r="H44" i="4"/>
  <c r="G44" i="4"/>
  <c r="F44" i="4"/>
  <c r="D44" i="4" s="1"/>
  <c r="B44" i="4" s="1"/>
  <c r="E44" i="4"/>
  <c r="AV43" i="4"/>
  <c r="AU43" i="4"/>
  <c r="AT43" i="4"/>
  <c r="AS43" i="4"/>
  <c r="AR43" i="4"/>
  <c r="AQ43" i="4"/>
  <c r="AP43" i="4"/>
  <c r="AO43" i="4"/>
  <c r="AN43" i="4"/>
  <c r="AM43" i="4"/>
  <c r="AL43" i="4"/>
  <c r="AK43" i="4"/>
  <c r="AJ43" i="4"/>
  <c r="AI43" i="4"/>
  <c r="AH43" i="4"/>
  <c r="AG43" i="4"/>
  <c r="AF43" i="4"/>
  <c r="AE43" i="4"/>
  <c r="AD43" i="4"/>
  <c r="AC43" i="4"/>
  <c r="AB43" i="4"/>
  <c r="AA43" i="4"/>
  <c r="Z43" i="4"/>
  <c r="Y43" i="4"/>
  <c r="X43" i="4"/>
  <c r="W43" i="4"/>
  <c r="V43" i="4"/>
  <c r="U43" i="4"/>
  <c r="S43" i="4"/>
  <c r="O43" i="4"/>
  <c r="N43" i="4"/>
  <c r="M43" i="4"/>
  <c r="L43" i="4"/>
  <c r="K43" i="4"/>
  <c r="J43" i="4"/>
  <c r="I43" i="4"/>
  <c r="H43" i="4"/>
  <c r="G43" i="4"/>
  <c r="F43" i="4"/>
  <c r="D43" i="4" s="1"/>
  <c r="E43" i="4"/>
  <c r="AV42" i="4"/>
  <c r="AU42" i="4"/>
  <c r="AT42" i="4"/>
  <c r="AS42" i="4"/>
  <c r="AR42" i="4"/>
  <c r="AQ42" i="4"/>
  <c r="AP42" i="4"/>
  <c r="AN42" i="4"/>
  <c r="AM42" i="4"/>
  <c r="AL42" i="4"/>
  <c r="AK42" i="4"/>
  <c r="AJ42" i="4"/>
  <c r="AI42" i="4"/>
  <c r="AH42" i="4"/>
  <c r="AG42" i="4"/>
  <c r="AF42" i="4"/>
  <c r="AE42" i="4"/>
  <c r="AD42" i="4"/>
  <c r="AC42" i="4"/>
  <c r="AB42" i="4"/>
  <c r="Z42" i="4"/>
  <c r="X42" i="4"/>
  <c r="L42" i="4"/>
  <c r="J42" i="4"/>
  <c r="I42" i="4"/>
  <c r="H42" i="4"/>
  <c r="G42" i="4"/>
  <c r="F42" i="4"/>
  <c r="E42" i="4"/>
  <c r="C42" i="4" s="1"/>
  <c r="AV41" i="4"/>
  <c r="AU41" i="4"/>
  <c r="AT41" i="4"/>
  <c r="AS41" i="4"/>
  <c r="AP41" i="4"/>
  <c r="AO41" i="4"/>
  <c r="AN41" i="4"/>
  <c r="AH41" i="4"/>
  <c r="AG41" i="4"/>
  <c r="AD41" i="4"/>
  <c r="AC41" i="4"/>
  <c r="AB41" i="4"/>
  <c r="AA41" i="4"/>
  <c r="Y41" i="4"/>
  <c r="X41" i="4"/>
  <c r="W41" i="4"/>
  <c r="V41" i="4"/>
  <c r="U41" i="4"/>
  <c r="T41" i="4"/>
  <c r="S41" i="4"/>
  <c r="R41" i="4"/>
  <c r="Q41" i="4"/>
  <c r="P41" i="4"/>
  <c r="O41" i="4"/>
  <c r="M41" i="4"/>
  <c r="L41" i="4"/>
  <c r="K41" i="4"/>
  <c r="J41" i="4"/>
  <c r="I41" i="4"/>
  <c r="H41" i="4"/>
  <c r="G41" i="4"/>
  <c r="F41" i="4"/>
  <c r="E41" i="4"/>
  <c r="AV40" i="4"/>
  <c r="AQ40" i="4"/>
  <c r="AP40" i="4"/>
  <c r="AO40" i="4"/>
  <c r="AN40" i="4"/>
  <c r="AJ40" i="4"/>
  <c r="AH40" i="4"/>
  <c r="AG40" i="4"/>
  <c r="AF40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F40" i="4"/>
  <c r="E40" i="4"/>
  <c r="AV39" i="4"/>
  <c r="AU39" i="4"/>
  <c r="AT39" i="4"/>
  <c r="AS39" i="4"/>
  <c r="AP39" i="4"/>
  <c r="AO39" i="4"/>
  <c r="AN39" i="4"/>
  <c r="AM39" i="4"/>
  <c r="AL39" i="4"/>
  <c r="AH39" i="4"/>
  <c r="AG39" i="4"/>
  <c r="AF39" i="4"/>
  <c r="AE39" i="4"/>
  <c r="AD39" i="4"/>
  <c r="AC39" i="4"/>
  <c r="Z39" i="4"/>
  <c r="Y39" i="4"/>
  <c r="X39" i="4"/>
  <c r="W39" i="4"/>
  <c r="U39" i="4"/>
  <c r="T39" i="4"/>
  <c r="S39" i="4"/>
  <c r="R39" i="4"/>
  <c r="Q39" i="4"/>
  <c r="P39" i="4"/>
  <c r="O39" i="4"/>
  <c r="H39" i="4"/>
  <c r="D39" i="4" s="1"/>
  <c r="AV38" i="4"/>
  <c r="AU38" i="4"/>
  <c r="AT38" i="4"/>
  <c r="AS38" i="4"/>
  <c r="AR38" i="4"/>
  <c r="AQ38" i="4"/>
  <c r="AP38" i="4"/>
  <c r="AO38" i="4"/>
  <c r="AN38" i="4"/>
  <c r="AM38" i="4"/>
  <c r="AL38" i="4"/>
  <c r="AK38" i="4"/>
  <c r="AJ38" i="4"/>
  <c r="AI38" i="4"/>
  <c r="AH38" i="4"/>
  <c r="AG38" i="4"/>
  <c r="AF38" i="4"/>
  <c r="AE38" i="4"/>
  <c r="AD38" i="4"/>
  <c r="AC38" i="4"/>
  <c r="AB38" i="4"/>
  <c r="Z38" i="4"/>
  <c r="Y38" i="4"/>
  <c r="X38" i="4"/>
  <c r="R38" i="4"/>
  <c r="Q38" i="4"/>
  <c r="P38" i="4"/>
  <c r="O38" i="4"/>
  <c r="L38" i="4"/>
  <c r="K38" i="4"/>
  <c r="J38" i="4"/>
  <c r="I38" i="4"/>
  <c r="H38" i="4"/>
  <c r="G38" i="4"/>
  <c r="F38" i="4"/>
  <c r="E38" i="4"/>
  <c r="D38" i="4"/>
  <c r="AV37" i="4"/>
  <c r="AU37" i="4"/>
  <c r="AT37" i="4"/>
  <c r="AS37" i="4"/>
  <c r="AR37" i="4"/>
  <c r="AQ37" i="4"/>
  <c r="AP37" i="4"/>
  <c r="AO37" i="4"/>
  <c r="AN37" i="4"/>
  <c r="AM37" i="4"/>
  <c r="AL37" i="4"/>
  <c r="AK37" i="4"/>
  <c r="AJ37" i="4"/>
  <c r="AI37" i="4"/>
  <c r="AH37" i="4"/>
  <c r="AG37" i="4"/>
  <c r="AF37" i="4"/>
  <c r="AE37" i="4"/>
  <c r="AD37" i="4"/>
  <c r="AC37" i="4"/>
  <c r="AB37" i="4"/>
  <c r="AA37" i="4"/>
  <c r="Z37" i="4"/>
  <c r="Y37" i="4"/>
  <c r="X37" i="4"/>
  <c r="W37" i="4"/>
  <c r="U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F37" i="4"/>
  <c r="E37" i="4"/>
  <c r="D37" i="4"/>
  <c r="B37" i="4" s="1"/>
  <c r="AV36" i="4"/>
  <c r="AU36" i="4"/>
  <c r="AT36" i="4"/>
  <c r="AR36" i="4"/>
  <c r="AQ36" i="4"/>
  <c r="AP36" i="4"/>
  <c r="AO36" i="4"/>
  <c r="AN36" i="4"/>
  <c r="AM36" i="4"/>
  <c r="AK36" i="4"/>
  <c r="AD36" i="4"/>
  <c r="AC36" i="4"/>
  <c r="Z36" i="4"/>
  <c r="Y36" i="4"/>
  <c r="X36" i="4"/>
  <c r="W36" i="4"/>
  <c r="T36" i="4"/>
  <c r="S36" i="4"/>
  <c r="R36" i="4"/>
  <c r="Q36" i="4"/>
  <c r="O36" i="4"/>
  <c r="K36" i="4"/>
  <c r="J36" i="4"/>
  <c r="H36" i="4"/>
  <c r="G36" i="4"/>
  <c r="AV35" i="4"/>
  <c r="AU35" i="4"/>
  <c r="AT35" i="4"/>
  <c r="AS35" i="4"/>
  <c r="AR35" i="4"/>
  <c r="AQ35" i="4"/>
  <c r="AP35" i="4"/>
  <c r="AO35" i="4"/>
  <c r="AN35" i="4"/>
  <c r="AM35" i="4"/>
  <c r="AL35" i="4"/>
  <c r="AK35" i="4"/>
  <c r="AJ35" i="4"/>
  <c r="AI35" i="4"/>
  <c r="AH35" i="4"/>
  <c r="AG35" i="4"/>
  <c r="AF35" i="4"/>
  <c r="AE35" i="4"/>
  <c r="AD35" i="4"/>
  <c r="AC35" i="4"/>
  <c r="AB35" i="4"/>
  <c r="AA35" i="4"/>
  <c r="Z35" i="4"/>
  <c r="Y35" i="4"/>
  <c r="X35" i="4"/>
  <c r="W35" i="4"/>
  <c r="U35" i="4"/>
  <c r="S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AV34" i="4"/>
  <c r="AU34" i="4"/>
  <c r="AT34" i="4"/>
  <c r="AP34" i="4"/>
  <c r="AO34" i="4"/>
  <c r="AD34" i="4"/>
  <c r="AC34" i="4"/>
  <c r="AB34" i="4"/>
  <c r="AA34" i="4"/>
  <c r="Y34" i="4"/>
  <c r="X34" i="4"/>
  <c r="W34" i="4"/>
  <c r="V34" i="4"/>
  <c r="U34" i="4"/>
  <c r="T34" i="4"/>
  <c r="S34" i="4"/>
  <c r="R34" i="4"/>
  <c r="Q34" i="4"/>
  <c r="P34" i="4"/>
  <c r="O34" i="4"/>
  <c r="J34" i="4"/>
  <c r="H34" i="4"/>
  <c r="D34" i="4" s="1"/>
  <c r="G34" i="4"/>
  <c r="AV33" i="4"/>
  <c r="D33" i="4" s="1"/>
  <c r="AT33" i="4"/>
  <c r="AS33" i="4"/>
  <c r="AR33" i="4"/>
  <c r="AQ33" i="4"/>
  <c r="AP33" i="4"/>
  <c r="AO33" i="4"/>
  <c r="AN33" i="4"/>
  <c r="AM33" i="4"/>
  <c r="AL33" i="4"/>
  <c r="AK33" i="4"/>
  <c r="AH33" i="4"/>
  <c r="AG33" i="4"/>
  <c r="AF33" i="4"/>
  <c r="AE33" i="4"/>
  <c r="AD33" i="4"/>
  <c r="AC33" i="4"/>
  <c r="Z33" i="4"/>
  <c r="Y33" i="4"/>
  <c r="X33" i="4"/>
  <c r="W33" i="4"/>
  <c r="T33" i="4"/>
  <c r="S33" i="4"/>
  <c r="R33" i="4"/>
  <c r="Q33" i="4"/>
  <c r="P33" i="4"/>
  <c r="O33" i="4"/>
  <c r="J33" i="4"/>
  <c r="I33" i="4"/>
  <c r="H33" i="4"/>
  <c r="G33" i="4"/>
  <c r="F33" i="4"/>
  <c r="E33" i="4"/>
  <c r="C33" i="4" s="1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U32" i="4"/>
  <c r="Q32" i="4"/>
  <c r="P32" i="4"/>
  <c r="O32" i="4"/>
  <c r="N32" i="4"/>
  <c r="M32" i="4"/>
  <c r="L32" i="4"/>
  <c r="K32" i="4"/>
  <c r="J32" i="4"/>
  <c r="I32" i="4"/>
  <c r="H32" i="4"/>
  <c r="G32" i="4"/>
  <c r="F32" i="4"/>
  <c r="D32" i="4" s="1"/>
  <c r="E32" i="4"/>
  <c r="C32" i="4" s="1"/>
  <c r="B32" i="4" s="1"/>
  <c r="AV31" i="4"/>
  <c r="AT31" i="4"/>
  <c r="AP31" i="4"/>
  <c r="AO31" i="4"/>
  <c r="AH31" i="4"/>
  <c r="AG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L31" i="4"/>
  <c r="K31" i="4"/>
  <c r="J31" i="4"/>
  <c r="I31" i="4"/>
  <c r="H31" i="4"/>
  <c r="G31" i="4"/>
  <c r="F31" i="4"/>
  <c r="D31" i="4" s="1"/>
  <c r="E31" i="4"/>
  <c r="AT30" i="4"/>
  <c r="AQ30" i="4"/>
  <c r="AP30" i="4"/>
  <c r="AO30" i="4"/>
  <c r="AF30" i="4"/>
  <c r="AD30" i="4"/>
  <c r="AC30" i="4"/>
  <c r="Z30" i="4"/>
  <c r="Y30" i="4"/>
  <c r="X30" i="4"/>
  <c r="W30" i="4"/>
  <c r="T30" i="4"/>
  <c r="S30" i="4"/>
  <c r="R30" i="4"/>
  <c r="D30" i="4" s="1"/>
  <c r="Q30" i="4"/>
  <c r="O30" i="4"/>
  <c r="H30" i="4"/>
  <c r="G30" i="4"/>
  <c r="F30" i="4"/>
  <c r="E30" i="4"/>
  <c r="C30" i="4" s="1"/>
  <c r="B30" i="4" s="1"/>
  <c r="AV29" i="4"/>
  <c r="AT29" i="4"/>
  <c r="AS29" i="4"/>
  <c r="AR29" i="4"/>
  <c r="AQ29" i="4"/>
  <c r="AP29" i="4"/>
  <c r="AO29" i="4"/>
  <c r="AN29" i="4"/>
  <c r="AM29" i="4"/>
  <c r="AL29" i="4"/>
  <c r="AK29" i="4"/>
  <c r="AG29" i="4"/>
  <c r="AF29" i="4"/>
  <c r="AD29" i="4"/>
  <c r="AC29" i="4"/>
  <c r="Z29" i="4"/>
  <c r="Y29" i="4"/>
  <c r="X29" i="4"/>
  <c r="W29" i="4"/>
  <c r="U29" i="4"/>
  <c r="R29" i="4"/>
  <c r="Q29" i="4"/>
  <c r="O29" i="4"/>
  <c r="L29" i="4"/>
  <c r="J29" i="4"/>
  <c r="I29" i="4"/>
  <c r="H29" i="4"/>
  <c r="G29" i="4"/>
  <c r="E29" i="4"/>
  <c r="AV28" i="4"/>
  <c r="AU28" i="4"/>
  <c r="AT28" i="4"/>
  <c r="AP28" i="4"/>
  <c r="AO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L28" i="4"/>
  <c r="K28" i="4"/>
  <c r="J28" i="4"/>
  <c r="I28" i="4"/>
  <c r="H28" i="4"/>
  <c r="G28" i="4"/>
  <c r="F28" i="4"/>
  <c r="E28" i="4"/>
  <c r="C28" i="4" s="1"/>
  <c r="AV27" i="4"/>
  <c r="AU27" i="4"/>
  <c r="AT27" i="4"/>
  <c r="AP27" i="4"/>
  <c r="AO27" i="4"/>
  <c r="AN27" i="4"/>
  <c r="AH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M27" i="4"/>
  <c r="L27" i="4"/>
  <c r="K27" i="4"/>
  <c r="I27" i="4"/>
  <c r="H27" i="4"/>
  <c r="G27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S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AV25" i="4"/>
  <c r="AU25" i="4"/>
  <c r="AS25" i="4"/>
  <c r="AR25" i="4"/>
  <c r="AQ25" i="4"/>
  <c r="AP25" i="4"/>
  <c r="AO25" i="4"/>
  <c r="AJ25" i="4"/>
  <c r="AH25" i="4"/>
  <c r="AG25" i="4"/>
  <c r="AF25" i="4"/>
  <c r="AE25" i="4"/>
  <c r="AD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G25" i="4"/>
  <c r="E25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H24" i="4"/>
  <c r="AG24" i="4"/>
  <c r="AF24" i="4"/>
  <c r="AE24" i="4"/>
  <c r="AD24" i="4"/>
  <c r="AC24" i="4"/>
  <c r="Z24" i="4"/>
  <c r="Y24" i="4"/>
  <c r="X24" i="4"/>
  <c r="W24" i="4"/>
  <c r="T24" i="4"/>
  <c r="S24" i="4"/>
  <c r="R24" i="4"/>
  <c r="Q24" i="4"/>
  <c r="P24" i="4"/>
  <c r="O24" i="4"/>
  <c r="L24" i="4"/>
  <c r="K24" i="4"/>
  <c r="J24" i="4"/>
  <c r="I24" i="4"/>
  <c r="H24" i="4"/>
  <c r="G24" i="4"/>
  <c r="F24" i="4"/>
  <c r="E24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U23" i="4"/>
  <c r="S23" i="4"/>
  <c r="Q23" i="4"/>
  <c r="P23" i="4"/>
  <c r="O23" i="4"/>
  <c r="N23" i="4"/>
  <c r="M23" i="4"/>
  <c r="L23" i="4"/>
  <c r="K23" i="4"/>
  <c r="J23" i="4"/>
  <c r="I23" i="4"/>
  <c r="H23" i="4"/>
  <c r="G23" i="4"/>
  <c r="F23" i="4"/>
  <c r="D23" i="4" s="1"/>
  <c r="B23" i="4" s="1"/>
  <c r="E23" i="4"/>
  <c r="AV22" i="4"/>
  <c r="AU22" i="4"/>
  <c r="AS22" i="4"/>
  <c r="AQ22" i="4"/>
  <c r="AP22" i="4"/>
  <c r="AO22" i="4"/>
  <c r="AJ22" i="4"/>
  <c r="AD22" i="4"/>
  <c r="AC22" i="4"/>
  <c r="Z22" i="4"/>
  <c r="Y22" i="4"/>
  <c r="X22" i="4"/>
  <c r="W22" i="4"/>
  <c r="V22" i="4"/>
  <c r="U22" i="4"/>
  <c r="T22" i="4"/>
  <c r="S22" i="4"/>
  <c r="R22" i="4"/>
  <c r="Q22" i="4"/>
  <c r="O22" i="4"/>
  <c r="J22" i="4"/>
  <c r="I22" i="4"/>
  <c r="F22" i="4"/>
  <c r="D22" i="4" s="1"/>
  <c r="E22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Z21" i="4"/>
  <c r="Y21" i="4"/>
  <c r="W21" i="4"/>
  <c r="T21" i="4"/>
  <c r="R21" i="4"/>
  <c r="Q21" i="4"/>
  <c r="L21" i="4"/>
  <c r="K21" i="4"/>
  <c r="J21" i="4"/>
  <c r="I21" i="4"/>
  <c r="H21" i="4"/>
  <c r="G21" i="4"/>
  <c r="F21" i="4"/>
  <c r="E21" i="4"/>
  <c r="AV20" i="4"/>
  <c r="AU20" i="4"/>
  <c r="AT20" i="4"/>
  <c r="AS20" i="4"/>
  <c r="AR20" i="4"/>
  <c r="AQ20" i="4"/>
  <c r="AP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S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AV18" i="4"/>
  <c r="AU18" i="4"/>
  <c r="AT18" i="4"/>
  <c r="AS18" i="4"/>
  <c r="AR18" i="4"/>
  <c r="AQ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W18" i="4"/>
  <c r="Q18" i="4"/>
  <c r="P18" i="4"/>
  <c r="O18" i="4"/>
  <c r="L18" i="4"/>
  <c r="K18" i="4"/>
  <c r="J18" i="4"/>
  <c r="I18" i="4"/>
  <c r="H18" i="4"/>
  <c r="G18" i="4"/>
  <c r="F18" i="4"/>
  <c r="E18" i="4"/>
  <c r="AT17" i="4"/>
  <c r="AR17" i="4"/>
  <c r="AQ17" i="4"/>
  <c r="AP17" i="4"/>
  <c r="AO17" i="4"/>
  <c r="AN17" i="4"/>
  <c r="AM17" i="4"/>
  <c r="AL17" i="4"/>
  <c r="AK17" i="4"/>
  <c r="AF17" i="4"/>
  <c r="AE17" i="4"/>
  <c r="AD17" i="4"/>
  <c r="AC17" i="4"/>
  <c r="Z17" i="4"/>
  <c r="Y17" i="4"/>
  <c r="X17" i="4"/>
  <c r="W17" i="4"/>
  <c r="U17" i="4"/>
  <c r="T17" i="4"/>
  <c r="S17" i="4"/>
  <c r="R17" i="4"/>
  <c r="Q17" i="4"/>
  <c r="P17" i="4"/>
  <c r="O17" i="4"/>
  <c r="L17" i="4"/>
  <c r="H17" i="4"/>
  <c r="G17" i="4"/>
  <c r="AT16" i="4"/>
  <c r="AS16" i="4"/>
  <c r="AQ16" i="4"/>
  <c r="AP16" i="4"/>
  <c r="AO16" i="4"/>
  <c r="AJ16" i="4"/>
  <c r="AD16" i="4"/>
  <c r="AC16" i="4"/>
  <c r="Z16" i="4"/>
  <c r="Y16" i="4"/>
  <c r="X16" i="4"/>
  <c r="W16" i="4"/>
  <c r="T16" i="4"/>
  <c r="S16" i="4"/>
  <c r="R16" i="4"/>
  <c r="Q16" i="4"/>
  <c r="L16" i="4"/>
  <c r="K16" i="4"/>
  <c r="J16" i="4"/>
  <c r="I16" i="4"/>
  <c r="F16" i="4"/>
  <c r="E16" i="4"/>
  <c r="AV15" i="4"/>
  <c r="AU15" i="4"/>
  <c r="AT15" i="4"/>
  <c r="AS15" i="4"/>
  <c r="AR15" i="4"/>
  <c r="AQ15" i="4"/>
  <c r="AP15" i="4"/>
  <c r="AO15" i="4"/>
  <c r="AN15" i="4"/>
  <c r="AJ15" i="4"/>
  <c r="AH15" i="4"/>
  <c r="AF15" i="4"/>
  <c r="AD15" i="4"/>
  <c r="AB15" i="4"/>
  <c r="Z15" i="4"/>
  <c r="Y15" i="4"/>
  <c r="X15" i="4"/>
  <c r="W15" i="4"/>
  <c r="V15" i="4"/>
  <c r="U15" i="4"/>
  <c r="T15" i="4"/>
  <c r="S15" i="4"/>
  <c r="R15" i="4"/>
  <c r="Q15" i="4"/>
  <c r="P15" i="4"/>
  <c r="O15" i="4"/>
  <c r="C15" i="4" s="1"/>
  <c r="M15" i="4"/>
  <c r="L15" i="4"/>
  <c r="J15" i="4"/>
  <c r="H15" i="4"/>
  <c r="G15" i="4"/>
  <c r="F15" i="4"/>
  <c r="AV14" i="4"/>
  <c r="AU14" i="4"/>
  <c r="AT14" i="4"/>
  <c r="AS14" i="4"/>
  <c r="AP14" i="4"/>
  <c r="AO14" i="4"/>
  <c r="AN14" i="4"/>
  <c r="AJ14" i="4"/>
  <c r="AH14" i="4"/>
  <c r="AG14" i="4"/>
  <c r="AF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M14" i="4"/>
  <c r="L14" i="4"/>
  <c r="K14" i="4"/>
  <c r="J14" i="4"/>
  <c r="I14" i="4"/>
  <c r="H14" i="4"/>
  <c r="G14" i="4"/>
  <c r="F14" i="4"/>
  <c r="E14" i="4"/>
  <c r="AV13" i="4"/>
  <c r="AU13" i="4"/>
  <c r="AT13" i="4"/>
  <c r="AS13" i="4"/>
  <c r="AQ13" i="4"/>
  <c r="AP13" i="4"/>
  <c r="AO13" i="4"/>
  <c r="AN13" i="4"/>
  <c r="AJ13" i="4"/>
  <c r="AD13" i="4"/>
  <c r="AC13" i="4"/>
  <c r="Z13" i="4"/>
  <c r="Y13" i="4"/>
  <c r="X13" i="4"/>
  <c r="W13" i="4"/>
  <c r="V13" i="4"/>
  <c r="U13" i="4"/>
  <c r="T13" i="4"/>
  <c r="S13" i="4"/>
  <c r="R13" i="4"/>
  <c r="Q13" i="4"/>
  <c r="P13" i="4"/>
  <c r="K13" i="4"/>
  <c r="J13" i="4"/>
  <c r="I13" i="4"/>
  <c r="H13" i="4"/>
  <c r="G13" i="4"/>
  <c r="F13" i="4"/>
  <c r="E13" i="4"/>
  <c r="AV12" i="4"/>
  <c r="AT12" i="4"/>
  <c r="AS12" i="4"/>
  <c r="AR12" i="4"/>
  <c r="AQ12" i="4"/>
  <c r="AP12" i="4"/>
  <c r="AO12" i="4"/>
  <c r="AJ12" i="4"/>
  <c r="AH12" i="4"/>
  <c r="AG12" i="4"/>
  <c r="AF12" i="4"/>
  <c r="AE12" i="4"/>
  <c r="AD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G12" i="4"/>
  <c r="F12" i="4"/>
  <c r="E12" i="4"/>
  <c r="AV11" i="4"/>
  <c r="AU11" i="4"/>
  <c r="AT11" i="4"/>
  <c r="AS11" i="4"/>
  <c r="AR11" i="4"/>
  <c r="AQ11" i="4"/>
  <c r="AP11" i="4"/>
  <c r="AO11" i="4"/>
  <c r="AJ11" i="4"/>
  <c r="AH11" i="4"/>
  <c r="AG11" i="4"/>
  <c r="AF11" i="4"/>
  <c r="AE11" i="4"/>
  <c r="AD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M11" i="4"/>
  <c r="L11" i="4"/>
  <c r="J11" i="4"/>
  <c r="H11" i="4"/>
  <c r="G11" i="4"/>
  <c r="AV10" i="4"/>
  <c r="AU10" i="4"/>
  <c r="AT10" i="4"/>
  <c r="AS10" i="4"/>
  <c r="AR10" i="4"/>
  <c r="AQ10" i="4"/>
  <c r="AP10" i="4"/>
  <c r="AO10" i="4"/>
  <c r="AN10" i="4"/>
  <c r="AL10" i="4"/>
  <c r="AD10" i="4"/>
  <c r="AC10" i="4"/>
  <c r="Z10" i="4"/>
  <c r="Y10" i="4"/>
  <c r="X10" i="4"/>
  <c r="W10" i="4"/>
  <c r="V10" i="4"/>
  <c r="U10" i="4"/>
  <c r="T10" i="4"/>
  <c r="S10" i="4"/>
  <c r="R10" i="4"/>
  <c r="Q10" i="4"/>
  <c r="P10" i="4"/>
  <c r="O10" i="4"/>
  <c r="L10" i="4"/>
  <c r="K10" i="4"/>
  <c r="J10" i="4"/>
  <c r="I10" i="4"/>
  <c r="H10" i="4"/>
  <c r="G10" i="4"/>
  <c r="F10" i="4"/>
  <c r="E10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S9" i="4"/>
  <c r="Q9" i="4"/>
  <c r="P9" i="4"/>
  <c r="O9" i="4"/>
  <c r="N9" i="4"/>
  <c r="M9" i="4"/>
  <c r="L9" i="4"/>
  <c r="K9" i="4"/>
  <c r="J9" i="4"/>
  <c r="I9" i="4"/>
  <c r="H9" i="4"/>
  <c r="G9" i="4"/>
  <c r="F9" i="4"/>
  <c r="E9" i="4"/>
  <c r="AV8" i="4"/>
  <c r="AU8" i="4"/>
  <c r="AT8" i="4"/>
  <c r="AS8" i="4"/>
  <c r="AP8" i="4"/>
  <c r="AO8" i="4"/>
  <c r="AN8" i="4"/>
  <c r="AH8" i="4"/>
  <c r="AG8" i="4"/>
  <c r="AC8" i="4"/>
  <c r="Z8" i="4"/>
  <c r="Y8" i="4"/>
  <c r="X8" i="4"/>
  <c r="W8" i="4"/>
  <c r="V8" i="4"/>
  <c r="U8" i="4"/>
  <c r="T8" i="4"/>
  <c r="S8" i="4"/>
  <c r="R8" i="4"/>
  <c r="Q8" i="4"/>
  <c r="P8" i="4"/>
  <c r="O8" i="4"/>
  <c r="K8" i="4"/>
  <c r="J8" i="4"/>
  <c r="F8" i="4"/>
  <c r="E8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X7" i="4"/>
  <c r="W7" i="4"/>
  <c r="P7" i="4"/>
  <c r="L7" i="4"/>
  <c r="K7" i="4"/>
  <c r="J7" i="4"/>
  <c r="I7" i="4"/>
  <c r="H7" i="4"/>
  <c r="G7" i="4"/>
  <c r="F7" i="4"/>
  <c r="E7" i="4"/>
  <c r="AV6" i="4"/>
  <c r="AU6" i="4"/>
  <c r="AT6" i="4"/>
  <c r="AS6" i="4"/>
  <c r="AR6" i="4"/>
  <c r="AQ6" i="4"/>
  <c r="AP6" i="4"/>
  <c r="AO6" i="4"/>
  <c r="AN6" i="4"/>
  <c r="AJ6" i="4"/>
  <c r="AH6" i="4"/>
  <c r="AD6" i="4"/>
  <c r="AC6" i="4"/>
  <c r="Z6" i="4"/>
  <c r="Y6" i="4"/>
  <c r="X6" i="4"/>
  <c r="W6" i="4"/>
  <c r="V6" i="4"/>
  <c r="U6" i="4"/>
  <c r="R6" i="4"/>
  <c r="Q6" i="4"/>
  <c r="L6" i="4"/>
  <c r="K6" i="4"/>
  <c r="I6" i="4"/>
  <c r="H6" i="4"/>
  <c r="G6" i="4"/>
  <c r="F6" i="4"/>
  <c r="E6" i="4"/>
  <c r="AV5" i="4"/>
  <c r="AU5" i="4"/>
  <c r="AT5" i="4"/>
  <c r="AS5" i="4"/>
  <c r="AP5" i="4"/>
  <c r="AO5" i="4"/>
  <c r="AH5" i="4"/>
  <c r="AG5" i="4"/>
  <c r="AF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L5" i="4"/>
  <c r="K5" i="4"/>
  <c r="J5" i="4"/>
  <c r="I5" i="4"/>
  <c r="H5" i="4"/>
  <c r="G5" i="4"/>
  <c r="F5" i="4"/>
  <c r="D5" i="4" l="1"/>
  <c r="D15" i="4"/>
  <c r="D35" i="4"/>
  <c r="B35" i="4" s="1"/>
  <c r="D6" i="4"/>
  <c r="P63" i="4"/>
  <c r="AB63" i="4"/>
  <c r="AJ63" i="4"/>
  <c r="D10" i="4"/>
  <c r="D11" i="4"/>
  <c r="C12" i="4"/>
  <c r="D16" i="4"/>
  <c r="C18" i="4"/>
  <c r="C21" i="4"/>
  <c r="D28" i="4"/>
  <c r="B28" i="4" s="1"/>
  <c r="C38" i="4"/>
  <c r="B38" i="4" s="1"/>
  <c r="C41" i="4"/>
  <c r="D41" i="4"/>
  <c r="C43" i="4"/>
  <c r="D46" i="4"/>
  <c r="D50" i="4"/>
  <c r="C53" i="4"/>
  <c r="B53" i="4" s="1"/>
  <c r="D53" i="4"/>
  <c r="D56" i="4"/>
  <c r="C57" i="4"/>
  <c r="B43" i="4"/>
  <c r="D45" i="4"/>
  <c r="B45" i="4" s="1"/>
  <c r="D47" i="4"/>
  <c r="B47" i="4" s="1"/>
  <c r="C52" i="4"/>
  <c r="D52" i="4"/>
  <c r="C55" i="4"/>
  <c r="C61" i="4"/>
  <c r="B61" i="4" s="1"/>
  <c r="I63" i="4"/>
  <c r="O63" i="4"/>
  <c r="S63" i="4"/>
  <c r="W63" i="4"/>
  <c r="AA63" i="4"/>
  <c r="AF63" i="4"/>
  <c r="AP63" i="4"/>
  <c r="AV63" i="4"/>
  <c r="AQ63" i="4"/>
  <c r="C8" i="4"/>
  <c r="C13" i="4"/>
  <c r="D19" i="4"/>
  <c r="B19" i="4" s="1"/>
  <c r="D24" i="4"/>
  <c r="C24" i="4"/>
  <c r="B24" i="4" s="1"/>
  <c r="C27" i="4"/>
  <c r="D29" i="4"/>
  <c r="C29" i="4"/>
  <c r="D42" i="4"/>
  <c r="B42" i="4" s="1"/>
  <c r="AR63" i="4"/>
  <c r="D8" i="4"/>
  <c r="T63" i="4"/>
  <c r="D14" i="4"/>
  <c r="C14" i="4"/>
  <c r="C16" i="4"/>
  <c r="B16" i="4" s="1"/>
  <c r="D17" i="4"/>
  <c r="C17" i="4"/>
  <c r="B17" i="4" s="1"/>
  <c r="C20" i="4"/>
  <c r="C22" i="4"/>
  <c r="B22" i="4" s="1"/>
  <c r="C25" i="4"/>
  <c r="D25" i="4"/>
  <c r="D40" i="4"/>
  <c r="C40" i="4"/>
  <c r="B40" i="4" s="1"/>
  <c r="C48" i="4"/>
  <c r="D48" i="4"/>
  <c r="C56" i="4"/>
  <c r="D62" i="4"/>
  <c r="C62" i="4"/>
  <c r="B15" i="4"/>
  <c r="B33" i="4"/>
  <c r="L63" i="4"/>
  <c r="D7" i="4"/>
  <c r="AG63" i="4"/>
  <c r="AK63" i="4"/>
  <c r="D9" i="4"/>
  <c r="B9" i="4" s="1"/>
  <c r="N63" i="4"/>
  <c r="X63" i="4"/>
  <c r="AN63" i="4"/>
  <c r="D13" i="4"/>
  <c r="D21" i="4"/>
  <c r="D26" i="4"/>
  <c r="B26" i="4" s="1"/>
  <c r="D36" i="4"/>
  <c r="C36" i="4"/>
  <c r="C39" i="4"/>
  <c r="B39" i="4" s="1"/>
  <c r="D49" i="4"/>
  <c r="B49" i="4" s="1"/>
  <c r="C51" i="4"/>
  <c r="B51" i="4" s="1"/>
  <c r="D54" i="4"/>
  <c r="C54" i="4"/>
  <c r="C60" i="4"/>
  <c r="B60" i="4" s="1"/>
  <c r="H63" i="4"/>
  <c r="F63" i="4"/>
  <c r="J63" i="4"/>
  <c r="AL63" i="4"/>
  <c r="D20" i="4"/>
  <c r="C34" i="4"/>
  <c r="B34" i="4" s="1"/>
  <c r="C46" i="4"/>
  <c r="B46" i="4" s="1"/>
  <c r="C5" i="4"/>
  <c r="R63" i="4"/>
  <c r="V63" i="4"/>
  <c r="Z63" i="4"/>
  <c r="AD63" i="4"/>
  <c r="AO63" i="4"/>
  <c r="AU63" i="4"/>
  <c r="C7" i="4"/>
  <c r="B7" i="4" s="1"/>
  <c r="M63" i="4"/>
  <c r="C11" i="4"/>
  <c r="B11" i="4" s="1"/>
  <c r="D55" i="4"/>
  <c r="B55" i="4" s="1"/>
  <c r="B56" i="4"/>
  <c r="D60" i="4"/>
  <c r="B20" i="4"/>
  <c r="D27" i="4"/>
  <c r="B27" i="4" s="1"/>
  <c r="D57" i="4"/>
  <c r="B57" i="4" s="1"/>
  <c r="G63" i="4"/>
  <c r="K63" i="4"/>
  <c r="Q63" i="4"/>
  <c r="U63" i="4"/>
  <c r="Y63" i="4"/>
  <c r="AC63" i="4"/>
  <c r="AH63" i="4"/>
  <c r="AT63" i="4"/>
  <c r="C6" i="4"/>
  <c r="B6" i="4" s="1"/>
  <c r="E63" i="4"/>
  <c r="AS63" i="4"/>
  <c r="AE63" i="4"/>
  <c r="AI63" i="4"/>
  <c r="AM63" i="4"/>
  <c r="C10" i="4"/>
  <c r="B10" i="4" s="1"/>
  <c r="D12" i="4"/>
  <c r="B12" i="4" s="1"/>
  <c r="D18" i="4"/>
  <c r="B18" i="4" s="1"/>
  <c r="C31" i="4"/>
  <c r="B31" i="4" s="1"/>
  <c r="C50" i="4"/>
  <c r="B50" i="4" s="1"/>
  <c r="C59" i="4"/>
  <c r="B59" i="4" s="1"/>
  <c r="B54" i="4" l="1"/>
  <c r="B21" i="4"/>
  <c r="B41" i="4"/>
  <c r="B14" i="4"/>
  <c r="B13" i="4"/>
  <c r="B8" i="4"/>
  <c r="B36" i="4"/>
  <c r="B62" i="4"/>
  <c r="B48" i="4"/>
  <c r="B25" i="4"/>
  <c r="B29" i="4"/>
  <c r="B52" i="4"/>
  <c r="C63" i="4"/>
  <c r="B5" i="4"/>
  <c r="D63" i="4"/>
  <c r="B63" i="4" l="1"/>
</calcChain>
</file>

<file path=xl/sharedStrings.xml><?xml version="1.0" encoding="utf-8"?>
<sst xmlns="http://schemas.openxmlformats.org/spreadsheetml/2006/main" count="219" uniqueCount="138">
  <si>
    <t>BP</t>
  </si>
  <si>
    <t>BPQ</t>
  </si>
  <si>
    <t>BQP</t>
  </si>
  <si>
    <t>BQ</t>
  </si>
  <si>
    <t>MC</t>
  </si>
  <si>
    <t>PH</t>
  </si>
  <si>
    <t>Primaria</t>
  </si>
  <si>
    <t>Secundaria</t>
  </si>
  <si>
    <t>Total</t>
  </si>
  <si>
    <t>Coníferas</t>
  </si>
  <si>
    <t>Coníferas y latifoliadas</t>
  </si>
  <si>
    <t>Latifoliadas</t>
  </si>
  <si>
    <t>Zonas semiáridas</t>
  </si>
  <si>
    <t>Zonas áridas</t>
  </si>
  <si>
    <t>Otras áreas forestales</t>
  </si>
  <si>
    <t>Vegetación</t>
  </si>
  <si>
    <t>Superficie total</t>
  </si>
  <si>
    <t>Formación</t>
  </si>
  <si>
    <t xml:space="preserve">Superficie forestal </t>
  </si>
  <si>
    <t>Otras asociaciones</t>
  </si>
  <si>
    <t>Areas no forestales</t>
  </si>
  <si>
    <t>BC</t>
  </si>
  <si>
    <t>Delegación</t>
  </si>
  <si>
    <t>Bosque mesófilo</t>
  </si>
  <si>
    <t>Selvas altas y medianas</t>
  </si>
  <si>
    <t>Selvas bajas</t>
  </si>
  <si>
    <t>BJ</t>
  </si>
  <si>
    <t>BM</t>
  </si>
  <si>
    <t>SAP</t>
  </si>
  <si>
    <t>SMQ</t>
  </si>
  <si>
    <t>SBC</t>
  </si>
  <si>
    <t>SG</t>
  </si>
  <si>
    <t>VPI</t>
  </si>
  <si>
    <t>VPN</t>
  </si>
  <si>
    <t>MK</t>
  </si>
  <si>
    <t>MKX</t>
  </si>
  <si>
    <t>ML</t>
  </si>
  <si>
    <t>MSM</t>
  </si>
  <si>
    <t>MDM</t>
  </si>
  <si>
    <t>MDR</t>
  </si>
  <si>
    <t>PN</t>
  </si>
  <si>
    <t>PY</t>
  </si>
  <si>
    <t>VH</t>
  </si>
  <si>
    <t>VHH</t>
  </si>
  <si>
    <t>VT</t>
  </si>
  <si>
    <t>Ahualulco</t>
  </si>
  <si>
    <t>Alaquines</t>
  </si>
  <si>
    <t>Aquismón</t>
  </si>
  <si>
    <t>Armadillo de los Infante</t>
  </si>
  <si>
    <t>Axtla de Terrazas</t>
  </si>
  <si>
    <t>Cárdenas</t>
  </si>
  <si>
    <t>Catorce</t>
  </si>
  <si>
    <t>Cedral</t>
  </si>
  <si>
    <t>Cerritos</t>
  </si>
  <si>
    <t>Cerro de San Pedro</t>
  </si>
  <si>
    <t>Charcas</t>
  </si>
  <si>
    <t>Ciudad del Maíz</t>
  </si>
  <si>
    <t>Ciudad Fernández</t>
  </si>
  <si>
    <t>Ciudad Valles</t>
  </si>
  <si>
    <t>Coxcatlán</t>
  </si>
  <si>
    <t>Ebano</t>
  </si>
  <si>
    <t>El Naranjo</t>
  </si>
  <si>
    <t>Guadalcázar</t>
  </si>
  <si>
    <t>Huehuetlán</t>
  </si>
  <si>
    <t>Lagunillas</t>
  </si>
  <si>
    <t>Matehuala</t>
  </si>
  <si>
    <t>Matlapa</t>
  </si>
  <si>
    <t>Mexquitic de Carmona</t>
  </si>
  <si>
    <t>Moctezuma</t>
  </si>
  <si>
    <t>Rayón</t>
  </si>
  <si>
    <t>Rioverde</t>
  </si>
  <si>
    <t>Salinas</t>
  </si>
  <si>
    <t>San Antonio</t>
  </si>
  <si>
    <t>San Ciro de Acosta</t>
  </si>
  <si>
    <t>San Luis Potosí</t>
  </si>
  <si>
    <t>San Martín Chalchicuautla</t>
  </si>
  <si>
    <t>San Nicolás Tolentino</t>
  </si>
  <si>
    <t>San Vicente Tancuayalab</t>
  </si>
  <si>
    <t>Santa Catarina</t>
  </si>
  <si>
    <t>Santa María del Río</t>
  </si>
  <si>
    <t>Santo Domingo</t>
  </si>
  <si>
    <t>Soledad de Graciano Sánchez</t>
  </si>
  <si>
    <t>Tamasopo</t>
  </si>
  <si>
    <t>Tamazunchale</t>
  </si>
  <si>
    <t>Tampacán</t>
  </si>
  <si>
    <t>Tampamolón Corona</t>
  </si>
  <si>
    <t>Tamuín</t>
  </si>
  <si>
    <t>Tancanhuitz</t>
  </si>
  <si>
    <t>Tanlajás</t>
  </si>
  <si>
    <t>Tanquián de Escobedo</t>
  </si>
  <si>
    <t>Tierra Nueva</t>
  </si>
  <si>
    <t>Vanegas</t>
  </si>
  <si>
    <t>Venado</t>
  </si>
  <si>
    <t>Villa de Arista</t>
  </si>
  <si>
    <t>Villa de Arriaga</t>
  </si>
  <si>
    <t>Villa de Guadalupe</t>
  </si>
  <si>
    <t>Villa de la Paz</t>
  </si>
  <si>
    <t>Villa de Ramos</t>
  </si>
  <si>
    <t>Villa de Reyes</t>
  </si>
  <si>
    <t>Villa Hidalgo</t>
  </si>
  <si>
    <t>Villa Juárez</t>
  </si>
  <si>
    <t>Xilitla</t>
  </si>
  <si>
    <t>Zaragoza</t>
  </si>
  <si>
    <t>Nota:</t>
  </si>
  <si>
    <t>Fuente: </t>
  </si>
  <si>
    <t xml:space="preserve"> Superficies reportadas según proyección Cónica Conforme de Lambert</t>
  </si>
  <si>
    <t>CONAFOR. (2015). Inventario Estatal Forestal y de Suelos – San Luis Potosí 2014</t>
  </si>
  <si>
    <t>Tabla B: Superficie a nivel municipal por tipo de vegetación (hectáreas)</t>
  </si>
  <si>
    <t>Tabla C: Claves de vegetación</t>
  </si>
  <si>
    <t>Clave</t>
  </si>
  <si>
    <t>Descripción</t>
  </si>
  <si>
    <t>Bosque de táscate</t>
  </si>
  <si>
    <t>Bosque de pino</t>
  </si>
  <si>
    <t>Bosque de pino encino</t>
  </si>
  <si>
    <t>Bosque de encino pino</t>
  </si>
  <si>
    <t>Bosque de encino</t>
  </si>
  <si>
    <t>Bosque mesófilo de montaña</t>
  </si>
  <si>
    <t>Selva baja caducifolia</t>
  </si>
  <si>
    <t>Palmar inducido</t>
  </si>
  <si>
    <t>Palmar natural</t>
  </si>
  <si>
    <t>Matorral submontano</t>
  </si>
  <si>
    <t>Mezquital desértico</t>
  </si>
  <si>
    <t>Bosque de mezquite</t>
  </si>
  <si>
    <t>Matorral crasicaule</t>
  </si>
  <si>
    <t>Matorral desértico micrófilo</t>
  </si>
  <si>
    <t>Matorral desértico rosetófilo</t>
  </si>
  <si>
    <t>Pastizal halófilo</t>
  </si>
  <si>
    <t>Vegetación halófila xerófila</t>
  </si>
  <si>
    <t>Vegetación halófila hidrófila</t>
  </si>
  <si>
    <t>Tular</t>
  </si>
  <si>
    <t>Selva alta perennifolia</t>
  </si>
  <si>
    <t>Bosque cultivado</t>
  </si>
  <si>
    <t>Selva de galería</t>
  </si>
  <si>
    <t>Pastizal natural</t>
  </si>
  <si>
    <t>Pastizal gypsófilo</t>
  </si>
  <si>
    <t>Selva mediana subperennifolia</t>
  </si>
  <si>
    <t>Chaparral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</si>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</sst>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theme="1"/>
      <name val="Arial Unicode MS"/>
      <family val="2"/>
    </font>
    <font>
      <sz val="10"/>
      <name val="System"/>
      <family val="2"/>
    </font>
    <font>
      <sz val="10"/>
      <name val="MS Sans Serif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94A"/>
        <bgColor theme="4" tint="0.79998168889431442"/>
      </patternFill>
    </fill>
    <fill>
      <patternFill patternType="solid">
        <fgColor rgb="FF00894A"/>
        <bgColor indexed="64"/>
      </patternFill>
    </fill>
    <fill>
      <patternFill patternType="solid">
        <fgColor rgb="FFD2EBDE"/>
        <bgColor indexed="64"/>
      </patternFill>
    </fill>
    <fill>
      <patternFill patternType="solid">
        <fgColor rgb="FFE8F5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4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1" fillId="7" borderId="6" applyNumberFormat="0" applyFont="0" applyAlignment="0" applyProtection="0"/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43" fontId="0" fillId="4" borderId="1" xfId="1" applyFont="1" applyFill="1" applyBorder="1" applyAlignment="1">
      <alignment horizontal="left"/>
    </xf>
    <xf numFmtId="43" fontId="0" fillId="5" borderId="1" xfId="1" applyFont="1" applyFill="1" applyBorder="1" applyAlignment="1">
      <alignment horizontal="left"/>
    </xf>
    <xf numFmtId="0" fontId="2" fillId="2" borderId="2" xfId="0" applyFont="1" applyFill="1" applyBorder="1"/>
    <xf numFmtId="43" fontId="0" fillId="6" borderId="1" xfId="1" applyFont="1" applyFill="1" applyBorder="1" applyAlignment="1">
      <alignment horizontal="left"/>
    </xf>
    <xf numFmtId="4" fontId="0" fillId="0" borderId="0" xfId="0" applyNumberFormat="1"/>
    <xf numFmtId="0" fontId="2" fillId="2" borderId="2" xfId="0" applyFont="1" applyFill="1" applyBorder="1" applyAlignment="1">
      <alignment horizontal="left" vertical="center"/>
    </xf>
    <xf numFmtId="0" fontId="7" fillId="0" borderId="0" xfId="0" applyFont="1" applyBorder="1" applyAlignment="1"/>
    <xf numFmtId="0" fontId="2" fillId="3" borderId="11" xfId="0" applyFont="1" applyFill="1" applyBorder="1"/>
    <xf numFmtId="0" fontId="0" fillId="0" borderId="0" xfId="0" applyFill="1"/>
    <xf numFmtId="0" fontId="0" fillId="4" borderId="12" xfId="0" applyFill="1" applyBorder="1"/>
    <xf numFmtId="4" fontId="0" fillId="4" borderId="12" xfId="0" applyNumberFormat="1" applyFill="1" applyBorder="1"/>
    <xf numFmtId="4" fontId="0" fillId="4" borderId="12" xfId="0" applyNumberFormat="1" applyFill="1" applyBorder="1" applyAlignment="1">
      <alignment horizontal="right"/>
    </xf>
    <xf numFmtId="0" fontId="0" fillId="5" borderId="12" xfId="0" applyFill="1" applyBorder="1"/>
    <xf numFmtId="4" fontId="0" fillId="5" borderId="12" xfId="0" applyNumberFormat="1" applyFill="1" applyBorder="1"/>
    <xf numFmtId="4" fontId="0" fillId="5" borderId="12" xfId="0" applyNumberFormat="1" applyFill="1" applyBorder="1" applyAlignment="1">
      <alignment horizontal="right"/>
    </xf>
    <xf numFmtId="0" fontId="0" fillId="8" borderId="12" xfId="0" applyFill="1" applyBorder="1"/>
    <xf numFmtId="4" fontId="0" fillId="8" borderId="12" xfId="0" applyNumberFormat="1" applyFill="1" applyBorder="1"/>
    <xf numFmtId="4" fontId="0" fillId="8" borderId="12" xfId="0" applyNumberFormat="1" applyFill="1" applyBorder="1" applyAlignment="1">
      <alignment horizontal="right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8" borderId="0" xfId="0" applyFill="1"/>
    <xf numFmtId="0" fontId="0" fillId="9" borderId="12" xfId="0" applyFill="1" applyBorder="1"/>
    <xf numFmtId="4" fontId="0" fillId="9" borderId="12" xfId="0" applyNumberFormat="1" applyFill="1" applyBorder="1"/>
    <xf numFmtId="4" fontId="0" fillId="9" borderId="12" xfId="0" applyNumberFormat="1" applyFill="1" applyBorder="1" applyAlignment="1">
      <alignment horizontal="right"/>
    </xf>
    <xf numFmtId="0" fontId="0" fillId="9" borderId="0" xfId="0" applyFill="1"/>
  </cellXfs>
  <cellStyles count="24">
    <cellStyle name="Millares" xfId="1" builtinId="3"/>
    <cellStyle name="Millares 2" xfId="2"/>
    <cellStyle name="Millares 3" xfId="3"/>
    <cellStyle name="Moneda 2" xfId="4"/>
    <cellStyle name="Normal" xfId="0" builtinId="0"/>
    <cellStyle name="Normal 2" xfId="5"/>
    <cellStyle name="Normal 2 2" xfId="6"/>
    <cellStyle name="Normal 2 2 2" xfId="7"/>
    <cellStyle name="Normal 2 2 3" xfId="8"/>
    <cellStyle name="Normal 2 2 4" xfId="9"/>
    <cellStyle name="Normal 3" xfId="10"/>
    <cellStyle name="Normal 3 2" xfId="11"/>
    <cellStyle name="Normal 3 3" xfId="12"/>
    <cellStyle name="Normal 4" xfId="13"/>
    <cellStyle name="Normal 4 2" xfId="14"/>
    <cellStyle name="Normal 4 3" xfId="15"/>
    <cellStyle name="Normal 5" xfId="16"/>
    <cellStyle name="Normal 6" xfId="17"/>
    <cellStyle name="Normal 7" xfId="18"/>
    <cellStyle name="Normal 8" xfId="19"/>
    <cellStyle name="Normal 9" xfId="20"/>
    <cellStyle name="Notas 2" xfId="21"/>
    <cellStyle name="Porcentaje 2" xfId="22"/>
    <cellStyle name="Porcentaje 3" xfId="23"/>
  </cellStyles>
  <dxfs count="0"/>
  <tableStyles count="0" defaultTableStyle="TableStyleMedium2" defaultPivotStyle="PivotStyleLight16"/>
  <colors>
    <mruColors>
      <color rgb="FF0089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1"/>
  <sheetViews>
    <sheetView tabSelected="1" topLeftCell="A10" zoomScaleNormal="100" workbookViewId="0">
      <selection activeCell="A26" sqref="A26:XFD26"/>
    </sheetView>
  </sheetViews>
  <sheetFormatPr baseColWidth="10" defaultRowHeight="15" x14ac:dyDescent="0.25"/>
  <cols>
    <col min="1" max="1" width="26.140625" customWidth="1"/>
    <col min="2" max="4" width="16.42578125" customWidth="1"/>
    <col min="5" max="8" width="11.140625" customWidth="1"/>
    <col min="9" max="12" width="10.5703125" customWidth="1"/>
    <col min="13" max="14" width="11.7109375" customWidth="1"/>
    <col min="15" max="22" width="11.5703125" bestFit="1" customWidth="1"/>
    <col min="23" max="26" width="10.28515625" customWidth="1"/>
    <col min="27" max="36" width="11.5703125" bestFit="1" customWidth="1"/>
    <col min="37" max="37" width="13.28515625" customWidth="1"/>
    <col min="38" max="38" width="13.7109375" customWidth="1"/>
    <col min="39" max="40" width="11.5703125" bestFit="1" customWidth="1"/>
    <col min="41" max="48" width="11.28515625" customWidth="1"/>
    <col min="49" max="49" width="14.140625" customWidth="1"/>
    <col min="50" max="50" width="28.28515625" customWidth="1"/>
  </cols>
  <sheetData>
    <row r="1" spans="1:49" x14ac:dyDescent="0.25">
      <c r="A1" t="s">
        <v>107</v>
      </c>
    </row>
    <row r="2" spans="1:49" x14ac:dyDescent="0.25">
      <c r="A2" s="3" t="s">
        <v>17</v>
      </c>
      <c r="B2" s="23" t="s">
        <v>16</v>
      </c>
      <c r="C2" s="26" t="s">
        <v>18</v>
      </c>
      <c r="D2" s="27"/>
      <c r="E2" s="19" t="s">
        <v>9</v>
      </c>
      <c r="F2" s="21"/>
      <c r="G2" s="21"/>
      <c r="H2" s="20"/>
      <c r="I2" s="19" t="s">
        <v>10</v>
      </c>
      <c r="J2" s="21"/>
      <c r="K2" s="21"/>
      <c r="L2" s="20"/>
      <c r="M2" s="19" t="s">
        <v>11</v>
      </c>
      <c r="N2" s="20"/>
      <c r="O2" s="19" t="s">
        <v>23</v>
      </c>
      <c r="P2" s="20"/>
      <c r="Q2" s="19" t="s">
        <v>24</v>
      </c>
      <c r="R2" s="21"/>
      <c r="S2" s="21"/>
      <c r="T2" s="20"/>
      <c r="U2" s="19" t="s">
        <v>25</v>
      </c>
      <c r="V2" s="20"/>
      <c r="W2" s="19" t="s">
        <v>19</v>
      </c>
      <c r="X2" s="21"/>
      <c r="Y2" s="21"/>
      <c r="Z2" s="20"/>
      <c r="AA2" s="19" t="s">
        <v>12</v>
      </c>
      <c r="AB2" s="21"/>
      <c r="AC2" s="21"/>
      <c r="AD2" s="21"/>
      <c r="AE2" s="21"/>
      <c r="AF2" s="21"/>
      <c r="AG2" s="21"/>
      <c r="AH2" s="20"/>
      <c r="AI2" s="19" t="s">
        <v>13</v>
      </c>
      <c r="AJ2" s="21"/>
      <c r="AK2" s="21"/>
      <c r="AL2" s="21"/>
      <c r="AM2" s="21"/>
      <c r="AN2" s="20"/>
      <c r="AO2" s="19" t="s">
        <v>14</v>
      </c>
      <c r="AP2" s="21"/>
      <c r="AQ2" s="21"/>
      <c r="AR2" s="21"/>
      <c r="AS2" s="21"/>
      <c r="AT2" s="21"/>
      <c r="AU2" s="21"/>
      <c r="AV2" s="20"/>
      <c r="AW2" s="28" t="s">
        <v>20</v>
      </c>
    </row>
    <row r="3" spans="1:49" x14ac:dyDescent="0.25">
      <c r="A3" s="3" t="s">
        <v>15</v>
      </c>
      <c r="B3" s="24"/>
      <c r="C3" s="23" t="s">
        <v>6</v>
      </c>
      <c r="D3" s="23" t="s">
        <v>7</v>
      </c>
      <c r="E3" s="19" t="s">
        <v>0</v>
      </c>
      <c r="F3" s="20"/>
      <c r="G3" s="19" t="s">
        <v>26</v>
      </c>
      <c r="H3" s="20"/>
      <c r="I3" s="19" t="s">
        <v>1</v>
      </c>
      <c r="J3" s="20"/>
      <c r="K3" s="19" t="s">
        <v>2</v>
      </c>
      <c r="L3" s="20"/>
      <c r="M3" s="19" t="s">
        <v>3</v>
      </c>
      <c r="N3" s="20"/>
      <c r="O3" s="19" t="s">
        <v>27</v>
      </c>
      <c r="P3" s="20"/>
      <c r="Q3" s="19" t="s">
        <v>28</v>
      </c>
      <c r="R3" s="20"/>
      <c r="S3" s="19" t="s">
        <v>29</v>
      </c>
      <c r="T3" s="20"/>
      <c r="U3" s="19" t="s">
        <v>30</v>
      </c>
      <c r="V3" s="20"/>
      <c r="W3" s="3" t="s">
        <v>31</v>
      </c>
      <c r="X3" s="3" t="s">
        <v>33</v>
      </c>
      <c r="Y3" s="3" t="s">
        <v>32</v>
      </c>
      <c r="Z3" s="3" t="s">
        <v>21</v>
      </c>
      <c r="AA3" s="19" t="s">
        <v>37</v>
      </c>
      <c r="AB3" s="20"/>
      <c r="AC3" s="19" t="s">
        <v>36</v>
      </c>
      <c r="AD3" s="20"/>
      <c r="AE3" s="19" t="s">
        <v>35</v>
      </c>
      <c r="AF3" s="20"/>
      <c r="AG3" s="19" t="s">
        <v>34</v>
      </c>
      <c r="AH3" s="20"/>
      <c r="AI3" s="19" t="s">
        <v>4</v>
      </c>
      <c r="AJ3" s="20"/>
      <c r="AK3" s="19" t="s">
        <v>38</v>
      </c>
      <c r="AL3" s="20"/>
      <c r="AM3" s="19" t="s">
        <v>39</v>
      </c>
      <c r="AN3" s="20"/>
      <c r="AO3" s="3" t="s">
        <v>44</v>
      </c>
      <c r="AP3" s="3" t="s">
        <v>43</v>
      </c>
      <c r="AQ3" s="19" t="s">
        <v>40</v>
      </c>
      <c r="AR3" s="20"/>
      <c r="AS3" s="3" t="s">
        <v>5</v>
      </c>
      <c r="AT3" s="3" t="s">
        <v>41</v>
      </c>
      <c r="AU3" s="19" t="s">
        <v>42</v>
      </c>
      <c r="AV3" s="20"/>
      <c r="AW3" s="29"/>
    </row>
    <row r="4" spans="1:49" x14ac:dyDescent="0.25">
      <c r="A4" s="3" t="s">
        <v>22</v>
      </c>
      <c r="B4" s="25"/>
      <c r="C4" s="25"/>
      <c r="D4" s="25"/>
      <c r="E4" s="3" t="s">
        <v>6</v>
      </c>
      <c r="F4" s="3" t="s">
        <v>7</v>
      </c>
      <c r="G4" s="3" t="s">
        <v>6</v>
      </c>
      <c r="H4" s="3" t="s">
        <v>7</v>
      </c>
      <c r="I4" s="3" t="s">
        <v>6</v>
      </c>
      <c r="J4" s="3" t="s">
        <v>7</v>
      </c>
      <c r="K4" s="3" t="s">
        <v>6</v>
      </c>
      <c r="L4" s="3" t="s">
        <v>7</v>
      </c>
      <c r="M4" s="3" t="s">
        <v>6</v>
      </c>
      <c r="N4" s="3" t="s">
        <v>7</v>
      </c>
      <c r="O4" s="3" t="s">
        <v>6</v>
      </c>
      <c r="P4" s="3" t="s">
        <v>7</v>
      </c>
      <c r="Q4" s="3" t="s">
        <v>6</v>
      </c>
      <c r="R4" s="3" t="s">
        <v>7</v>
      </c>
      <c r="S4" s="3" t="s">
        <v>6</v>
      </c>
      <c r="T4" s="3" t="s">
        <v>7</v>
      </c>
      <c r="U4" s="3" t="s">
        <v>6</v>
      </c>
      <c r="V4" s="3" t="s">
        <v>7</v>
      </c>
      <c r="W4" s="3" t="s">
        <v>6</v>
      </c>
      <c r="X4" s="3" t="s">
        <v>6</v>
      </c>
      <c r="Y4" s="3" t="s">
        <v>6</v>
      </c>
      <c r="Z4" s="3" t="s">
        <v>6</v>
      </c>
      <c r="AA4" s="3" t="s">
        <v>6</v>
      </c>
      <c r="AB4" s="3" t="s">
        <v>7</v>
      </c>
      <c r="AC4" s="3" t="s">
        <v>6</v>
      </c>
      <c r="AD4" s="3" t="s">
        <v>7</v>
      </c>
      <c r="AE4" s="3" t="s">
        <v>6</v>
      </c>
      <c r="AF4" s="3" t="s">
        <v>7</v>
      </c>
      <c r="AG4" s="3" t="s">
        <v>6</v>
      </c>
      <c r="AH4" s="3" t="s">
        <v>7</v>
      </c>
      <c r="AI4" s="3" t="s">
        <v>6</v>
      </c>
      <c r="AJ4" s="3" t="s">
        <v>7</v>
      </c>
      <c r="AK4" s="3" t="s">
        <v>6</v>
      </c>
      <c r="AL4" s="3" t="s">
        <v>7</v>
      </c>
      <c r="AM4" s="3" t="s">
        <v>6</v>
      </c>
      <c r="AN4" s="3" t="s">
        <v>7</v>
      </c>
      <c r="AO4" s="3" t="s">
        <v>6</v>
      </c>
      <c r="AP4" s="3" t="s">
        <v>6</v>
      </c>
      <c r="AQ4" s="3" t="s">
        <v>6</v>
      </c>
      <c r="AR4" s="3" t="s">
        <v>7</v>
      </c>
      <c r="AS4" s="3" t="s">
        <v>6</v>
      </c>
      <c r="AT4" s="3" t="s">
        <v>6</v>
      </c>
      <c r="AU4" s="3" t="s">
        <v>6</v>
      </c>
      <c r="AV4" s="3" t="s">
        <v>7</v>
      </c>
      <c r="AW4" s="30"/>
    </row>
    <row r="5" spans="1:49" x14ac:dyDescent="0.25">
      <c r="A5" s="10" t="s">
        <v>45</v>
      </c>
      <c r="B5" s="11">
        <f>SUM(C5,D5,AW5)</f>
        <v>76728.839999999982</v>
      </c>
      <c r="C5" s="12">
        <f>SUM(E5,G5,I5,K5,M5,O5,Q5,S5,U5,W5,X5,Y5,Z5,AA5,AC5,AE5,AG5,AI5,AK5,AM5,AO5,AP5,AQ5,AS5,AT5,AU5)</f>
        <v>38178.19999999999</v>
      </c>
      <c r="D5" s="11">
        <f>SUM(F5,H5,J5,L5,N5,P5,,R5,T5,V5,AB5,AD5,AF5,AH5,AJ5,AL5,AN5,AR5,AV5)</f>
        <v>26078.649999999991</v>
      </c>
      <c r="E5" s="11">
        <v>24.509999999999998</v>
      </c>
      <c r="F5" s="12" t="str">
        <f t="shared" ref="F5:O12" si="0">"-"</f>
        <v>-</v>
      </c>
      <c r="G5" s="12" t="str">
        <f t="shared" si="0"/>
        <v>-</v>
      </c>
      <c r="H5" s="12" t="str">
        <f t="shared" si="0"/>
        <v>-</v>
      </c>
      <c r="I5" s="12" t="str">
        <f t="shared" si="0"/>
        <v>-</v>
      </c>
      <c r="J5" s="12" t="str">
        <f t="shared" si="0"/>
        <v>-</v>
      </c>
      <c r="K5" s="12" t="str">
        <f t="shared" si="0"/>
        <v>-</v>
      </c>
      <c r="L5" s="12" t="str">
        <f t="shared" si="0"/>
        <v>-</v>
      </c>
      <c r="M5" s="11">
        <v>2877.7299999999996</v>
      </c>
      <c r="N5" s="11">
        <v>1869.77</v>
      </c>
      <c r="O5" s="12" t="str">
        <f t="shared" ref="O5:AD20" si="1">"-"</f>
        <v>-</v>
      </c>
      <c r="P5" s="12" t="str">
        <f t="shared" si="1"/>
        <v>-</v>
      </c>
      <c r="Q5" s="12" t="str">
        <f t="shared" si="1"/>
        <v>-</v>
      </c>
      <c r="R5" s="12" t="str">
        <f t="shared" si="1"/>
        <v>-</v>
      </c>
      <c r="S5" s="12" t="str">
        <f t="shared" si="1"/>
        <v>-</v>
      </c>
      <c r="T5" s="12" t="str">
        <f t="shared" si="1"/>
        <v>-</v>
      </c>
      <c r="U5" s="12" t="str">
        <f t="shared" si="1"/>
        <v>-</v>
      </c>
      <c r="V5" s="12" t="str">
        <f t="shared" si="1"/>
        <v>-</v>
      </c>
      <c r="W5" s="12" t="str">
        <f t="shared" si="1"/>
        <v>-</v>
      </c>
      <c r="X5" s="12" t="str">
        <f t="shared" si="1"/>
        <v>-</v>
      </c>
      <c r="Y5" s="12" t="str">
        <f t="shared" si="1"/>
        <v>-</v>
      </c>
      <c r="Z5" s="12" t="str">
        <f t="shared" si="1"/>
        <v>-</v>
      </c>
      <c r="AA5" s="12" t="str">
        <f t="shared" si="1"/>
        <v>-</v>
      </c>
      <c r="AB5" s="12" t="str">
        <f t="shared" si="1"/>
        <v>-</v>
      </c>
      <c r="AC5" s="12" t="str">
        <f t="shared" si="1"/>
        <v>-</v>
      </c>
      <c r="AD5" s="12" t="str">
        <f t="shared" si="1"/>
        <v>-</v>
      </c>
      <c r="AE5" s="11">
        <v>125.00000000000003</v>
      </c>
      <c r="AF5" s="12" t="str">
        <f t="shared" ref="AF5:AH6" si="2">"-"</f>
        <v>-</v>
      </c>
      <c r="AG5" s="12" t="str">
        <f t="shared" si="2"/>
        <v>-</v>
      </c>
      <c r="AH5" s="12" t="str">
        <f t="shared" si="2"/>
        <v>-</v>
      </c>
      <c r="AI5" s="11">
        <v>15065.329999999994</v>
      </c>
      <c r="AJ5" s="11">
        <v>12389.209999999995</v>
      </c>
      <c r="AK5" s="11">
        <v>6717.3599999999979</v>
      </c>
      <c r="AL5" s="11">
        <v>8384.2999999999956</v>
      </c>
      <c r="AM5" s="11">
        <v>4019.7700000000013</v>
      </c>
      <c r="AN5" s="11">
        <v>776.8</v>
      </c>
      <c r="AO5" s="12" t="str">
        <f t="shared" ref="AO5:AS20" si="3">"-"</f>
        <v>-</v>
      </c>
      <c r="AP5" s="12" t="str">
        <f t="shared" si="3"/>
        <v>-</v>
      </c>
      <c r="AQ5" s="11">
        <v>9348.4999999999982</v>
      </c>
      <c r="AR5" s="11">
        <v>2658.57</v>
      </c>
      <c r="AS5" s="12" t="str">
        <f t="shared" ref="AS5:AV20" si="4">"-"</f>
        <v>-</v>
      </c>
      <c r="AT5" s="12" t="str">
        <f t="shared" si="4"/>
        <v>-</v>
      </c>
      <c r="AU5" s="12" t="str">
        <f t="shared" si="4"/>
        <v>-</v>
      </c>
      <c r="AV5" s="12" t="str">
        <f t="shared" si="4"/>
        <v>-</v>
      </c>
      <c r="AW5" s="11">
        <v>12471.99</v>
      </c>
    </row>
    <row r="6" spans="1:49" x14ac:dyDescent="0.25">
      <c r="A6" s="13" t="s">
        <v>46</v>
      </c>
      <c r="B6" s="14">
        <f t="shared" ref="B6:B62" si="5">SUM(C6,D6,AW6)</f>
        <v>58023.060000000005</v>
      </c>
      <c r="C6" s="15">
        <f t="shared" ref="C6:C62" si="6">SUM(E6,G6,I6,K6,M6,O6,Q6,S6,U6,W6,X6,Y6,Z6,AA6,AC6,AE6,AG6,AI6,AK6,AM6,AO6,AP6,AQ6,AS6,AT6,AU6)</f>
        <v>31450.13</v>
      </c>
      <c r="D6" s="14">
        <f t="shared" ref="D6:D62" si="7">SUM(F6,H6,J6,L6,N6,P6,,R6,T6,V6,AB6,AD6,AF6,AH6,AJ6,AL6,AN6,AR6,AV6)</f>
        <v>12659.949999999997</v>
      </c>
      <c r="E6" s="15" t="str">
        <f t="shared" ref="E6:M17" si="8">"-"</f>
        <v>-</v>
      </c>
      <c r="F6" s="15" t="str">
        <f t="shared" si="8"/>
        <v>-</v>
      </c>
      <c r="G6" s="15" t="str">
        <f t="shared" si="8"/>
        <v>-</v>
      </c>
      <c r="H6" s="15" t="str">
        <f t="shared" si="8"/>
        <v>-</v>
      </c>
      <c r="I6" s="15" t="str">
        <f t="shared" si="8"/>
        <v>-</v>
      </c>
      <c r="J6" s="14">
        <v>41.68</v>
      </c>
      <c r="K6" s="15" t="str">
        <f t="shared" si="0"/>
        <v>-</v>
      </c>
      <c r="L6" s="15" t="str">
        <f t="shared" si="0"/>
        <v>-</v>
      </c>
      <c r="M6" s="14">
        <v>11264.62</v>
      </c>
      <c r="N6" s="14">
        <v>5944.2799999999979</v>
      </c>
      <c r="O6" s="14">
        <v>1027.3</v>
      </c>
      <c r="P6" s="14">
        <v>144.83000000000001</v>
      </c>
      <c r="Q6" s="15" t="str">
        <f t="shared" si="1"/>
        <v>-</v>
      </c>
      <c r="R6" s="15" t="str">
        <f t="shared" si="1"/>
        <v>-</v>
      </c>
      <c r="S6" s="14">
        <v>160.95000000000002</v>
      </c>
      <c r="T6" s="14">
        <v>57.279999999999994</v>
      </c>
      <c r="U6" s="15" t="str">
        <f t="shared" si="1"/>
        <v>-</v>
      </c>
      <c r="V6" s="15" t="str">
        <f t="shared" si="1"/>
        <v>-</v>
      </c>
      <c r="W6" s="15" t="str">
        <f t="shared" si="1"/>
        <v>-</v>
      </c>
      <c r="X6" s="15" t="str">
        <f t="shared" si="1"/>
        <v>-</v>
      </c>
      <c r="Y6" s="15" t="str">
        <f t="shared" si="1"/>
        <v>-</v>
      </c>
      <c r="Z6" s="15" t="str">
        <f t="shared" si="1"/>
        <v>-</v>
      </c>
      <c r="AA6" s="14">
        <v>5987.2999999999993</v>
      </c>
      <c r="AB6" s="14">
        <v>5829.2100000000009</v>
      </c>
      <c r="AC6" s="15" t="str">
        <f t="shared" si="1"/>
        <v>-</v>
      </c>
      <c r="AD6" s="15" t="str">
        <f t="shared" si="1"/>
        <v>-</v>
      </c>
      <c r="AE6" s="14">
        <v>3137.1600000000003</v>
      </c>
      <c r="AF6" s="14">
        <v>69.960000000000008</v>
      </c>
      <c r="AG6" s="14">
        <v>7.0000000000000007E-2</v>
      </c>
      <c r="AH6" s="15" t="str">
        <f t="shared" si="2"/>
        <v>-</v>
      </c>
      <c r="AI6" s="14">
        <v>193.81</v>
      </c>
      <c r="AJ6" s="15" t="str">
        <f>"-"</f>
        <v>-</v>
      </c>
      <c r="AK6" s="14">
        <v>4915.8300000000008</v>
      </c>
      <c r="AL6" s="14">
        <v>572.71</v>
      </c>
      <c r="AM6" s="14">
        <v>4763.09</v>
      </c>
      <c r="AN6" s="15" t="str">
        <f t="shared" ref="AN6:AN10" si="9">"-"</f>
        <v>-</v>
      </c>
      <c r="AO6" s="15" t="str">
        <f t="shared" si="3"/>
        <v>-</v>
      </c>
      <c r="AP6" s="15" t="str">
        <f t="shared" si="3"/>
        <v>-</v>
      </c>
      <c r="AQ6" s="15" t="str">
        <f t="shared" si="3"/>
        <v>-</v>
      </c>
      <c r="AR6" s="15" t="str">
        <f t="shared" si="3"/>
        <v>-</v>
      </c>
      <c r="AS6" s="15" t="str">
        <f t="shared" si="4"/>
        <v>-</v>
      </c>
      <c r="AT6" s="15" t="str">
        <f t="shared" si="4"/>
        <v>-</v>
      </c>
      <c r="AU6" s="15" t="str">
        <f t="shared" si="4"/>
        <v>-</v>
      </c>
      <c r="AV6" s="15" t="str">
        <f t="shared" si="4"/>
        <v>-</v>
      </c>
      <c r="AW6" s="14">
        <v>13912.980000000001</v>
      </c>
    </row>
    <row r="7" spans="1:49" x14ac:dyDescent="0.25">
      <c r="A7" s="10" t="s">
        <v>47</v>
      </c>
      <c r="B7" s="11">
        <f t="shared" si="5"/>
        <v>78634.94</v>
      </c>
      <c r="C7" s="12">
        <f t="shared" si="6"/>
        <v>9311.81</v>
      </c>
      <c r="D7" s="11">
        <f t="shared" si="7"/>
        <v>42088.340000000011</v>
      </c>
      <c r="E7" s="12" t="str">
        <f t="shared" si="8"/>
        <v>-</v>
      </c>
      <c r="F7" s="12" t="str">
        <f t="shared" si="8"/>
        <v>-</v>
      </c>
      <c r="G7" s="12" t="str">
        <f t="shared" si="8"/>
        <v>-</v>
      </c>
      <c r="H7" s="12" t="str">
        <f t="shared" si="8"/>
        <v>-</v>
      </c>
      <c r="I7" s="12" t="str">
        <f t="shared" si="8"/>
        <v>-</v>
      </c>
      <c r="J7" s="12" t="str">
        <f t="shared" si="8"/>
        <v>-</v>
      </c>
      <c r="K7" s="12" t="str">
        <f t="shared" si="0"/>
        <v>-</v>
      </c>
      <c r="L7" s="12" t="str">
        <f t="shared" si="0"/>
        <v>-</v>
      </c>
      <c r="M7" s="11">
        <v>1387.5899999999997</v>
      </c>
      <c r="N7" s="11">
        <v>409.81</v>
      </c>
      <c r="O7" s="11">
        <v>1857.75</v>
      </c>
      <c r="P7" s="12" t="str">
        <f>"-"</f>
        <v>-</v>
      </c>
      <c r="Q7" s="11">
        <v>2793.02</v>
      </c>
      <c r="R7" s="11">
        <v>11041.46</v>
      </c>
      <c r="S7" s="11">
        <v>2551.8799999999997</v>
      </c>
      <c r="T7" s="11">
        <v>30193.490000000013</v>
      </c>
      <c r="U7" s="11">
        <v>518.15000000000009</v>
      </c>
      <c r="V7" s="11">
        <v>443.58000000000004</v>
      </c>
      <c r="W7" s="12" t="str">
        <f t="shared" si="1"/>
        <v>-</v>
      </c>
      <c r="X7" s="12" t="str">
        <f t="shared" si="1"/>
        <v>-</v>
      </c>
      <c r="Y7" s="11">
        <v>142.10999999999999</v>
      </c>
      <c r="Z7" s="11">
        <v>61.31</v>
      </c>
      <c r="AA7" s="12" t="str">
        <f t="shared" ref="AA7:AB7" si="10">"-"</f>
        <v>-</v>
      </c>
      <c r="AB7" s="12" t="str">
        <f t="shared" si="10"/>
        <v>-</v>
      </c>
      <c r="AC7" s="12" t="str">
        <f t="shared" si="1"/>
        <v>-</v>
      </c>
      <c r="AD7" s="12" t="str">
        <f t="shared" si="1"/>
        <v>-</v>
      </c>
      <c r="AE7" s="12" t="str">
        <f t="shared" ref="AE7:AM8" si="11">"-"</f>
        <v>-</v>
      </c>
      <c r="AF7" s="12" t="str">
        <f t="shared" si="11"/>
        <v>-</v>
      </c>
      <c r="AG7" s="12" t="str">
        <f t="shared" si="11"/>
        <v>-</v>
      </c>
      <c r="AH7" s="12" t="str">
        <f t="shared" si="11"/>
        <v>-</v>
      </c>
      <c r="AI7" s="12" t="str">
        <f t="shared" si="11"/>
        <v>-</v>
      </c>
      <c r="AJ7" s="12" t="str">
        <f t="shared" si="11"/>
        <v>-</v>
      </c>
      <c r="AK7" s="12" t="str">
        <f t="shared" si="11"/>
        <v>-</v>
      </c>
      <c r="AL7" s="12" t="str">
        <f t="shared" si="11"/>
        <v>-</v>
      </c>
      <c r="AM7" s="12" t="str">
        <f t="shared" si="11"/>
        <v>-</v>
      </c>
      <c r="AN7" s="12" t="str">
        <f t="shared" si="9"/>
        <v>-</v>
      </c>
      <c r="AO7" s="12" t="str">
        <f t="shared" si="3"/>
        <v>-</v>
      </c>
      <c r="AP7" s="12" t="str">
        <f t="shared" si="3"/>
        <v>-</v>
      </c>
      <c r="AQ7" s="12" t="str">
        <f t="shared" si="3"/>
        <v>-</v>
      </c>
      <c r="AR7" s="12" t="str">
        <f t="shared" si="3"/>
        <v>-</v>
      </c>
      <c r="AS7" s="12" t="str">
        <f t="shared" si="4"/>
        <v>-</v>
      </c>
      <c r="AT7" s="12" t="str">
        <f t="shared" si="4"/>
        <v>-</v>
      </c>
      <c r="AU7" s="12" t="str">
        <f t="shared" si="4"/>
        <v>-</v>
      </c>
      <c r="AV7" s="12" t="str">
        <f t="shared" si="4"/>
        <v>-</v>
      </c>
      <c r="AW7" s="11">
        <v>27234.789999999994</v>
      </c>
    </row>
    <row r="8" spans="1:49" x14ac:dyDescent="0.25">
      <c r="A8" s="13" t="s">
        <v>48</v>
      </c>
      <c r="B8" s="14">
        <f t="shared" si="5"/>
        <v>61689.619999999995</v>
      </c>
      <c r="C8" s="15">
        <f t="shared" si="6"/>
        <v>18971.11</v>
      </c>
      <c r="D8" s="14">
        <f t="shared" si="7"/>
        <v>27539.479999999996</v>
      </c>
      <c r="E8" s="15" t="str">
        <f t="shared" si="8"/>
        <v>-</v>
      </c>
      <c r="F8" s="15" t="str">
        <f t="shared" si="8"/>
        <v>-</v>
      </c>
      <c r="G8" s="14">
        <v>11.95</v>
      </c>
      <c r="H8" s="14">
        <v>20.74</v>
      </c>
      <c r="I8" s="14">
        <v>366.78999999999996</v>
      </c>
      <c r="J8" s="15" t="str">
        <f t="shared" si="8"/>
        <v>-</v>
      </c>
      <c r="K8" s="15" t="str">
        <f t="shared" si="0"/>
        <v>-</v>
      </c>
      <c r="L8" s="14">
        <v>4.12</v>
      </c>
      <c r="M8" s="14">
        <v>6856.1900000000005</v>
      </c>
      <c r="N8" s="14">
        <v>11149.119999999999</v>
      </c>
      <c r="O8" s="15" t="str">
        <f t="shared" ref="O8:V13" si="12">"-"</f>
        <v>-</v>
      </c>
      <c r="P8" s="15" t="str">
        <f t="shared" si="12"/>
        <v>-</v>
      </c>
      <c r="Q8" s="15" t="str">
        <f t="shared" si="12"/>
        <v>-</v>
      </c>
      <c r="R8" s="15" t="str">
        <f t="shared" si="12"/>
        <v>-</v>
      </c>
      <c r="S8" s="15" t="str">
        <f t="shared" si="12"/>
        <v>-</v>
      </c>
      <c r="T8" s="15" t="str">
        <f>"-"</f>
        <v>-</v>
      </c>
      <c r="U8" s="15" t="str">
        <f t="shared" ref="U8:V9" si="13">"-"</f>
        <v>-</v>
      </c>
      <c r="V8" s="15" t="str">
        <f t="shared" si="13"/>
        <v>-</v>
      </c>
      <c r="W8" s="15" t="str">
        <f t="shared" si="1"/>
        <v>-</v>
      </c>
      <c r="X8" s="15" t="str">
        <f t="shared" si="1"/>
        <v>-</v>
      </c>
      <c r="Y8" s="15" t="str">
        <f t="shared" si="1"/>
        <v>-</v>
      </c>
      <c r="Z8" s="15" t="str">
        <f t="shared" si="1"/>
        <v>-</v>
      </c>
      <c r="AA8" s="14">
        <v>1332.46</v>
      </c>
      <c r="AB8" s="14">
        <v>4673.9499999999989</v>
      </c>
      <c r="AC8" s="15" t="str">
        <f t="shared" si="1"/>
        <v>-</v>
      </c>
      <c r="AD8" s="14">
        <v>2050.67</v>
      </c>
      <c r="AE8" s="14">
        <v>4181.75</v>
      </c>
      <c r="AF8" s="14">
        <v>3027.369999999999</v>
      </c>
      <c r="AG8" s="15" t="str">
        <f t="shared" si="11"/>
        <v>-</v>
      </c>
      <c r="AH8" s="15" t="str">
        <f t="shared" si="11"/>
        <v>-</v>
      </c>
      <c r="AI8" s="14">
        <v>1158.5300000000002</v>
      </c>
      <c r="AJ8" s="14">
        <v>17.149999999999999</v>
      </c>
      <c r="AK8" s="14">
        <v>775.43000000000029</v>
      </c>
      <c r="AL8" s="14">
        <v>4705.6699999999992</v>
      </c>
      <c r="AM8" s="14">
        <v>3978.5499999999993</v>
      </c>
      <c r="AN8" s="15" t="str">
        <f t="shared" si="9"/>
        <v>-</v>
      </c>
      <c r="AO8" s="15" t="str">
        <f t="shared" si="3"/>
        <v>-</v>
      </c>
      <c r="AP8" s="15" t="str">
        <f t="shared" si="3"/>
        <v>-</v>
      </c>
      <c r="AQ8" s="14">
        <v>309.46000000000004</v>
      </c>
      <c r="AR8" s="14">
        <v>1890.6899999999998</v>
      </c>
      <c r="AS8" s="15" t="str">
        <f t="shared" si="4"/>
        <v>-</v>
      </c>
      <c r="AT8" s="15" t="str">
        <f t="shared" si="4"/>
        <v>-</v>
      </c>
      <c r="AU8" s="15" t="str">
        <f t="shared" si="4"/>
        <v>-</v>
      </c>
      <c r="AV8" s="15" t="str">
        <f t="shared" si="4"/>
        <v>-</v>
      </c>
      <c r="AW8" s="14">
        <v>15179.03</v>
      </c>
    </row>
    <row r="9" spans="1:49" x14ac:dyDescent="0.25">
      <c r="A9" s="10" t="s">
        <v>49</v>
      </c>
      <c r="B9" s="11">
        <f t="shared" si="5"/>
        <v>18936.82</v>
      </c>
      <c r="C9" s="12" t="s">
        <v>137</v>
      </c>
      <c r="D9" s="11">
        <f t="shared" si="7"/>
        <v>4247.1200000000008</v>
      </c>
      <c r="E9" s="12" t="str">
        <f t="shared" si="8"/>
        <v>-</v>
      </c>
      <c r="F9" s="12" t="str">
        <f t="shared" si="8"/>
        <v>-</v>
      </c>
      <c r="G9" s="12" t="str">
        <f t="shared" si="8"/>
        <v>-</v>
      </c>
      <c r="H9" s="12" t="str">
        <f t="shared" si="8"/>
        <v>-</v>
      </c>
      <c r="I9" s="12" t="str">
        <f t="shared" si="8"/>
        <v>-</v>
      </c>
      <c r="J9" s="12" t="str">
        <f t="shared" si="8"/>
        <v>-</v>
      </c>
      <c r="K9" s="12" t="str">
        <f t="shared" si="0"/>
        <v>-</v>
      </c>
      <c r="L9" s="12" t="str">
        <f t="shared" si="0"/>
        <v>-</v>
      </c>
      <c r="M9" s="12" t="str">
        <f t="shared" si="0"/>
        <v>-</v>
      </c>
      <c r="N9" s="12" t="str">
        <f t="shared" si="0"/>
        <v>-</v>
      </c>
      <c r="O9" s="12" t="str">
        <f t="shared" si="12"/>
        <v>-</v>
      </c>
      <c r="P9" s="12" t="str">
        <f t="shared" si="12"/>
        <v>-</v>
      </c>
      <c r="Q9" s="12" t="str">
        <f t="shared" si="12"/>
        <v>-</v>
      </c>
      <c r="R9" s="11">
        <v>2973.51</v>
      </c>
      <c r="S9" s="12" t="str">
        <f t="shared" si="12"/>
        <v>-</v>
      </c>
      <c r="T9" s="11">
        <v>1273.6100000000001</v>
      </c>
      <c r="U9" s="12" t="str">
        <f t="shared" si="13"/>
        <v>-</v>
      </c>
      <c r="V9" s="12" t="str">
        <f t="shared" si="13"/>
        <v>-</v>
      </c>
      <c r="W9" s="12" t="str">
        <f t="shared" si="1"/>
        <v>-</v>
      </c>
      <c r="X9" s="12" t="str">
        <f t="shared" si="1"/>
        <v>-</v>
      </c>
      <c r="Y9" s="12" t="str">
        <f t="shared" si="1"/>
        <v>-</v>
      </c>
      <c r="Z9" s="12" t="str">
        <f t="shared" si="1"/>
        <v>-</v>
      </c>
      <c r="AA9" s="12" t="str">
        <f t="shared" si="1"/>
        <v>-</v>
      </c>
      <c r="AB9" s="12" t="str">
        <f t="shared" si="1"/>
        <v>-</v>
      </c>
      <c r="AC9" s="12" t="str">
        <f t="shared" si="1"/>
        <v>-</v>
      </c>
      <c r="AD9" s="12" t="str">
        <f t="shared" si="1"/>
        <v>-</v>
      </c>
      <c r="AE9" s="12" t="str">
        <f t="shared" ref="AE9:AL10" si="14">"-"</f>
        <v>-</v>
      </c>
      <c r="AF9" s="12" t="str">
        <f t="shared" si="14"/>
        <v>-</v>
      </c>
      <c r="AG9" s="12" t="str">
        <f t="shared" si="14"/>
        <v>-</v>
      </c>
      <c r="AH9" s="12" t="str">
        <f t="shared" si="14"/>
        <v>-</v>
      </c>
      <c r="AI9" s="12" t="str">
        <f t="shared" si="14"/>
        <v>-</v>
      </c>
      <c r="AJ9" s="12" t="str">
        <f t="shared" si="14"/>
        <v>-</v>
      </c>
      <c r="AK9" s="12" t="str">
        <f t="shared" si="14"/>
        <v>-</v>
      </c>
      <c r="AL9" s="12" t="str">
        <f t="shared" si="14"/>
        <v>-</v>
      </c>
      <c r="AM9" s="12" t="str">
        <f>"-"</f>
        <v>-</v>
      </c>
      <c r="AN9" s="12" t="str">
        <f t="shared" si="9"/>
        <v>-</v>
      </c>
      <c r="AO9" s="12" t="str">
        <f t="shared" si="3"/>
        <v>-</v>
      </c>
      <c r="AP9" s="12" t="str">
        <f t="shared" si="3"/>
        <v>-</v>
      </c>
      <c r="AQ9" s="12" t="str">
        <f t="shared" si="3"/>
        <v>-</v>
      </c>
      <c r="AR9" s="12" t="str">
        <f t="shared" si="3"/>
        <v>-</v>
      </c>
      <c r="AS9" s="12" t="str">
        <f t="shared" si="4"/>
        <v>-</v>
      </c>
      <c r="AT9" s="12" t="str">
        <f t="shared" si="4"/>
        <v>-</v>
      </c>
      <c r="AU9" s="12" t="str">
        <f t="shared" si="4"/>
        <v>-</v>
      </c>
      <c r="AV9" s="12" t="str">
        <f t="shared" si="4"/>
        <v>-</v>
      </c>
      <c r="AW9" s="11">
        <v>14689.7</v>
      </c>
    </row>
    <row r="10" spans="1:49" x14ac:dyDescent="0.25">
      <c r="A10" s="13" t="s">
        <v>50</v>
      </c>
      <c r="B10" s="14">
        <f t="shared" si="5"/>
        <v>38653.68</v>
      </c>
      <c r="C10" s="15">
        <f t="shared" si="6"/>
        <v>14161.370000000003</v>
      </c>
      <c r="D10" s="14">
        <f t="shared" si="7"/>
        <v>9920.1399999999976</v>
      </c>
      <c r="E10" s="15" t="str">
        <f t="shared" si="8"/>
        <v>-</v>
      </c>
      <c r="F10" s="15" t="str">
        <f t="shared" si="8"/>
        <v>-</v>
      </c>
      <c r="G10" s="15" t="str">
        <f t="shared" si="8"/>
        <v>-</v>
      </c>
      <c r="H10" s="15" t="str">
        <f t="shared" si="8"/>
        <v>-</v>
      </c>
      <c r="I10" s="15" t="str">
        <f t="shared" si="8"/>
        <v>-</v>
      </c>
      <c r="J10" s="15" t="str">
        <f t="shared" si="8"/>
        <v>-</v>
      </c>
      <c r="K10" s="15" t="str">
        <f t="shared" si="0"/>
        <v>-</v>
      </c>
      <c r="L10" s="15" t="str">
        <f t="shared" si="0"/>
        <v>-</v>
      </c>
      <c r="M10" s="14">
        <v>227.85</v>
      </c>
      <c r="N10" s="14">
        <v>3535.69</v>
      </c>
      <c r="O10" s="15" t="str">
        <f t="shared" si="12"/>
        <v>-</v>
      </c>
      <c r="P10" s="15" t="str">
        <f t="shared" si="12"/>
        <v>-</v>
      </c>
      <c r="Q10" s="15" t="str">
        <f t="shared" si="12"/>
        <v>-</v>
      </c>
      <c r="R10" s="15" t="str">
        <f t="shared" si="12"/>
        <v>-</v>
      </c>
      <c r="S10" s="15" t="str">
        <f t="shared" si="12"/>
        <v>-</v>
      </c>
      <c r="T10" s="15" t="str">
        <f t="shared" si="12"/>
        <v>-</v>
      </c>
      <c r="U10" s="15" t="str">
        <f t="shared" si="12"/>
        <v>-</v>
      </c>
      <c r="V10" s="15" t="str">
        <f t="shared" si="12"/>
        <v>-</v>
      </c>
      <c r="W10" s="15" t="str">
        <f t="shared" si="1"/>
        <v>-</v>
      </c>
      <c r="X10" s="15" t="str">
        <f t="shared" si="1"/>
        <v>-</v>
      </c>
      <c r="Y10" s="15" t="str">
        <f t="shared" si="1"/>
        <v>-</v>
      </c>
      <c r="Z10" s="15" t="str">
        <f t="shared" si="1"/>
        <v>-</v>
      </c>
      <c r="AA10" s="14">
        <v>6424.8700000000008</v>
      </c>
      <c r="AB10" s="14">
        <v>5476.6799999999994</v>
      </c>
      <c r="AC10" s="15" t="str">
        <f t="shared" si="1"/>
        <v>-</v>
      </c>
      <c r="AD10" s="15" t="str">
        <f t="shared" si="1"/>
        <v>-</v>
      </c>
      <c r="AE10" s="14">
        <v>4036.11</v>
      </c>
      <c r="AF10" s="14">
        <v>55.55</v>
      </c>
      <c r="AG10" s="14">
        <v>479.49999999999994</v>
      </c>
      <c r="AH10" s="14">
        <v>735.95999999999992</v>
      </c>
      <c r="AI10" s="14">
        <v>147.84</v>
      </c>
      <c r="AJ10" s="14">
        <v>116.26</v>
      </c>
      <c r="AK10" s="14">
        <v>786.4</v>
      </c>
      <c r="AL10" s="15" t="str">
        <f t="shared" si="14"/>
        <v>-</v>
      </c>
      <c r="AM10" s="14">
        <v>2058.8000000000002</v>
      </c>
      <c r="AN10" s="15" t="str">
        <f t="shared" si="9"/>
        <v>-</v>
      </c>
      <c r="AO10" s="15" t="str">
        <f t="shared" si="3"/>
        <v>-</v>
      </c>
      <c r="AP10" s="15" t="str">
        <f t="shared" si="3"/>
        <v>-</v>
      </c>
      <c r="AQ10" s="15" t="str">
        <f t="shared" si="3"/>
        <v>-</v>
      </c>
      <c r="AR10" s="15" t="str">
        <f t="shared" si="3"/>
        <v>-</v>
      </c>
      <c r="AS10" s="15" t="str">
        <f t="shared" si="4"/>
        <v>-</v>
      </c>
      <c r="AT10" s="15" t="str">
        <f t="shared" si="4"/>
        <v>-</v>
      </c>
      <c r="AU10" s="15" t="str">
        <f t="shared" si="4"/>
        <v>-</v>
      </c>
      <c r="AV10" s="15" t="str">
        <f t="shared" si="4"/>
        <v>-</v>
      </c>
      <c r="AW10" s="14">
        <v>14572.17</v>
      </c>
    </row>
    <row r="11" spans="1:49" x14ac:dyDescent="0.25">
      <c r="A11" s="10" t="s">
        <v>51</v>
      </c>
      <c r="B11" s="11">
        <f t="shared" si="5"/>
        <v>192382.08999999994</v>
      </c>
      <c r="C11" s="12">
        <f t="shared" si="6"/>
        <v>174172.47999999992</v>
      </c>
      <c r="D11" s="11">
        <f t="shared" si="7"/>
        <v>1913.06</v>
      </c>
      <c r="E11" s="11">
        <v>447.54999999999995</v>
      </c>
      <c r="F11" s="11">
        <v>132.80000000000001</v>
      </c>
      <c r="G11" s="12" t="str">
        <f t="shared" si="8"/>
        <v>-</v>
      </c>
      <c r="H11" s="12" t="str">
        <f t="shared" si="8"/>
        <v>-</v>
      </c>
      <c r="I11" s="11">
        <v>1760.22</v>
      </c>
      <c r="J11" s="12" t="str">
        <f t="shared" si="8"/>
        <v>-</v>
      </c>
      <c r="K11" s="11">
        <v>71.509999999999991</v>
      </c>
      <c r="L11" s="12" t="str">
        <f t="shared" si="0"/>
        <v>-</v>
      </c>
      <c r="M11" s="12" t="str">
        <f t="shared" si="0"/>
        <v>-</v>
      </c>
      <c r="N11" s="11">
        <v>33.61</v>
      </c>
      <c r="O11" s="12" t="str">
        <f t="shared" si="12"/>
        <v>-</v>
      </c>
      <c r="P11" s="12" t="str">
        <f t="shared" si="12"/>
        <v>-</v>
      </c>
      <c r="Q11" s="12" t="str">
        <f t="shared" si="12"/>
        <v>-</v>
      </c>
      <c r="R11" s="12" t="str">
        <f t="shared" si="12"/>
        <v>-</v>
      </c>
      <c r="S11" s="12" t="str">
        <f t="shared" si="12"/>
        <v>-</v>
      </c>
      <c r="T11" s="12" t="str">
        <f t="shared" si="12"/>
        <v>-</v>
      </c>
      <c r="U11" s="12" t="str">
        <f t="shared" si="12"/>
        <v>-</v>
      </c>
      <c r="V11" s="12" t="str">
        <f t="shared" si="12"/>
        <v>-</v>
      </c>
      <c r="W11" s="12" t="str">
        <f t="shared" si="1"/>
        <v>-</v>
      </c>
      <c r="X11" s="12" t="str">
        <f t="shared" si="1"/>
        <v>-</v>
      </c>
      <c r="Y11" s="12" t="str">
        <f t="shared" si="1"/>
        <v>-</v>
      </c>
      <c r="Z11" s="12" t="str">
        <f t="shared" si="1"/>
        <v>-</v>
      </c>
      <c r="AA11" s="12" t="str">
        <f t="shared" si="1"/>
        <v>-</v>
      </c>
      <c r="AB11" s="12" t="str">
        <f t="shared" si="1"/>
        <v>-</v>
      </c>
      <c r="AC11" s="11">
        <v>12832.36</v>
      </c>
      <c r="AD11" s="12" t="str">
        <f t="shared" si="1"/>
        <v>-</v>
      </c>
      <c r="AE11" s="12" t="str">
        <f t="shared" ref="AE11:AH12" si="15">"-"</f>
        <v>-</v>
      </c>
      <c r="AF11" s="12" t="str">
        <f t="shared" si="15"/>
        <v>-</v>
      </c>
      <c r="AG11" s="12" t="str">
        <f t="shared" si="15"/>
        <v>-</v>
      </c>
      <c r="AH11" s="12" t="str">
        <f t="shared" si="15"/>
        <v>-</v>
      </c>
      <c r="AI11" s="11">
        <v>1566.63</v>
      </c>
      <c r="AJ11" s="12" t="str">
        <f t="shared" ref="AJ11:AJ16" si="16">"-"</f>
        <v>-</v>
      </c>
      <c r="AK11" s="11">
        <v>106239.59999999992</v>
      </c>
      <c r="AL11" s="11">
        <v>523.41999999999996</v>
      </c>
      <c r="AM11" s="11">
        <v>51254.609999999993</v>
      </c>
      <c r="AN11" s="11">
        <v>1223.23</v>
      </c>
      <c r="AO11" s="12" t="str">
        <f t="shared" si="3"/>
        <v>-</v>
      </c>
      <c r="AP11" s="12" t="str">
        <f t="shared" si="3"/>
        <v>-</v>
      </c>
      <c r="AQ11" s="12" t="str">
        <f t="shared" si="3"/>
        <v>-</v>
      </c>
      <c r="AR11" s="12" t="str">
        <f t="shared" si="3"/>
        <v>-</v>
      </c>
      <c r="AS11" s="12" t="str">
        <f t="shared" si="4"/>
        <v>-</v>
      </c>
      <c r="AT11" s="12" t="str">
        <f t="shared" si="4"/>
        <v>-</v>
      </c>
      <c r="AU11" s="12" t="str">
        <f t="shared" si="4"/>
        <v>-</v>
      </c>
      <c r="AV11" s="12" t="str">
        <f t="shared" si="4"/>
        <v>-</v>
      </c>
      <c r="AW11" s="11">
        <v>16296.550000000005</v>
      </c>
    </row>
    <row r="12" spans="1:49" x14ac:dyDescent="0.25">
      <c r="A12" s="13" t="s">
        <v>52</v>
      </c>
      <c r="B12" s="14">
        <f t="shared" si="5"/>
        <v>115669.9</v>
      </c>
      <c r="C12" s="15">
        <f t="shared" si="6"/>
        <v>72514.44</v>
      </c>
      <c r="D12" s="14">
        <f t="shared" si="7"/>
        <v>4081.69</v>
      </c>
      <c r="E12" s="15" t="str">
        <f t="shared" ref="E12:I15" si="17">"-"</f>
        <v>-</v>
      </c>
      <c r="F12" s="15" t="str">
        <f t="shared" si="17"/>
        <v>-</v>
      </c>
      <c r="G12" s="15" t="str">
        <f t="shared" si="17"/>
        <v>-</v>
      </c>
      <c r="H12" s="14">
        <v>42.7</v>
      </c>
      <c r="I12" s="15" t="str">
        <f>"-"</f>
        <v>-</v>
      </c>
      <c r="J12" s="15" t="str">
        <f t="shared" si="8"/>
        <v>-</v>
      </c>
      <c r="K12" s="15" t="str">
        <f t="shared" si="8"/>
        <v>-</v>
      </c>
      <c r="L12" s="15" t="str">
        <f t="shared" si="0"/>
        <v>-</v>
      </c>
      <c r="M12" s="15" t="str">
        <f t="shared" si="0"/>
        <v>-</v>
      </c>
      <c r="N12" s="15" t="str">
        <f t="shared" si="0"/>
        <v>-</v>
      </c>
      <c r="O12" s="15" t="str">
        <f t="shared" si="0"/>
        <v>-</v>
      </c>
      <c r="P12" s="15" t="str">
        <f t="shared" si="12"/>
        <v>-</v>
      </c>
      <c r="Q12" s="15" t="str">
        <f t="shared" si="12"/>
        <v>-</v>
      </c>
      <c r="R12" s="15" t="str">
        <f t="shared" si="12"/>
        <v>-</v>
      </c>
      <c r="S12" s="15" t="str">
        <f t="shared" si="12"/>
        <v>-</v>
      </c>
      <c r="T12" s="15" t="str">
        <f t="shared" si="12"/>
        <v>-</v>
      </c>
      <c r="U12" s="15" t="str">
        <f t="shared" si="12"/>
        <v>-</v>
      </c>
      <c r="V12" s="15" t="str">
        <f t="shared" si="12"/>
        <v>-</v>
      </c>
      <c r="W12" s="15" t="str">
        <f t="shared" si="1"/>
        <v>-</v>
      </c>
      <c r="X12" s="15" t="str">
        <f t="shared" si="1"/>
        <v>-</v>
      </c>
      <c r="Y12" s="15" t="str">
        <f t="shared" si="1"/>
        <v>-</v>
      </c>
      <c r="Z12" s="15" t="str">
        <f t="shared" si="1"/>
        <v>-</v>
      </c>
      <c r="AA12" s="15" t="str">
        <f t="shared" si="1"/>
        <v>-</v>
      </c>
      <c r="AB12" s="15" t="str">
        <f t="shared" si="1"/>
        <v>-</v>
      </c>
      <c r="AC12" s="14">
        <v>256.83</v>
      </c>
      <c r="AD12" s="15" t="str">
        <f t="shared" si="1"/>
        <v>-</v>
      </c>
      <c r="AE12" s="15" t="str">
        <f t="shared" si="15"/>
        <v>-</v>
      </c>
      <c r="AF12" s="15" t="str">
        <f t="shared" si="15"/>
        <v>-</v>
      </c>
      <c r="AG12" s="15" t="str">
        <f t="shared" si="15"/>
        <v>-</v>
      </c>
      <c r="AH12" s="15" t="str">
        <f t="shared" si="15"/>
        <v>-</v>
      </c>
      <c r="AI12" s="14">
        <v>78.64</v>
      </c>
      <c r="AJ12" s="15" t="str">
        <f t="shared" si="16"/>
        <v>-</v>
      </c>
      <c r="AK12" s="14">
        <v>44974.720000000016</v>
      </c>
      <c r="AL12" s="14">
        <v>3695.9900000000002</v>
      </c>
      <c r="AM12" s="14">
        <v>27199.569999999992</v>
      </c>
      <c r="AN12" s="14">
        <v>343</v>
      </c>
      <c r="AO12" s="15" t="str">
        <f t="shared" si="3"/>
        <v>-</v>
      </c>
      <c r="AP12" s="15" t="str">
        <f t="shared" si="3"/>
        <v>-</v>
      </c>
      <c r="AQ12" s="15" t="str">
        <f t="shared" si="3"/>
        <v>-</v>
      </c>
      <c r="AR12" s="15" t="str">
        <f t="shared" si="3"/>
        <v>-</v>
      </c>
      <c r="AS12" s="15" t="str">
        <f t="shared" si="4"/>
        <v>-</v>
      </c>
      <c r="AT12" s="15" t="str">
        <f t="shared" si="4"/>
        <v>-</v>
      </c>
      <c r="AU12" s="14">
        <v>4.68</v>
      </c>
      <c r="AV12" s="15" t="str">
        <f t="shared" si="4"/>
        <v>-</v>
      </c>
      <c r="AW12" s="14">
        <v>39073.769999999997</v>
      </c>
    </row>
    <row r="13" spans="1:49" x14ac:dyDescent="0.25">
      <c r="A13" s="10" t="s">
        <v>53</v>
      </c>
      <c r="B13" s="11">
        <f t="shared" si="5"/>
        <v>95232.890000000029</v>
      </c>
      <c r="C13" s="12">
        <f t="shared" si="6"/>
        <v>25178.26</v>
      </c>
      <c r="D13" s="11">
        <f t="shared" si="7"/>
        <v>47867.010000000031</v>
      </c>
      <c r="E13" s="12" t="str">
        <f t="shared" si="17"/>
        <v>-</v>
      </c>
      <c r="F13" s="12" t="str">
        <f t="shared" si="17"/>
        <v>-</v>
      </c>
      <c r="G13" s="12" t="str">
        <f t="shared" si="17"/>
        <v>-</v>
      </c>
      <c r="H13" s="12" t="str">
        <f t="shared" si="17"/>
        <v>-</v>
      </c>
      <c r="I13" s="12" t="str">
        <f t="shared" si="17"/>
        <v>-</v>
      </c>
      <c r="J13" s="12" t="str">
        <f t="shared" si="8"/>
        <v>-</v>
      </c>
      <c r="K13" s="12" t="str">
        <f t="shared" si="8"/>
        <v>-</v>
      </c>
      <c r="L13" s="11">
        <v>4.51</v>
      </c>
      <c r="M13" s="11">
        <v>2901.8699999999981</v>
      </c>
      <c r="N13" s="11">
        <v>7034.3100000000022</v>
      </c>
      <c r="O13" s="11">
        <v>35.28</v>
      </c>
      <c r="P13" s="12" t="str">
        <f t="shared" si="12"/>
        <v>-</v>
      </c>
      <c r="Q13" s="12" t="str">
        <f t="shared" si="12"/>
        <v>-</v>
      </c>
      <c r="R13" s="12" t="str">
        <f t="shared" si="12"/>
        <v>-</v>
      </c>
      <c r="S13" s="12" t="str">
        <f t="shared" si="12"/>
        <v>-</v>
      </c>
      <c r="T13" s="12" t="str">
        <f t="shared" si="12"/>
        <v>-</v>
      </c>
      <c r="U13" s="12" t="str">
        <f t="shared" si="12"/>
        <v>-</v>
      </c>
      <c r="V13" s="12" t="str">
        <f t="shared" si="12"/>
        <v>-</v>
      </c>
      <c r="W13" s="12" t="str">
        <f t="shared" si="1"/>
        <v>-</v>
      </c>
      <c r="X13" s="12" t="str">
        <f t="shared" si="1"/>
        <v>-</v>
      </c>
      <c r="Y13" s="12" t="str">
        <f t="shared" si="1"/>
        <v>-</v>
      </c>
      <c r="Z13" s="12" t="str">
        <f t="shared" si="1"/>
        <v>-</v>
      </c>
      <c r="AA13" s="11">
        <v>9614.4</v>
      </c>
      <c r="AB13" s="11">
        <v>35693.260000000024</v>
      </c>
      <c r="AC13" s="12" t="str">
        <f t="shared" ref="AC13:AC14" si="18">"-"</f>
        <v>-</v>
      </c>
      <c r="AD13" s="12" t="str">
        <f t="shared" si="1"/>
        <v>-</v>
      </c>
      <c r="AE13" s="11">
        <v>628.53</v>
      </c>
      <c r="AF13" s="11">
        <v>5.86</v>
      </c>
      <c r="AG13" s="11">
        <v>51.28</v>
      </c>
      <c r="AH13" s="11">
        <v>1067.9400000000003</v>
      </c>
      <c r="AI13" s="11">
        <v>2341.19</v>
      </c>
      <c r="AJ13" s="12" t="str">
        <f t="shared" si="16"/>
        <v>-</v>
      </c>
      <c r="AK13" s="11">
        <v>7904.6899999999987</v>
      </c>
      <c r="AL13" s="11">
        <v>739.76</v>
      </c>
      <c r="AM13" s="11">
        <v>1701.0200000000002</v>
      </c>
      <c r="AN13" s="12" t="str">
        <f t="shared" ref="AN13:AN15" si="19">"-"</f>
        <v>-</v>
      </c>
      <c r="AO13" s="12" t="str">
        <f t="shared" si="3"/>
        <v>-</v>
      </c>
      <c r="AP13" s="12" t="str">
        <f t="shared" si="3"/>
        <v>-</v>
      </c>
      <c r="AQ13" s="12" t="str">
        <f t="shared" si="3"/>
        <v>-</v>
      </c>
      <c r="AR13" s="11">
        <v>3321.3700000000017</v>
      </c>
      <c r="AS13" s="12" t="str">
        <f t="shared" si="4"/>
        <v>-</v>
      </c>
      <c r="AT13" s="12" t="str">
        <f t="shared" si="4"/>
        <v>-</v>
      </c>
      <c r="AU13" s="12" t="str">
        <f t="shared" si="4"/>
        <v>-</v>
      </c>
      <c r="AV13" s="12" t="str">
        <f t="shared" si="4"/>
        <v>-</v>
      </c>
      <c r="AW13" s="11">
        <v>22187.62</v>
      </c>
    </row>
    <row r="14" spans="1:49" x14ac:dyDescent="0.25">
      <c r="A14" s="13" t="s">
        <v>54</v>
      </c>
      <c r="B14" s="14">
        <f t="shared" si="5"/>
        <v>12135.260000000002</v>
      </c>
      <c r="C14" s="15">
        <f t="shared" si="6"/>
        <v>2246.0699999999997</v>
      </c>
      <c r="D14" s="14">
        <f t="shared" si="7"/>
        <v>5154.2100000000009</v>
      </c>
      <c r="E14" s="15" t="str">
        <f t="shared" si="17"/>
        <v>-</v>
      </c>
      <c r="F14" s="15" t="str">
        <f t="shared" si="17"/>
        <v>-</v>
      </c>
      <c r="G14" s="15" t="str">
        <f t="shared" si="17"/>
        <v>-</v>
      </c>
      <c r="H14" s="15" t="str">
        <f t="shared" si="17"/>
        <v>-</v>
      </c>
      <c r="I14" s="15" t="str">
        <f t="shared" si="17"/>
        <v>-</v>
      </c>
      <c r="J14" s="15" t="str">
        <f t="shared" si="8"/>
        <v>-</v>
      </c>
      <c r="K14" s="15" t="str">
        <f t="shared" si="8"/>
        <v>-</v>
      </c>
      <c r="L14" s="15" t="str">
        <f t="shared" si="8"/>
        <v>-</v>
      </c>
      <c r="M14" s="15" t="str">
        <f t="shared" si="8"/>
        <v>-</v>
      </c>
      <c r="N14" s="14">
        <v>691.97</v>
      </c>
      <c r="O14" s="15" t="str">
        <f t="shared" ref="O14:V16" si="20">"-"</f>
        <v>-</v>
      </c>
      <c r="P14" s="15" t="str">
        <f t="shared" si="20"/>
        <v>-</v>
      </c>
      <c r="Q14" s="15" t="str">
        <f t="shared" si="20"/>
        <v>-</v>
      </c>
      <c r="R14" s="15" t="str">
        <f t="shared" si="20"/>
        <v>-</v>
      </c>
      <c r="S14" s="15" t="str">
        <f t="shared" si="20"/>
        <v>-</v>
      </c>
      <c r="T14" s="15" t="str">
        <f t="shared" si="20"/>
        <v>-</v>
      </c>
      <c r="U14" s="15" t="str">
        <f t="shared" si="20"/>
        <v>-</v>
      </c>
      <c r="V14" s="15" t="str">
        <f t="shared" si="20"/>
        <v>-</v>
      </c>
      <c r="W14" s="15" t="str">
        <f t="shared" si="1"/>
        <v>-</v>
      </c>
      <c r="X14" s="15" t="str">
        <f t="shared" si="1"/>
        <v>-</v>
      </c>
      <c r="Y14" s="15" t="str">
        <f t="shared" si="1"/>
        <v>-</v>
      </c>
      <c r="Z14" s="15" t="str">
        <f t="shared" si="1"/>
        <v>-</v>
      </c>
      <c r="AA14" s="15" t="str">
        <f>"-"</f>
        <v>-</v>
      </c>
      <c r="AB14" s="15" t="str">
        <f t="shared" ref="AB14:AB15" si="21">"-"</f>
        <v>-</v>
      </c>
      <c r="AC14" s="15" t="str">
        <f t="shared" si="18"/>
        <v>-</v>
      </c>
      <c r="AD14" s="15" t="str">
        <f t="shared" si="1"/>
        <v>-</v>
      </c>
      <c r="AE14" s="14">
        <v>39.739999999999995</v>
      </c>
      <c r="AF14" s="15" t="str">
        <f t="shared" ref="AF14:AF15" si="22">"-"</f>
        <v>-</v>
      </c>
      <c r="AG14" s="15" t="str">
        <f>"-"</f>
        <v>-</v>
      </c>
      <c r="AH14" s="15" t="str">
        <f t="shared" ref="AH14:AH15" si="23">"-"</f>
        <v>-</v>
      </c>
      <c r="AI14" s="14">
        <v>97.22</v>
      </c>
      <c r="AJ14" s="15" t="str">
        <f t="shared" si="16"/>
        <v>-</v>
      </c>
      <c r="AK14" s="14">
        <v>44.83</v>
      </c>
      <c r="AL14" s="14">
        <v>2349.1900000000005</v>
      </c>
      <c r="AM14" s="14">
        <v>1636.5299999999997</v>
      </c>
      <c r="AN14" s="15" t="str">
        <f t="shared" si="19"/>
        <v>-</v>
      </c>
      <c r="AO14" s="15" t="str">
        <f t="shared" si="3"/>
        <v>-</v>
      </c>
      <c r="AP14" s="15" t="str">
        <f t="shared" si="3"/>
        <v>-</v>
      </c>
      <c r="AQ14" s="14">
        <v>427.74999999999994</v>
      </c>
      <c r="AR14" s="14">
        <v>2113.0500000000002</v>
      </c>
      <c r="AS14" s="15" t="str">
        <f t="shared" si="4"/>
        <v>-</v>
      </c>
      <c r="AT14" s="15" t="str">
        <f t="shared" si="4"/>
        <v>-</v>
      </c>
      <c r="AU14" s="15" t="str">
        <f t="shared" si="4"/>
        <v>-</v>
      </c>
      <c r="AV14" s="15" t="str">
        <f t="shared" si="4"/>
        <v>-</v>
      </c>
      <c r="AW14" s="14">
        <v>4734.9800000000005</v>
      </c>
    </row>
    <row r="15" spans="1:49" x14ac:dyDescent="0.25">
      <c r="A15" s="10" t="s">
        <v>55</v>
      </c>
      <c r="B15" s="11">
        <f t="shared" si="5"/>
        <v>213334.07999999996</v>
      </c>
      <c r="C15" s="12">
        <f t="shared" si="6"/>
        <v>174891.75999999995</v>
      </c>
      <c r="D15" s="11">
        <f t="shared" si="7"/>
        <v>1386.1200000000001</v>
      </c>
      <c r="E15" s="11">
        <v>444.08000000000004</v>
      </c>
      <c r="F15" s="12" t="str">
        <f t="shared" si="17"/>
        <v>-</v>
      </c>
      <c r="G15" s="12" t="str">
        <f t="shared" si="17"/>
        <v>-</v>
      </c>
      <c r="H15" s="12" t="str">
        <f t="shared" si="17"/>
        <v>-</v>
      </c>
      <c r="I15" s="11">
        <v>564.99</v>
      </c>
      <c r="J15" s="12" t="str">
        <f t="shared" si="8"/>
        <v>-</v>
      </c>
      <c r="K15" s="11">
        <v>21.9</v>
      </c>
      <c r="L15" s="12" t="str">
        <f t="shared" si="8"/>
        <v>-</v>
      </c>
      <c r="M15" s="12" t="str">
        <f t="shared" si="8"/>
        <v>-</v>
      </c>
      <c r="N15" s="11">
        <v>75.41</v>
      </c>
      <c r="O15" s="12" t="str">
        <f t="shared" si="20"/>
        <v>-</v>
      </c>
      <c r="P15" s="12" t="str">
        <f t="shared" si="20"/>
        <v>-</v>
      </c>
      <c r="Q15" s="12" t="str">
        <f t="shared" si="20"/>
        <v>-</v>
      </c>
      <c r="R15" s="12" t="str">
        <f t="shared" si="20"/>
        <v>-</v>
      </c>
      <c r="S15" s="12" t="str">
        <f t="shared" si="20"/>
        <v>-</v>
      </c>
      <c r="T15" s="12" t="str">
        <f t="shared" si="20"/>
        <v>-</v>
      </c>
      <c r="U15" s="12" t="str">
        <f t="shared" si="20"/>
        <v>-</v>
      </c>
      <c r="V15" s="12" t="str">
        <f t="shared" si="20"/>
        <v>-</v>
      </c>
      <c r="W15" s="12" t="str">
        <f t="shared" si="1"/>
        <v>-</v>
      </c>
      <c r="X15" s="12" t="str">
        <f t="shared" si="1"/>
        <v>-</v>
      </c>
      <c r="Y15" s="12" t="str">
        <f t="shared" si="1"/>
        <v>-</v>
      </c>
      <c r="Z15" s="12" t="str">
        <f t="shared" si="1"/>
        <v>-</v>
      </c>
      <c r="AA15" s="11">
        <v>1.1299999999999999</v>
      </c>
      <c r="AB15" s="12" t="str">
        <f t="shared" si="21"/>
        <v>-</v>
      </c>
      <c r="AC15" s="11">
        <v>9759.7899999999936</v>
      </c>
      <c r="AD15" s="12" t="str">
        <f t="shared" si="1"/>
        <v>-</v>
      </c>
      <c r="AE15" s="11">
        <v>589.61</v>
      </c>
      <c r="AF15" s="12" t="str">
        <f t="shared" si="22"/>
        <v>-</v>
      </c>
      <c r="AG15" s="11">
        <v>424.73</v>
      </c>
      <c r="AH15" s="12" t="str">
        <f t="shared" si="23"/>
        <v>-</v>
      </c>
      <c r="AI15" s="11">
        <v>3093.6999999999994</v>
      </c>
      <c r="AJ15" s="12" t="str">
        <f t="shared" si="16"/>
        <v>-</v>
      </c>
      <c r="AK15" s="11">
        <v>125617.98999999996</v>
      </c>
      <c r="AL15" s="11">
        <v>1310.71</v>
      </c>
      <c r="AM15" s="11">
        <v>34373.839999999982</v>
      </c>
      <c r="AN15" s="12" t="str">
        <f t="shared" si="19"/>
        <v>-</v>
      </c>
      <c r="AO15" s="12" t="str">
        <f t="shared" si="3"/>
        <v>-</v>
      </c>
      <c r="AP15" s="12" t="str">
        <f t="shared" si="3"/>
        <v>-</v>
      </c>
      <c r="AQ15" s="12" t="str">
        <f t="shared" si="3"/>
        <v>-</v>
      </c>
      <c r="AR15" s="12" t="str">
        <f>"-"</f>
        <v>-</v>
      </c>
      <c r="AS15" s="12" t="str">
        <f t="shared" si="4"/>
        <v>-</v>
      </c>
      <c r="AT15" s="12" t="str">
        <f t="shared" si="4"/>
        <v>-</v>
      </c>
      <c r="AU15" s="12" t="str">
        <f t="shared" si="4"/>
        <v>-</v>
      </c>
      <c r="AV15" s="12" t="str">
        <f t="shared" si="4"/>
        <v>-</v>
      </c>
      <c r="AW15" s="11">
        <v>37056.200000000004</v>
      </c>
    </row>
    <row r="16" spans="1:49" x14ac:dyDescent="0.25">
      <c r="A16" s="13" t="s">
        <v>56</v>
      </c>
      <c r="B16" s="14">
        <f t="shared" si="5"/>
        <v>311731.95</v>
      </c>
      <c r="C16" s="15">
        <f t="shared" si="6"/>
        <v>230123.21</v>
      </c>
      <c r="D16" s="14">
        <f t="shared" si="7"/>
        <v>34836.19</v>
      </c>
      <c r="E16" s="15" t="str">
        <f t="shared" ref="E16:F16" si="24">"-"</f>
        <v>-</v>
      </c>
      <c r="F16" s="15" t="str">
        <f t="shared" si="24"/>
        <v>-</v>
      </c>
      <c r="G16" s="14">
        <v>639.70000000000005</v>
      </c>
      <c r="H16" s="14">
        <v>168.69</v>
      </c>
      <c r="I16" s="15" t="str">
        <f t="shared" ref="I16:K16" si="25">"-"</f>
        <v>-</v>
      </c>
      <c r="J16" s="15" t="str">
        <f t="shared" si="25"/>
        <v>-</v>
      </c>
      <c r="K16" s="15" t="str">
        <f t="shared" si="25"/>
        <v>-</v>
      </c>
      <c r="L16" s="15" t="str">
        <f t="shared" si="8"/>
        <v>-</v>
      </c>
      <c r="M16" s="14">
        <v>57141.25</v>
      </c>
      <c r="N16" s="14">
        <v>8985.08</v>
      </c>
      <c r="O16" s="14">
        <v>3188.25</v>
      </c>
      <c r="P16" s="14">
        <v>49.51</v>
      </c>
      <c r="Q16" s="15" t="str">
        <f t="shared" si="20"/>
        <v>-</v>
      </c>
      <c r="R16" s="15" t="str">
        <f t="shared" si="20"/>
        <v>-</v>
      </c>
      <c r="S16" s="15" t="str">
        <f t="shared" si="20"/>
        <v>-</v>
      </c>
      <c r="T16" s="15" t="str">
        <f t="shared" si="20"/>
        <v>-</v>
      </c>
      <c r="U16" s="14">
        <v>217.6</v>
      </c>
      <c r="V16" s="14">
        <v>68.180000000000007</v>
      </c>
      <c r="W16" s="15" t="str">
        <f t="shared" si="1"/>
        <v>-</v>
      </c>
      <c r="X16" s="15" t="str">
        <f t="shared" si="1"/>
        <v>-</v>
      </c>
      <c r="Y16" s="15" t="str">
        <f t="shared" si="1"/>
        <v>-</v>
      </c>
      <c r="Z16" s="15" t="str">
        <f t="shared" si="1"/>
        <v>-</v>
      </c>
      <c r="AA16" s="14">
        <v>10047.350000000002</v>
      </c>
      <c r="AB16" s="14">
        <v>15859.100000000008</v>
      </c>
      <c r="AC16" s="15" t="str">
        <f t="shared" ref="AC16:AN31" si="26">"-"</f>
        <v>-</v>
      </c>
      <c r="AD16" s="15" t="str">
        <f t="shared" si="1"/>
        <v>-</v>
      </c>
      <c r="AE16" s="14">
        <v>8153.67</v>
      </c>
      <c r="AF16" s="14">
        <v>3401.75</v>
      </c>
      <c r="AG16" s="14">
        <v>19.13</v>
      </c>
      <c r="AH16" s="14">
        <v>245.53000000000003</v>
      </c>
      <c r="AI16" s="14">
        <v>12363.359999999999</v>
      </c>
      <c r="AJ16" s="15" t="str">
        <f t="shared" si="16"/>
        <v>-</v>
      </c>
      <c r="AK16" s="14">
        <v>99042.049999999974</v>
      </c>
      <c r="AL16" s="14">
        <v>2981.8700000000008</v>
      </c>
      <c r="AM16" s="14">
        <v>36540.800000000025</v>
      </c>
      <c r="AN16" s="14">
        <v>1689.3500000000001</v>
      </c>
      <c r="AO16" s="15" t="str">
        <f t="shared" si="3"/>
        <v>-</v>
      </c>
      <c r="AP16" s="15" t="str">
        <f t="shared" si="3"/>
        <v>-</v>
      </c>
      <c r="AQ16" s="15" t="str">
        <f t="shared" si="3"/>
        <v>-</v>
      </c>
      <c r="AR16" s="14">
        <v>104.47</v>
      </c>
      <c r="AS16" s="15" t="str">
        <f t="shared" si="4"/>
        <v>-</v>
      </c>
      <c r="AT16" s="15" t="str">
        <f t="shared" si="4"/>
        <v>-</v>
      </c>
      <c r="AU16" s="14">
        <v>2770.0499999999997</v>
      </c>
      <c r="AV16" s="14">
        <v>1282.6599999999999</v>
      </c>
      <c r="AW16" s="14">
        <v>46772.55</v>
      </c>
    </row>
    <row r="17" spans="1:49" x14ac:dyDescent="0.25">
      <c r="A17" s="10" t="s">
        <v>57</v>
      </c>
      <c r="B17" s="11">
        <f t="shared" si="5"/>
        <v>51319.680000000008</v>
      </c>
      <c r="C17" s="12">
        <f t="shared" si="6"/>
        <v>6637.9400000000005</v>
      </c>
      <c r="D17" s="11">
        <f t="shared" si="7"/>
        <v>22074.82</v>
      </c>
      <c r="E17" s="11">
        <v>73.61999999999999</v>
      </c>
      <c r="F17" s="11">
        <v>85.82</v>
      </c>
      <c r="G17" s="12" t="str">
        <f t="shared" ref="G17:V29" si="27">"-"</f>
        <v>-</v>
      </c>
      <c r="H17" s="12" t="str">
        <f t="shared" si="27"/>
        <v>-</v>
      </c>
      <c r="I17" s="11">
        <v>1275.5300000000002</v>
      </c>
      <c r="J17" s="11">
        <v>7.94</v>
      </c>
      <c r="K17" s="11">
        <v>1654.51</v>
      </c>
      <c r="L17" s="12" t="str">
        <f t="shared" si="8"/>
        <v>-</v>
      </c>
      <c r="M17" s="11">
        <v>214.66</v>
      </c>
      <c r="N17" s="11">
        <v>1346.14</v>
      </c>
      <c r="O17" s="12" t="str">
        <f t="shared" ref="O17:U18" si="28">"-"</f>
        <v>-</v>
      </c>
      <c r="P17" s="12" t="str">
        <f t="shared" si="28"/>
        <v>-</v>
      </c>
      <c r="Q17" s="12" t="str">
        <f t="shared" si="28"/>
        <v>-</v>
      </c>
      <c r="R17" s="12" t="str">
        <f t="shared" si="28"/>
        <v>-</v>
      </c>
      <c r="S17" s="12" t="str">
        <f t="shared" si="28"/>
        <v>-</v>
      </c>
      <c r="T17" s="12" t="str">
        <f t="shared" si="28"/>
        <v>-</v>
      </c>
      <c r="U17" s="12" t="str">
        <f t="shared" si="28"/>
        <v>-</v>
      </c>
      <c r="V17" s="11">
        <v>103.45</v>
      </c>
      <c r="W17" s="12" t="str">
        <f t="shared" si="1"/>
        <v>-</v>
      </c>
      <c r="X17" s="12" t="str">
        <f t="shared" si="1"/>
        <v>-</v>
      </c>
      <c r="Y17" s="12" t="str">
        <f t="shared" si="1"/>
        <v>-</v>
      </c>
      <c r="Z17" s="12" t="str">
        <f t="shared" si="1"/>
        <v>-</v>
      </c>
      <c r="AA17" s="11">
        <v>905.44</v>
      </c>
      <c r="AB17" s="11">
        <v>17879.500000000004</v>
      </c>
      <c r="AC17" s="12" t="str">
        <f t="shared" si="26"/>
        <v>-</v>
      </c>
      <c r="AD17" s="12" t="str">
        <f t="shared" si="1"/>
        <v>-</v>
      </c>
      <c r="AE17" s="12" t="str">
        <f t="shared" ref="AE17:AJ22" si="29">"-"</f>
        <v>-</v>
      </c>
      <c r="AF17" s="12" t="str">
        <f t="shared" si="29"/>
        <v>-</v>
      </c>
      <c r="AG17" s="11">
        <v>2349.0700000000002</v>
      </c>
      <c r="AH17" s="11">
        <v>1759.7500000000002</v>
      </c>
      <c r="AI17" s="11">
        <v>4.8899999999999997</v>
      </c>
      <c r="AJ17" s="11">
        <v>38.549999999999997</v>
      </c>
      <c r="AK17" s="12" t="str">
        <f t="shared" ref="AK17:AV32" si="30">"-"</f>
        <v>-</v>
      </c>
      <c r="AL17" s="12" t="str">
        <f t="shared" si="30"/>
        <v>-</v>
      </c>
      <c r="AM17" s="12" t="str">
        <f t="shared" si="30"/>
        <v>-</v>
      </c>
      <c r="AN17" s="12" t="str">
        <f t="shared" si="30"/>
        <v>-</v>
      </c>
      <c r="AO17" s="12" t="str">
        <f t="shared" si="30"/>
        <v>-</v>
      </c>
      <c r="AP17" s="12" t="str">
        <f t="shared" si="30"/>
        <v>-</v>
      </c>
      <c r="AQ17" s="12" t="str">
        <f t="shared" si="3"/>
        <v>-</v>
      </c>
      <c r="AR17" s="12" t="str">
        <f t="shared" si="3"/>
        <v>-</v>
      </c>
      <c r="AS17" s="11">
        <v>150</v>
      </c>
      <c r="AT17" s="12" t="str">
        <f t="shared" si="4"/>
        <v>-</v>
      </c>
      <c r="AU17" s="11">
        <v>10.219999999999999</v>
      </c>
      <c r="AV17" s="11">
        <v>853.67</v>
      </c>
      <c r="AW17" s="11">
        <v>22606.920000000002</v>
      </c>
    </row>
    <row r="18" spans="1:49" x14ac:dyDescent="0.25">
      <c r="A18" s="13" t="s">
        <v>58</v>
      </c>
      <c r="B18" s="14">
        <f t="shared" si="5"/>
        <v>239875.04999999981</v>
      </c>
      <c r="C18" s="15">
        <f t="shared" si="6"/>
        <v>38205.750000000022</v>
      </c>
      <c r="D18" s="14">
        <f t="shared" si="7"/>
        <v>99944.539999999892</v>
      </c>
      <c r="E18" s="15" t="str">
        <f t="shared" ref="E18:N33" si="31">"-"</f>
        <v>-</v>
      </c>
      <c r="F18" s="15" t="str">
        <f t="shared" si="31"/>
        <v>-</v>
      </c>
      <c r="G18" s="15" t="str">
        <f t="shared" si="27"/>
        <v>-</v>
      </c>
      <c r="H18" s="15" t="str">
        <f t="shared" si="27"/>
        <v>-</v>
      </c>
      <c r="I18" s="15" t="str">
        <f t="shared" si="27"/>
        <v>-</v>
      </c>
      <c r="J18" s="15" t="str">
        <f t="shared" si="27"/>
        <v>-</v>
      </c>
      <c r="K18" s="15" t="str">
        <f t="shared" si="27"/>
        <v>-</v>
      </c>
      <c r="L18" s="15" t="str">
        <f t="shared" si="27"/>
        <v>-</v>
      </c>
      <c r="M18" s="14">
        <v>735.83</v>
      </c>
      <c r="N18" s="14">
        <v>16.04</v>
      </c>
      <c r="O18" s="15" t="str">
        <f t="shared" si="28"/>
        <v>-</v>
      </c>
      <c r="P18" s="15" t="str">
        <f t="shared" si="28"/>
        <v>-</v>
      </c>
      <c r="Q18" s="15" t="str">
        <f t="shared" si="28"/>
        <v>-</v>
      </c>
      <c r="R18" s="14">
        <v>4.83</v>
      </c>
      <c r="S18" s="14">
        <v>2855.56</v>
      </c>
      <c r="T18" s="14">
        <v>15989.740000000002</v>
      </c>
      <c r="U18" s="14">
        <v>33638.150000000023</v>
      </c>
      <c r="V18" s="14">
        <v>83933.929999999891</v>
      </c>
      <c r="W18" s="15" t="str">
        <f t="shared" si="1"/>
        <v>-</v>
      </c>
      <c r="X18" s="14">
        <v>731.88</v>
      </c>
      <c r="Y18" s="14">
        <v>125.83</v>
      </c>
      <c r="Z18" s="15" t="str">
        <f t="shared" si="1"/>
        <v>-</v>
      </c>
      <c r="AA18" s="15" t="str">
        <f t="shared" si="1"/>
        <v>-</v>
      </c>
      <c r="AB18" s="15" t="str">
        <f t="shared" si="1"/>
        <v>-</v>
      </c>
      <c r="AC18" s="15" t="str">
        <f t="shared" si="26"/>
        <v>-</v>
      </c>
      <c r="AD18" s="15" t="str">
        <f t="shared" si="1"/>
        <v>-</v>
      </c>
      <c r="AE18" s="15" t="str">
        <f t="shared" si="29"/>
        <v>-</v>
      </c>
      <c r="AF18" s="15" t="str">
        <f t="shared" si="29"/>
        <v>-</v>
      </c>
      <c r="AG18" s="15" t="str">
        <f t="shared" si="29"/>
        <v>-</v>
      </c>
      <c r="AH18" s="15" t="str">
        <f t="shared" si="29"/>
        <v>-</v>
      </c>
      <c r="AI18" s="15" t="str">
        <f t="shared" si="29"/>
        <v>-</v>
      </c>
      <c r="AJ18" s="15" t="str">
        <f t="shared" si="29"/>
        <v>-</v>
      </c>
      <c r="AK18" s="15" t="str">
        <f t="shared" si="30"/>
        <v>-</v>
      </c>
      <c r="AL18" s="15" t="str">
        <f t="shared" si="30"/>
        <v>-</v>
      </c>
      <c r="AM18" s="15" t="str">
        <f t="shared" si="30"/>
        <v>-</v>
      </c>
      <c r="AN18" s="15" t="str">
        <f t="shared" si="30"/>
        <v>-</v>
      </c>
      <c r="AO18" s="14">
        <v>13.39</v>
      </c>
      <c r="AP18" s="14">
        <v>105.11</v>
      </c>
      <c r="AQ18" s="15" t="str">
        <f t="shared" si="3"/>
        <v>-</v>
      </c>
      <c r="AR18" s="15" t="str">
        <f t="shared" si="3"/>
        <v>-</v>
      </c>
      <c r="AS18" s="15" t="str">
        <f t="shared" si="3"/>
        <v>-</v>
      </c>
      <c r="AT18" s="15" t="str">
        <f t="shared" si="4"/>
        <v>-</v>
      </c>
      <c r="AU18" s="15" t="str">
        <f t="shared" si="4"/>
        <v>-</v>
      </c>
      <c r="AV18" s="15" t="str">
        <f t="shared" si="4"/>
        <v>-</v>
      </c>
      <c r="AW18" s="14">
        <v>101724.75999999991</v>
      </c>
    </row>
    <row r="19" spans="1:49" x14ac:dyDescent="0.25">
      <c r="A19" s="10" t="s">
        <v>59</v>
      </c>
      <c r="B19" s="11">
        <f t="shared" si="5"/>
        <v>9006.1100000000024</v>
      </c>
      <c r="C19" s="12" t="s">
        <v>137</v>
      </c>
      <c r="D19" s="11">
        <f t="shared" si="7"/>
        <v>2958.900000000001</v>
      </c>
      <c r="E19" s="12" t="str">
        <f t="shared" si="31"/>
        <v>-</v>
      </c>
      <c r="F19" s="12" t="str">
        <f t="shared" si="31"/>
        <v>-</v>
      </c>
      <c r="G19" s="12" t="str">
        <f t="shared" si="27"/>
        <v>-</v>
      </c>
      <c r="H19" s="12" t="str">
        <f t="shared" si="27"/>
        <v>-</v>
      </c>
      <c r="I19" s="12" t="str">
        <f t="shared" si="27"/>
        <v>-</v>
      </c>
      <c r="J19" s="12" t="str">
        <f t="shared" si="27"/>
        <v>-</v>
      </c>
      <c r="K19" s="12" t="str">
        <f t="shared" si="27"/>
        <v>-</v>
      </c>
      <c r="L19" s="12" t="str">
        <f t="shared" si="27"/>
        <v>-</v>
      </c>
      <c r="M19" s="12" t="str">
        <f t="shared" si="27"/>
        <v>-</v>
      </c>
      <c r="N19" s="12" t="str">
        <f t="shared" si="27"/>
        <v>-</v>
      </c>
      <c r="O19" s="12" t="str">
        <f t="shared" si="27"/>
        <v>-</v>
      </c>
      <c r="P19" s="12" t="str">
        <f t="shared" si="27"/>
        <v>-</v>
      </c>
      <c r="Q19" s="12" t="str">
        <f t="shared" si="27"/>
        <v>-</v>
      </c>
      <c r="R19" s="11">
        <v>2949.3900000000008</v>
      </c>
      <c r="S19" s="12" t="str">
        <f>"-"</f>
        <v>-</v>
      </c>
      <c r="T19" s="11">
        <v>9.5100000000000016</v>
      </c>
      <c r="U19" s="12" t="str">
        <f t="shared" ref="U19:V19" si="32">"-"</f>
        <v>-</v>
      </c>
      <c r="V19" s="12" t="str">
        <f t="shared" si="32"/>
        <v>-</v>
      </c>
      <c r="W19" s="12" t="str">
        <f t="shared" si="1"/>
        <v>-</v>
      </c>
      <c r="X19" s="12" t="str">
        <f t="shared" si="1"/>
        <v>-</v>
      </c>
      <c r="Y19" s="12" t="str">
        <f t="shared" si="1"/>
        <v>-</v>
      </c>
      <c r="Z19" s="12" t="str">
        <f t="shared" si="1"/>
        <v>-</v>
      </c>
      <c r="AA19" s="12" t="str">
        <f t="shared" si="1"/>
        <v>-</v>
      </c>
      <c r="AB19" s="12" t="str">
        <f t="shared" si="1"/>
        <v>-</v>
      </c>
      <c r="AC19" s="12" t="str">
        <f t="shared" si="26"/>
        <v>-</v>
      </c>
      <c r="AD19" s="12" t="str">
        <f t="shared" si="1"/>
        <v>-</v>
      </c>
      <c r="AE19" s="12" t="str">
        <f t="shared" si="29"/>
        <v>-</v>
      </c>
      <c r="AF19" s="12" t="str">
        <f t="shared" si="29"/>
        <v>-</v>
      </c>
      <c r="AG19" s="12" t="str">
        <f t="shared" si="29"/>
        <v>-</v>
      </c>
      <c r="AH19" s="12" t="str">
        <f t="shared" si="29"/>
        <v>-</v>
      </c>
      <c r="AI19" s="12" t="str">
        <f t="shared" si="29"/>
        <v>-</v>
      </c>
      <c r="AJ19" s="12" t="str">
        <f t="shared" si="29"/>
        <v>-</v>
      </c>
      <c r="AK19" s="12" t="str">
        <f t="shared" si="30"/>
        <v>-</v>
      </c>
      <c r="AL19" s="12" t="str">
        <f t="shared" si="30"/>
        <v>-</v>
      </c>
      <c r="AM19" s="12" t="str">
        <f t="shared" si="30"/>
        <v>-</v>
      </c>
      <c r="AN19" s="12" t="str">
        <f t="shared" si="30"/>
        <v>-</v>
      </c>
      <c r="AO19" s="12" t="str">
        <f t="shared" si="30"/>
        <v>-</v>
      </c>
      <c r="AP19" s="12" t="str">
        <f t="shared" si="30"/>
        <v>-</v>
      </c>
      <c r="AQ19" s="12" t="str">
        <f t="shared" si="3"/>
        <v>-</v>
      </c>
      <c r="AR19" s="12" t="str">
        <f t="shared" si="3"/>
        <v>-</v>
      </c>
      <c r="AS19" s="12" t="str">
        <f t="shared" si="3"/>
        <v>-</v>
      </c>
      <c r="AT19" s="12" t="str">
        <f t="shared" si="4"/>
        <v>-</v>
      </c>
      <c r="AU19" s="12" t="str">
        <f t="shared" si="4"/>
        <v>-</v>
      </c>
      <c r="AV19" s="12" t="str">
        <f t="shared" si="4"/>
        <v>-</v>
      </c>
      <c r="AW19" s="11">
        <v>6047.2100000000009</v>
      </c>
    </row>
    <row r="20" spans="1:49" x14ac:dyDescent="0.25">
      <c r="A20" s="13" t="s">
        <v>60</v>
      </c>
      <c r="B20" s="14">
        <f t="shared" si="5"/>
        <v>69132.989999999991</v>
      </c>
      <c r="C20" s="15">
        <f t="shared" si="6"/>
        <v>3282.15</v>
      </c>
      <c r="D20" s="14">
        <f t="shared" si="7"/>
        <v>2293.73</v>
      </c>
      <c r="E20" s="15" t="str">
        <f t="shared" si="31"/>
        <v>-</v>
      </c>
      <c r="F20" s="15" t="str">
        <f t="shared" si="31"/>
        <v>-</v>
      </c>
      <c r="G20" s="15" t="str">
        <f t="shared" si="27"/>
        <v>-</v>
      </c>
      <c r="H20" s="15" t="str">
        <f t="shared" si="27"/>
        <v>-</v>
      </c>
      <c r="I20" s="15" t="str">
        <f t="shared" si="27"/>
        <v>-</v>
      </c>
      <c r="J20" s="15" t="str">
        <f t="shared" si="27"/>
        <v>-</v>
      </c>
      <c r="K20" s="15" t="str">
        <f t="shared" si="27"/>
        <v>-</v>
      </c>
      <c r="L20" s="15" t="str">
        <f t="shared" si="27"/>
        <v>-</v>
      </c>
      <c r="M20" s="15" t="str">
        <f t="shared" si="27"/>
        <v>-</v>
      </c>
      <c r="N20" s="15" t="str">
        <f t="shared" si="27"/>
        <v>-</v>
      </c>
      <c r="O20" s="15" t="str">
        <f t="shared" si="27"/>
        <v>-</v>
      </c>
      <c r="P20" s="15" t="str">
        <f t="shared" si="27"/>
        <v>-</v>
      </c>
      <c r="Q20" s="15" t="str">
        <f t="shared" si="27"/>
        <v>-</v>
      </c>
      <c r="R20" s="15" t="str">
        <f t="shared" si="27"/>
        <v>-</v>
      </c>
      <c r="S20" s="15" t="str">
        <f t="shared" si="27"/>
        <v>-</v>
      </c>
      <c r="T20" s="15" t="str">
        <f t="shared" si="27"/>
        <v>-</v>
      </c>
      <c r="U20" s="14">
        <v>1945.5500000000002</v>
      </c>
      <c r="V20" s="14">
        <v>2293.73</v>
      </c>
      <c r="W20" s="15" t="str">
        <f t="shared" si="1"/>
        <v>-</v>
      </c>
      <c r="X20" s="15" t="str">
        <f t="shared" si="1"/>
        <v>-</v>
      </c>
      <c r="Y20" s="15" t="str">
        <f t="shared" si="1"/>
        <v>-</v>
      </c>
      <c r="Z20" s="15" t="str">
        <f t="shared" si="1"/>
        <v>-</v>
      </c>
      <c r="AA20" s="15" t="str">
        <f t="shared" si="1"/>
        <v>-</v>
      </c>
      <c r="AB20" s="15" t="str">
        <f t="shared" si="1"/>
        <v>-</v>
      </c>
      <c r="AC20" s="15" t="str">
        <f t="shared" si="26"/>
        <v>-</v>
      </c>
      <c r="AD20" s="15" t="str">
        <f t="shared" si="1"/>
        <v>-</v>
      </c>
      <c r="AE20" s="15" t="str">
        <f t="shared" si="29"/>
        <v>-</v>
      </c>
      <c r="AF20" s="15" t="str">
        <f t="shared" si="29"/>
        <v>-</v>
      </c>
      <c r="AG20" s="15" t="str">
        <f t="shared" si="29"/>
        <v>-</v>
      </c>
      <c r="AH20" s="15" t="str">
        <f t="shared" si="29"/>
        <v>-</v>
      </c>
      <c r="AI20" s="15" t="str">
        <f t="shared" si="29"/>
        <v>-</v>
      </c>
      <c r="AJ20" s="15" t="str">
        <f t="shared" si="29"/>
        <v>-</v>
      </c>
      <c r="AK20" s="15" t="str">
        <f t="shared" si="30"/>
        <v>-</v>
      </c>
      <c r="AL20" s="15" t="str">
        <f t="shared" si="30"/>
        <v>-</v>
      </c>
      <c r="AM20" s="15" t="str">
        <f t="shared" si="30"/>
        <v>-</v>
      </c>
      <c r="AN20" s="15" t="str">
        <f t="shared" si="30"/>
        <v>-</v>
      </c>
      <c r="AO20" s="14">
        <v>1336.6</v>
      </c>
      <c r="AP20" s="15" t="str">
        <f t="shared" si="30"/>
        <v>-</v>
      </c>
      <c r="AQ20" s="15" t="str">
        <f t="shared" si="3"/>
        <v>-</v>
      </c>
      <c r="AR20" s="15" t="str">
        <f t="shared" si="3"/>
        <v>-</v>
      </c>
      <c r="AS20" s="15" t="str">
        <f t="shared" si="3"/>
        <v>-</v>
      </c>
      <c r="AT20" s="15" t="str">
        <f t="shared" si="4"/>
        <v>-</v>
      </c>
      <c r="AU20" s="15" t="str">
        <f t="shared" si="4"/>
        <v>-</v>
      </c>
      <c r="AV20" s="15" t="str">
        <f t="shared" si="4"/>
        <v>-</v>
      </c>
      <c r="AW20" s="14">
        <v>63557.109999999993</v>
      </c>
    </row>
    <row r="21" spans="1:49" x14ac:dyDescent="0.25">
      <c r="A21" s="10" t="s">
        <v>61</v>
      </c>
      <c r="B21" s="11">
        <f t="shared" si="5"/>
        <v>81262.03</v>
      </c>
      <c r="C21" s="12">
        <f t="shared" si="6"/>
        <v>43527.179999999993</v>
      </c>
      <c r="D21" s="11">
        <f t="shared" si="7"/>
        <v>14903.22</v>
      </c>
      <c r="E21" s="12" t="str">
        <f t="shared" si="31"/>
        <v>-</v>
      </c>
      <c r="F21" s="12" t="str">
        <f t="shared" si="31"/>
        <v>-</v>
      </c>
      <c r="G21" s="12" t="str">
        <f t="shared" si="27"/>
        <v>-</v>
      </c>
      <c r="H21" s="12" t="str">
        <f t="shared" si="27"/>
        <v>-</v>
      </c>
      <c r="I21" s="12" t="str">
        <f t="shared" si="27"/>
        <v>-</v>
      </c>
      <c r="J21" s="12" t="str">
        <f t="shared" si="27"/>
        <v>-</v>
      </c>
      <c r="K21" s="12" t="str">
        <f t="shared" si="27"/>
        <v>-</v>
      </c>
      <c r="L21" s="12" t="str">
        <f t="shared" si="27"/>
        <v>-</v>
      </c>
      <c r="M21" s="11">
        <v>26176.32</v>
      </c>
      <c r="N21" s="11">
        <v>6490.1899999999987</v>
      </c>
      <c r="O21" s="11">
        <v>1070.02</v>
      </c>
      <c r="P21" s="11">
        <v>92.95</v>
      </c>
      <c r="Q21" s="12" t="str">
        <f t="shared" si="27"/>
        <v>-</v>
      </c>
      <c r="R21" s="12" t="str">
        <f t="shared" si="27"/>
        <v>-</v>
      </c>
      <c r="S21" s="11">
        <v>55.96</v>
      </c>
      <c r="T21" s="12" t="str">
        <f t="shared" si="27"/>
        <v>-</v>
      </c>
      <c r="U21" s="11">
        <v>15059.660000000002</v>
      </c>
      <c r="V21" s="11">
        <v>8242.73</v>
      </c>
      <c r="W21" s="12" t="str">
        <f t="shared" ref="W21:X42" si="33">"-"</f>
        <v>-</v>
      </c>
      <c r="X21" s="11">
        <v>1141.77</v>
      </c>
      <c r="Y21" s="12" t="str">
        <f t="shared" ref="Y21:AN43" si="34">"-"</f>
        <v>-</v>
      </c>
      <c r="Z21" s="12" t="str">
        <f t="shared" si="34"/>
        <v>-</v>
      </c>
      <c r="AA21" s="11">
        <v>23.45</v>
      </c>
      <c r="AB21" s="11">
        <v>77.350000000000009</v>
      </c>
      <c r="AC21" s="12" t="str">
        <f t="shared" si="26"/>
        <v>-</v>
      </c>
      <c r="AD21" s="12" t="str">
        <f t="shared" si="26"/>
        <v>-</v>
      </c>
      <c r="AE21" s="12" t="str">
        <f t="shared" si="29"/>
        <v>-</v>
      </c>
      <c r="AF21" s="12" t="str">
        <f t="shared" si="29"/>
        <v>-</v>
      </c>
      <c r="AG21" s="12" t="str">
        <f t="shared" si="29"/>
        <v>-</v>
      </c>
      <c r="AH21" s="12" t="str">
        <f t="shared" si="29"/>
        <v>-</v>
      </c>
      <c r="AI21" s="12" t="str">
        <f t="shared" si="29"/>
        <v>-</v>
      </c>
      <c r="AJ21" s="12" t="str">
        <f t="shared" si="29"/>
        <v>-</v>
      </c>
      <c r="AK21" s="12" t="str">
        <f t="shared" si="30"/>
        <v>-</v>
      </c>
      <c r="AL21" s="12" t="str">
        <f t="shared" si="30"/>
        <v>-</v>
      </c>
      <c r="AM21" s="12" t="str">
        <f t="shared" si="30"/>
        <v>-</v>
      </c>
      <c r="AN21" s="12" t="str">
        <f t="shared" si="30"/>
        <v>-</v>
      </c>
      <c r="AO21" s="12" t="str">
        <f t="shared" si="30"/>
        <v>-</v>
      </c>
      <c r="AP21" s="12" t="str">
        <f t="shared" si="30"/>
        <v>-</v>
      </c>
      <c r="AQ21" s="12" t="str">
        <f t="shared" si="30"/>
        <v>-</v>
      </c>
      <c r="AR21" s="12" t="str">
        <f t="shared" si="30"/>
        <v>-</v>
      </c>
      <c r="AS21" s="12" t="str">
        <f t="shared" si="30"/>
        <v>-</v>
      </c>
      <c r="AT21" s="12" t="str">
        <f t="shared" si="30"/>
        <v>-</v>
      </c>
      <c r="AU21" s="12" t="str">
        <f t="shared" si="30"/>
        <v>-</v>
      </c>
      <c r="AV21" s="12" t="str">
        <f t="shared" si="30"/>
        <v>-</v>
      </c>
      <c r="AW21" s="11">
        <v>22831.629999999997</v>
      </c>
    </row>
    <row r="22" spans="1:49" x14ac:dyDescent="0.25">
      <c r="A22" s="13" t="s">
        <v>62</v>
      </c>
      <c r="B22" s="14">
        <f t="shared" si="5"/>
        <v>370571.7799999998</v>
      </c>
      <c r="C22" s="15">
        <f t="shared" si="6"/>
        <v>250628.37999999977</v>
      </c>
      <c r="D22" s="14">
        <f t="shared" si="7"/>
        <v>74367.01999999999</v>
      </c>
      <c r="E22" s="15" t="str">
        <f t="shared" si="31"/>
        <v>-</v>
      </c>
      <c r="F22" s="15" t="str">
        <f t="shared" si="31"/>
        <v>-</v>
      </c>
      <c r="G22" s="14">
        <v>8.1</v>
      </c>
      <c r="H22" s="14">
        <v>208.8</v>
      </c>
      <c r="I22" s="15" t="str">
        <f t="shared" si="27"/>
        <v>-</v>
      </c>
      <c r="J22" s="15" t="str">
        <f t="shared" si="27"/>
        <v>-</v>
      </c>
      <c r="K22" s="14">
        <v>3361.8099999999995</v>
      </c>
      <c r="L22" s="14">
        <v>146.82000000000002</v>
      </c>
      <c r="M22" s="14">
        <v>4951.5099999999993</v>
      </c>
      <c r="N22" s="14">
        <v>17306.060000000005</v>
      </c>
      <c r="O22" s="15" t="str">
        <f t="shared" ref="O22:U36" si="35">"-"</f>
        <v>-</v>
      </c>
      <c r="P22" s="14">
        <v>48.05</v>
      </c>
      <c r="Q22" s="15" t="str">
        <f t="shared" si="27"/>
        <v>-</v>
      </c>
      <c r="R22" s="15" t="str">
        <f t="shared" si="27"/>
        <v>-</v>
      </c>
      <c r="S22" s="15" t="str">
        <f t="shared" si="27"/>
        <v>-</v>
      </c>
      <c r="T22" s="15" t="str">
        <f t="shared" si="27"/>
        <v>-</v>
      </c>
      <c r="U22" s="15" t="str">
        <f t="shared" si="27"/>
        <v>-</v>
      </c>
      <c r="V22" s="15" t="str">
        <f>"-"</f>
        <v>-</v>
      </c>
      <c r="W22" s="15" t="str">
        <f t="shared" si="33"/>
        <v>-</v>
      </c>
      <c r="X22" s="15" t="str">
        <f t="shared" si="33"/>
        <v>-</v>
      </c>
      <c r="Y22" s="15" t="str">
        <f t="shared" si="34"/>
        <v>-</v>
      </c>
      <c r="Z22" s="15" t="str">
        <f t="shared" si="34"/>
        <v>-</v>
      </c>
      <c r="AA22" s="14">
        <v>20961.030000000013</v>
      </c>
      <c r="AB22" s="14">
        <v>31381.049999999985</v>
      </c>
      <c r="AC22" s="15" t="str">
        <f t="shared" si="26"/>
        <v>-</v>
      </c>
      <c r="AD22" s="15" t="str">
        <f t="shared" si="26"/>
        <v>-</v>
      </c>
      <c r="AE22" s="14">
        <v>1651.0500000000002</v>
      </c>
      <c r="AF22" s="14">
        <v>720.85</v>
      </c>
      <c r="AG22" s="14">
        <v>50.46</v>
      </c>
      <c r="AH22" s="14">
        <v>105.60000000000001</v>
      </c>
      <c r="AI22" s="14">
        <v>1892.8200000000004</v>
      </c>
      <c r="AJ22" s="15" t="str">
        <f t="shared" si="29"/>
        <v>-</v>
      </c>
      <c r="AK22" s="14">
        <v>141172.72999999978</v>
      </c>
      <c r="AL22" s="14">
        <v>24085.750000000018</v>
      </c>
      <c r="AM22" s="14">
        <v>76548.290000000008</v>
      </c>
      <c r="AN22" s="14">
        <v>345.5</v>
      </c>
      <c r="AO22" s="15" t="str">
        <f t="shared" si="30"/>
        <v>-</v>
      </c>
      <c r="AP22" s="15" t="str">
        <f t="shared" si="30"/>
        <v>-</v>
      </c>
      <c r="AQ22" s="15" t="str">
        <f t="shared" si="30"/>
        <v>-</v>
      </c>
      <c r="AR22" s="14">
        <v>18.54</v>
      </c>
      <c r="AS22" s="15" t="str">
        <f t="shared" si="30"/>
        <v>-</v>
      </c>
      <c r="AT22" s="14">
        <v>30.58</v>
      </c>
      <c r="AU22" s="15" t="str">
        <f t="shared" si="30"/>
        <v>-</v>
      </c>
      <c r="AV22" s="15" t="str">
        <f t="shared" si="30"/>
        <v>-</v>
      </c>
      <c r="AW22" s="14">
        <v>45576.38</v>
      </c>
    </row>
    <row r="23" spans="1:49" x14ac:dyDescent="0.25">
      <c r="A23" s="10" t="s">
        <v>63</v>
      </c>
      <c r="B23" s="11">
        <f t="shared" si="5"/>
        <v>7076.22</v>
      </c>
      <c r="C23" s="12" t="s">
        <v>137</v>
      </c>
      <c r="D23" s="11">
        <f t="shared" si="7"/>
        <v>2143.66</v>
      </c>
      <c r="E23" s="12" t="str">
        <f t="shared" si="31"/>
        <v>-</v>
      </c>
      <c r="F23" s="12" t="str">
        <f t="shared" si="31"/>
        <v>-</v>
      </c>
      <c r="G23" s="12" t="str">
        <f t="shared" si="31"/>
        <v>-</v>
      </c>
      <c r="H23" s="12" t="str">
        <f t="shared" si="31"/>
        <v>-</v>
      </c>
      <c r="I23" s="12" t="str">
        <f t="shared" si="27"/>
        <v>-</v>
      </c>
      <c r="J23" s="12" t="str">
        <f t="shared" si="27"/>
        <v>-</v>
      </c>
      <c r="K23" s="12" t="str">
        <f t="shared" si="27"/>
        <v>-</v>
      </c>
      <c r="L23" s="12" t="str">
        <f t="shared" si="27"/>
        <v>-</v>
      </c>
      <c r="M23" s="12" t="str">
        <f t="shared" si="27"/>
        <v>-</v>
      </c>
      <c r="N23" s="12" t="str">
        <f t="shared" si="27"/>
        <v>-</v>
      </c>
      <c r="O23" s="12" t="str">
        <f t="shared" si="35"/>
        <v>-</v>
      </c>
      <c r="P23" s="12" t="str">
        <f t="shared" si="35"/>
        <v>-</v>
      </c>
      <c r="Q23" s="12" t="str">
        <f t="shared" si="35"/>
        <v>-</v>
      </c>
      <c r="R23" s="11">
        <v>2143.4499999999998</v>
      </c>
      <c r="S23" s="12" t="str">
        <f t="shared" si="27"/>
        <v>-</v>
      </c>
      <c r="T23" s="11">
        <v>0.17</v>
      </c>
      <c r="U23" s="12" t="str">
        <f t="shared" si="27"/>
        <v>-</v>
      </c>
      <c r="V23" s="11">
        <v>0.04</v>
      </c>
      <c r="W23" s="12" t="str">
        <f t="shared" si="33"/>
        <v>-</v>
      </c>
      <c r="X23" s="12" t="str">
        <f t="shared" si="33"/>
        <v>-</v>
      </c>
      <c r="Y23" s="12" t="str">
        <f t="shared" si="34"/>
        <v>-</v>
      </c>
      <c r="Z23" s="12" t="str">
        <f t="shared" si="34"/>
        <v>-</v>
      </c>
      <c r="AA23" s="12" t="str">
        <f t="shared" si="34"/>
        <v>-</v>
      </c>
      <c r="AB23" s="12" t="str">
        <f t="shared" si="34"/>
        <v>-</v>
      </c>
      <c r="AC23" s="12" t="str">
        <f t="shared" si="26"/>
        <v>-</v>
      </c>
      <c r="AD23" s="12" t="str">
        <f t="shared" si="26"/>
        <v>-</v>
      </c>
      <c r="AE23" s="12" t="str">
        <f t="shared" si="26"/>
        <v>-</v>
      </c>
      <c r="AF23" s="12" t="str">
        <f t="shared" si="26"/>
        <v>-</v>
      </c>
      <c r="AG23" s="12" t="str">
        <f t="shared" si="26"/>
        <v>-</v>
      </c>
      <c r="AH23" s="12" t="str">
        <f t="shared" si="26"/>
        <v>-</v>
      </c>
      <c r="AI23" s="12" t="str">
        <f t="shared" si="26"/>
        <v>-</v>
      </c>
      <c r="AJ23" s="12" t="str">
        <f t="shared" si="26"/>
        <v>-</v>
      </c>
      <c r="AK23" s="12" t="str">
        <f t="shared" si="26"/>
        <v>-</v>
      </c>
      <c r="AL23" s="12" t="str">
        <f t="shared" si="26"/>
        <v>-</v>
      </c>
      <c r="AM23" s="12" t="str">
        <f t="shared" si="26"/>
        <v>-</v>
      </c>
      <c r="AN23" s="12" t="str">
        <f t="shared" si="26"/>
        <v>-</v>
      </c>
      <c r="AO23" s="12" t="str">
        <f t="shared" si="30"/>
        <v>-</v>
      </c>
      <c r="AP23" s="12" t="str">
        <f t="shared" si="30"/>
        <v>-</v>
      </c>
      <c r="AQ23" s="12" t="str">
        <f t="shared" si="30"/>
        <v>-</v>
      </c>
      <c r="AR23" s="12" t="str">
        <f t="shared" si="30"/>
        <v>-</v>
      </c>
      <c r="AS23" s="12" t="str">
        <f t="shared" si="30"/>
        <v>-</v>
      </c>
      <c r="AT23" s="12" t="str">
        <f t="shared" si="30"/>
        <v>-</v>
      </c>
      <c r="AU23" s="12" t="str">
        <f t="shared" si="30"/>
        <v>-</v>
      </c>
      <c r="AV23" s="12" t="str">
        <f t="shared" si="30"/>
        <v>-</v>
      </c>
      <c r="AW23" s="11">
        <v>4932.5600000000004</v>
      </c>
    </row>
    <row r="24" spans="1:49" x14ac:dyDescent="0.25">
      <c r="A24" s="13" t="s">
        <v>64</v>
      </c>
      <c r="B24" s="14">
        <f t="shared" si="5"/>
        <v>53027.069999999992</v>
      </c>
      <c r="C24" s="15">
        <f t="shared" si="6"/>
        <v>20741.420000000002</v>
      </c>
      <c r="D24" s="14">
        <f t="shared" si="7"/>
        <v>21812.679999999989</v>
      </c>
      <c r="E24" s="15" t="str">
        <f t="shared" si="31"/>
        <v>-</v>
      </c>
      <c r="F24" s="15" t="str">
        <f t="shared" si="31"/>
        <v>-</v>
      </c>
      <c r="G24" s="15" t="str">
        <f t="shared" si="31"/>
        <v>-</v>
      </c>
      <c r="H24" s="15" t="str">
        <f t="shared" si="31"/>
        <v>-</v>
      </c>
      <c r="I24" s="15" t="str">
        <f t="shared" si="27"/>
        <v>-</v>
      </c>
      <c r="J24" s="15" t="str">
        <f t="shared" si="27"/>
        <v>-</v>
      </c>
      <c r="K24" s="15" t="str">
        <f t="shared" si="27"/>
        <v>-</v>
      </c>
      <c r="L24" s="15" t="str">
        <f t="shared" si="27"/>
        <v>-</v>
      </c>
      <c r="M24" s="14">
        <v>5289.9400000000023</v>
      </c>
      <c r="N24" s="14">
        <v>8448.6599999999962</v>
      </c>
      <c r="O24" s="15" t="str">
        <f t="shared" si="35"/>
        <v>-</v>
      </c>
      <c r="P24" s="15" t="str">
        <f t="shared" si="35"/>
        <v>-</v>
      </c>
      <c r="Q24" s="15" t="str">
        <f t="shared" si="35"/>
        <v>-</v>
      </c>
      <c r="R24" s="15" t="str">
        <f t="shared" si="35"/>
        <v>-</v>
      </c>
      <c r="S24" s="15" t="str">
        <f t="shared" si="27"/>
        <v>-</v>
      </c>
      <c r="T24" s="15" t="str">
        <f t="shared" si="27"/>
        <v>-</v>
      </c>
      <c r="U24" s="14">
        <v>5321.41</v>
      </c>
      <c r="V24" s="14">
        <v>9519.1799999999948</v>
      </c>
      <c r="W24" s="15" t="str">
        <f t="shared" si="33"/>
        <v>-</v>
      </c>
      <c r="X24" s="15" t="str">
        <f t="shared" si="33"/>
        <v>-</v>
      </c>
      <c r="Y24" s="15" t="str">
        <f t="shared" si="34"/>
        <v>-</v>
      </c>
      <c r="Z24" s="15" t="str">
        <f t="shared" si="34"/>
        <v>-</v>
      </c>
      <c r="AA24" s="14">
        <v>9439.58</v>
      </c>
      <c r="AB24" s="14">
        <v>2895.35</v>
      </c>
      <c r="AC24" s="15" t="str">
        <f t="shared" si="26"/>
        <v>-</v>
      </c>
      <c r="AD24" s="15" t="str">
        <f t="shared" si="26"/>
        <v>-</v>
      </c>
      <c r="AE24" s="15" t="str">
        <f t="shared" si="26"/>
        <v>-</v>
      </c>
      <c r="AF24" s="15" t="str">
        <f t="shared" si="26"/>
        <v>-</v>
      </c>
      <c r="AG24" s="15" t="str">
        <f t="shared" si="26"/>
        <v>-</v>
      </c>
      <c r="AH24" s="15" t="str">
        <f t="shared" si="26"/>
        <v>-</v>
      </c>
      <c r="AI24" s="14">
        <v>690.49</v>
      </c>
      <c r="AJ24" s="14">
        <v>949.49000000000012</v>
      </c>
      <c r="AK24" s="15" t="str">
        <f t="shared" si="26"/>
        <v>-</v>
      </c>
      <c r="AL24" s="15" t="str">
        <f t="shared" si="26"/>
        <v>-</v>
      </c>
      <c r="AM24" s="15" t="str">
        <f t="shared" si="26"/>
        <v>-</v>
      </c>
      <c r="AN24" s="15" t="str">
        <f t="shared" si="26"/>
        <v>-</v>
      </c>
      <c r="AO24" s="15" t="str">
        <f t="shared" si="30"/>
        <v>-</v>
      </c>
      <c r="AP24" s="15" t="str">
        <f t="shared" si="30"/>
        <v>-</v>
      </c>
      <c r="AQ24" s="15" t="str">
        <f t="shared" si="30"/>
        <v>-</v>
      </c>
      <c r="AR24" s="15" t="str">
        <f t="shared" si="30"/>
        <v>-</v>
      </c>
      <c r="AS24" s="15" t="str">
        <f t="shared" si="30"/>
        <v>-</v>
      </c>
      <c r="AT24" s="15" t="str">
        <f t="shared" si="30"/>
        <v>-</v>
      </c>
      <c r="AU24" s="15" t="str">
        <f t="shared" si="30"/>
        <v>-</v>
      </c>
      <c r="AV24" s="15" t="str">
        <f t="shared" si="30"/>
        <v>-</v>
      </c>
      <c r="AW24" s="14">
        <v>10472.970000000001</v>
      </c>
    </row>
    <row r="25" spans="1:49" x14ac:dyDescent="0.25">
      <c r="A25" s="10" t="s">
        <v>65</v>
      </c>
      <c r="B25" s="11">
        <f t="shared" si="5"/>
        <v>128754.16999999995</v>
      </c>
      <c r="C25" s="12">
        <f t="shared" si="6"/>
        <v>83075.359999999957</v>
      </c>
      <c r="D25" s="11">
        <f t="shared" si="7"/>
        <v>3464.6899999999996</v>
      </c>
      <c r="E25" s="12" t="str">
        <f t="shared" si="31"/>
        <v>-</v>
      </c>
      <c r="F25" s="11">
        <v>191.93</v>
      </c>
      <c r="G25" s="12" t="str">
        <f t="shared" si="31"/>
        <v>-</v>
      </c>
      <c r="H25" s="11">
        <v>93.1</v>
      </c>
      <c r="I25" s="12" t="str">
        <f t="shared" si="27"/>
        <v>-</v>
      </c>
      <c r="J25" s="12" t="str">
        <f t="shared" si="27"/>
        <v>-</v>
      </c>
      <c r="K25" s="12" t="str">
        <f t="shared" si="27"/>
        <v>-</v>
      </c>
      <c r="L25" s="12" t="str">
        <f t="shared" si="27"/>
        <v>-</v>
      </c>
      <c r="M25" s="12" t="str">
        <f t="shared" si="27"/>
        <v>-</v>
      </c>
      <c r="N25" s="12" t="str">
        <f t="shared" si="27"/>
        <v>-</v>
      </c>
      <c r="O25" s="12" t="str">
        <f t="shared" si="35"/>
        <v>-</v>
      </c>
      <c r="P25" s="12" t="str">
        <f t="shared" si="35"/>
        <v>-</v>
      </c>
      <c r="Q25" s="12" t="str">
        <f t="shared" si="35"/>
        <v>-</v>
      </c>
      <c r="R25" s="12" t="str">
        <f t="shared" si="35"/>
        <v>-</v>
      </c>
      <c r="S25" s="12" t="str">
        <f t="shared" si="27"/>
        <v>-</v>
      </c>
      <c r="T25" s="12" t="str">
        <f t="shared" si="27"/>
        <v>-</v>
      </c>
      <c r="U25" s="12" t="str">
        <f t="shared" si="27"/>
        <v>-</v>
      </c>
      <c r="V25" s="12" t="str">
        <f t="shared" si="27"/>
        <v>-</v>
      </c>
      <c r="W25" s="12" t="str">
        <f t="shared" si="33"/>
        <v>-</v>
      </c>
      <c r="X25" s="12" t="str">
        <f t="shared" si="33"/>
        <v>-</v>
      </c>
      <c r="Y25" s="12" t="str">
        <f t="shared" si="34"/>
        <v>-</v>
      </c>
      <c r="Z25" s="12" t="str">
        <f t="shared" si="34"/>
        <v>-</v>
      </c>
      <c r="AA25" s="12" t="str">
        <f t="shared" si="34"/>
        <v>-</v>
      </c>
      <c r="AB25" s="12" t="str">
        <f t="shared" si="34"/>
        <v>-</v>
      </c>
      <c r="AC25" s="11">
        <v>155.63999999999999</v>
      </c>
      <c r="AD25" s="12" t="str">
        <f t="shared" si="26"/>
        <v>-</v>
      </c>
      <c r="AE25" s="12" t="str">
        <f t="shared" si="26"/>
        <v>-</v>
      </c>
      <c r="AF25" s="12" t="str">
        <f t="shared" si="26"/>
        <v>-</v>
      </c>
      <c r="AG25" s="12" t="str">
        <f t="shared" si="26"/>
        <v>-</v>
      </c>
      <c r="AH25" s="12" t="str">
        <f t="shared" si="26"/>
        <v>-</v>
      </c>
      <c r="AI25" s="11">
        <v>571.16</v>
      </c>
      <c r="AJ25" s="12" t="str">
        <f>"-"</f>
        <v>-</v>
      </c>
      <c r="AK25" s="11">
        <v>26730.749999999993</v>
      </c>
      <c r="AL25" s="11">
        <v>1320.81</v>
      </c>
      <c r="AM25" s="11">
        <v>54762.699999999968</v>
      </c>
      <c r="AN25" s="11">
        <v>1858.85</v>
      </c>
      <c r="AO25" s="12" t="str">
        <f t="shared" si="30"/>
        <v>-</v>
      </c>
      <c r="AP25" s="12" t="str">
        <f t="shared" si="30"/>
        <v>-</v>
      </c>
      <c r="AQ25" s="12" t="str">
        <f t="shared" si="30"/>
        <v>-</v>
      </c>
      <c r="AR25" s="12" t="str">
        <f t="shared" si="30"/>
        <v>-</v>
      </c>
      <c r="AS25" s="12" t="str">
        <f t="shared" si="30"/>
        <v>-</v>
      </c>
      <c r="AT25" s="11">
        <v>855.11</v>
      </c>
      <c r="AU25" s="12" t="str">
        <f t="shared" si="30"/>
        <v>-</v>
      </c>
      <c r="AV25" s="12" t="str">
        <f t="shared" si="30"/>
        <v>-</v>
      </c>
      <c r="AW25" s="11">
        <v>42214.119999999995</v>
      </c>
    </row>
    <row r="26" spans="1:49" s="33" customFormat="1" x14ac:dyDescent="0.25">
      <c r="A26" s="16" t="s">
        <v>66</v>
      </c>
      <c r="B26" s="17">
        <f t="shared" si="5"/>
        <v>11605.54</v>
      </c>
      <c r="C26" s="18" t="s">
        <v>137</v>
      </c>
      <c r="D26" s="17">
        <f t="shared" si="7"/>
        <v>6026.010000000002</v>
      </c>
      <c r="E26" s="18" t="str">
        <f t="shared" si="31"/>
        <v>-</v>
      </c>
      <c r="F26" s="18" t="str">
        <f t="shared" si="31"/>
        <v>-</v>
      </c>
      <c r="G26" s="18" t="str">
        <f t="shared" si="31"/>
        <v>-</v>
      </c>
      <c r="H26" s="18" t="str">
        <f t="shared" si="31"/>
        <v>-</v>
      </c>
      <c r="I26" s="18" t="str">
        <f t="shared" si="27"/>
        <v>-</v>
      </c>
      <c r="J26" s="18" t="str">
        <f t="shared" si="27"/>
        <v>-</v>
      </c>
      <c r="K26" s="18" t="str">
        <f t="shared" si="27"/>
        <v>-</v>
      </c>
      <c r="L26" s="18" t="str">
        <f t="shared" si="27"/>
        <v>-</v>
      </c>
      <c r="M26" s="18" t="str">
        <f t="shared" si="27"/>
        <v>-</v>
      </c>
      <c r="N26" s="18" t="str">
        <f t="shared" si="27"/>
        <v>-</v>
      </c>
      <c r="O26" s="18" t="str">
        <f t="shared" si="35"/>
        <v>-</v>
      </c>
      <c r="P26" s="18" t="str">
        <f t="shared" si="35"/>
        <v>-</v>
      </c>
      <c r="Q26" s="18" t="str">
        <f t="shared" si="35"/>
        <v>-</v>
      </c>
      <c r="R26" s="17">
        <v>6025.0000000000018</v>
      </c>
      <c r="S26" s="18" t="str">
        <f t="shared" si="27"/>
        <v>-</v>
      </c>
      <c r="T26" s="17">
        <v>1.01</v>
      </c>
      <c r="U26" s="18" t="str">
        <f t="shared" si="27"/>
        <v>-</v>
      </c>
      <c r="V26" s="18" t="str">
        <f t="shared" si="27"/>
        <v>-</v>
      </c>
      <c r="W26" s="18" t="str">
        <f t="shared" si="33"/>
        <v>-</v>
      </c>
      <c r="X26" s="18" t="str">
        <f t="shared" si="33"/>
        <v>-</v>
      </c>
      <c r="Y26" s="18" t="str">
        <f t="shared" si="34"/>
        <v>-</v>
      </c>
      <c r="Z26" s="18" t="str">
        <f t="shared" si="34"/>
        <v>-</v>
      </c>
      <c r="AA26" s="18" t="str">
        <f t="shared" si="34"/>
        <v>-</v>
      </c>
      <c r="AB26" s="18" t="str">
        <f t="shared" si="34"/>
        <v>-</v>
      </c>
      <c r="AC26" s="18" t="str">
        <f t="shared" si="34"/>
        <v>-</v>
      </c>
      <c r="AD26" s="18" t="str">
        <f t="shared" si="26"/>
        <v>-</v>
      </c>
      <c r="AE26" s="18" t="str">
        <f t="shared" si="26"/>
        <v>-</v>
      </c>
      <c r="AF26" s="18" t="str">
        <f t="shared" si="26"/>
        <v>-</v>
      </c>
      <c r="AG26" s="18" t="str">
        <f t="shared" si="26"/>
        <v>-</v>
      </c>
      <c r="AH26" s="18" t="str">
        <f t="shared" si="26"/>
        <v>-</v>
      </c>
      <c r="AI26" s="18" t="str">
        <f t="shared" si="26"/>
        <v>-</v>
      </c>
      <c r="AJ26" s="18" t="str">
        <f t="shared" si="26"/>
        <v>-</v>
      </c>
      <c r="AK26" s="18" t="str">
        <f t="shared" si="26"/>
        <v>-</v>
      </c>
      <c r="AL26" s="18" t="str">
        <f t="shared" si="26"/>
        <v>-</v>
      </c>
      <c r="AM26" s="18" t="str">
        <f t="shared" si="26"/>
        <v>-</v>
      </c>
      <c r="AN26" s="18" t="str">
        <f t="shared" si="26"/>
        <v>-</v>
      </c>
      <c r="AO26" s="18" t="str">
        <f t="shared" si="30"/>
        <v>-</v>
      </c>
      <c r="AP26" s="18" t="str">
        <f t="shared" si="30"/>
        <v>-</v>
      </c>
      <c r="AQ26" s="18" t="str">
        <f t="shared" si="30"/>
        <v>-</v>
      </c>
      <c r="AR26" s="18" t="str">
        <f t="shared" si="30"/>
        <v>-</v>
      </c>
      <c r="AS26" s="18" t="str">
        <f t="shared" si="30"/>
        <v>-</v>
      </c>
      <c r="AT26" s="18" t="str">
        <f t="shared" si="30"/>
        <v>-</v>
      </c>
      <c r="AU26" s="18" t="str">
        <f t="shared" si="30"/>
        <v>-</v>
      </c>
      <c r="AV26" s="18" t="str">
        <f t="shared" si="30"/>
        <v>-</v>
      </c>
      <c r="AW26" s="17">
        <v>5579.53</v>
      </c>
    </row>
    <row r="27" spans="1:49" x14ac:dyDescent="0.25">
      <c r="A27" s="10" t="s">
        <v>67</v>
      </c>
      <c r="B27" s="11">
        <f t="shared" si="5"/>
        <v>86800.45</v>
      </c>
      <c r="C27" s="12">
        <f t="shared" si="6"/>
        <v>43361.159999999996</v>
      </c>
      <c r="D27" s="11">
        <f t="shared" si="7"/>
        <v>16766.439999999995</v>
      </c>
      <c r="E27" s="11">
        <v>4339.9399999999996</v>
      </c>
      <c r="F27" s="11">
        <v>20.3</v>
      </c>
      <c r="G27" s="12" t="str">
        <f t="shared" si="31"/>
        <v>-</v>
      </c>
      <c r="H27" s="12" t="str">
        <f t="shared" si="31"/>
        <v>-</v>
      </c>
      <c r="I27" s="12" t="str">
        <f t="shared" si="27"/>
        <v>-</v>
      </c>
      <c r="J27" s="11">
        <v>298.64</v>
      </c>
      <c r="K27" s="12" t="str">
        <f t="shared" si="27"/>
        <v>-</v>
      </c>
      <c r="L27" s="12" t="str">
        <f t="shared" si="27"/>
        <v>-</v>
      </c>
      <c r="M27" s="12" t="str">
        <f t="shared" si="27"/>
        <v>-</v>
      </c>
      <c r="N27" s="11">
        <v>4151.7200000000012</v>
      </c>
      <c r="O27" s="12" t="str">
        <f t="shared" si="35"/>
        <v>-</v>
      </c>
      <c r="P27" s="12" t="str">
        <f t="shared" si="35"/>
        <v>-</v>
      </c>
      <c r="Q27" s="12" t="str">
        <f t="shared" si="35"/>
        <v>-</v>
      </c>
      <c r="R27" s="12" t="str">
        <f t="shared" si="35"/>
        <v>-</v>
      </c>
      <c r="S27" s="12" t="str">
        <f t="shared" si="35"/>
        <v>-</v>
      </c>
      <c r="T27" s="12" t="str">
        <f t="shared" si="35"/>
        <v>-</v>
      </c>
      <c r="U27" s="12" t="str">
        <f t="shared" si="27"/>
        <v>-</v>
      </c>
      <c r="V27" s="12" t="str">
        <f t="shared" si="27"/>
        <v>-</v>
      </c>
      <c r="W27" s="12" t="str">
        <f t="shared" si="33"/>
        <v>-</v>
      </c>
      <c r="X27" s="12" t="str">
        <f t="shared" si="33"/>
        <v>-</v>
      </c>
      <c r="Y27" s="12" t="str">
        <f t="shared" si="34"/>
        <v>-</v>
      </c>
      <c r="Z27" s="12" t="str">
        <f t="shared" si="34"/>
        <v>-</v>
      </c>
      <c r="AA27" s="12" t="str">
        <f t="shared" si="34"/>
        <v>-</v>
      </c>
      <c r="AB27" s="12" t="str">
        <f t="shared" si="34"/>
        <v>-</v>
      </c>
      <c r="AC27" s="12" t="str">
        <f t="shared" si="34"/>
        <v>-</v>
      </c>
      <c r="AD27" s="12" t="str">
        <f t="shared" si="26"/>
        <v>-</v>
      </c>
      <c r="AE27" s="12" t="str">
        <f t="shared" si="26"/>
        <v>-</v>
      </c>
      <c r="AF27" s="12" t="str">
        <f t="shared" si="26"/>
        <v>-</v>
      </c>
      <c r="AG27" s="11">
        <v>117.55</v>
      </c>
      <c r="AH27" s="12" t="str">
        <f t="shared" si="26"/>
        <v>-</v>
      </c>
      <c r="AI27" s="11">
        <v>10865.170000000002</v>
      </c>
      <c r="AJ27" s="11">
        <v>3516.9199999999996</v>
      </c>
      <c r="AK27" s="11">
        <v>2401.6600000000008</v>
      </c>
      <c r="AL27" s="11">
        <v>6705.7599999999966</v>
      </c>
      <c r="AM27" s="11">
        <v>44.2</v>
      </c>
      <c r="AN27" s="12" t="str">
        <f t="shared" si="26"/>
        <v>-</v>
      </c>
      <c r="AO27" s="12" t="str">
        <f t="shared" si="30"/>
        <v>-</v>
      </c>
      <c r="AP27" s="12" t="str">
        <f t="shared" si="30"/>
        <v>-</v>
      </c>
      <c r="AQ27" s="11">
        <v>25592.619999999992</v>
      </c>
      <c r="AR27" s="11">
        <v>2073.1000000000004</v>
      </c>
      <c r="AS27" s="11">
        <v>0.02</v>
      </c>
      <c r="AT27" s="12" t="str">
        <f t="shared" si="30"/>
        <v>-</v>
      </c>
      <c r="AU27" s="12" t="str">
        <f t="shared" si="30"/>
        <v>-</v>
      </c>
      <c r="AV27" s="12" t="str">
        <f t="shared" si="30"/>
        <v>-</v>
      </c>
      <c r="AW27" s="11">
        <v>26672.850000000002</v>
      </c>
    </row>
    <row r="28" spans="1:49" x14ac:dyDescent="0.25">
      <c r="A28" s="13" t="s">
        <v>68</v>
      </c>
      <c r="B28" s="14">
        <f t="shared" si="5"/>
        <v>127774.71000000002</v>
      </c>
      <c r="C28" s="15">
        <f t="shared" si="6"/>
        <v>72000.72</v>
      </c>
      <c r="D28" s="14">
        <f t="shared" si="7"/>
        <v>23373.02</v>
      </c>
      <c r="E28" s="15" t="str">
        <f t="shared" ref="E28:F33" si="36">"-"</f>
        <v>-</v>
      </c>
      <c r="F28" s="15" t="str">
        <f>"-"</f>
        <v>-</v>
      </c>
      <c r="G28" s="15" t="str">
        <f t="shared" si="31"/>
        <v>-</v>
      </c>
      <c r="H28" s="15" t="str">
        <f t="shared" si="31"/>
        <v>-</v>
      </c>
      <c r="I28" s="15" t="str">
        <f t="shared" si="27"/>
        <v>-</v>
      </c>
      <c r="J28" s="15" t="str">
        <f t="shared" si="27"/>
        <v>-</v>
      </c>
      <c r="K28" s="15" t="str">
        <f t="shared" si="27"/>
        <v>-</v>
      </c>
      <c r="L28" s="15" t="str">
        <f t="shared" si="27"/>
        <v>-</v>
      </c>
      <c r="M28" s="14">
        <v>573.9</v>
      </c>
      <c r="N28" s="14">
        <v>347.86</v>
      </c>
      <c r="O28" s="15" t="str">
        <f t="shared" si="35"/>
        <v>-</v>
      </c>
      <c r="P28" s="15" t="str">
        <f t="shared" si="35"/>
        <v>-</v>
      </c>
      <c r="Q28" s="15" t="str">
        <f t="shared" si="35"/>
        <v>-</v>
      </c>
      <c r="R28" s="15" t="str">
        <f t="shared" si="35"/>
        <v>-</v>
      </c>
      <c r="S28" s="15" t="str">
        <f t="shared" si="35"/>
        <v>-</v>
      </c>
      <c r="T28" s="15" t="str">
        <f t="shared" si="35"/>
        <v>-</v>
      </c>
      <c r="U28" s="15" t="str">
        <f t="shared" si="27"/>
        <v>-</v>
      </c>
      <c r="V28" s="15" t="str">
        <f t="shared" si="27"/>
        <v>-</v>
      </c>
      <c r="W28" s="15" t="str">
        <f t="shared" si="33"/>
        <v>-</v>
      </c>
      <c r="X28" s="15" t="str">
        <f t="shared" si="33"/>
        <v>-</v>
      </c>
      <c r="Y28" s="15" t="str">
        <f t="shared" si="34"/>
        <v>-</v>
      </c>
      <c r="Z28" s="15" t="str">
        <f t="shared" si="34"/>
        <v>-</v>
      </c>
      <c r="AA28" s="15" t="str">
        <f t="shared" si="34"/>
        <v>-</v>
      </c>
      <c r="AB28" s="15" t="str">
        <f t="shared" si="34"/>
        <v>-</v>
      </c>
      <c r="AC28" s="15" t="str">
        <f t="shared" si="34"/>
        <v>-</v>
      </c>
      <c r="AD28" s="15" t="str">
        <f t="shared" si="26"/>
        <v>-</v>
      </c>
      <c r="AE28" s="14">
        <v>3069.3600000000006</v>
      </c>
      <c r="AF28" s="14">
        <v>1629.97</v>
      </c>
      <c r="AG28" s="14">
        <v>150.37</v>
      </c>
      <c r="AH28" s="14">
        <v>775.89</v>
      </c>
      <c r="AI28" s="14">
        <v>8758.6800000000057</v>
      </c>
      <c r="AJ28" s="14">
        <v>57.220000000000006</v>
      </c>
      <c r="AK28" s="14">
        <v>30452.799999999999</v>
      </c>
      <c r="AL28" s="14">
        <v>12938.180000000004</v>
      </c>
      <c r="AM28" s="14">
        <v>14149.880000000001</v>
      </c>
      <c r="AN28" s="14">
        <v>6463.0299999999988</v>
      </c>
      <c r="AO28" s="15" t="str">
        <f t="shared" si="30"/>
        <v>-</v>
      </c>
      <c r="AP28" s="15" t="str">
        <f t="shared" si="30"/>
        <v>-</v>
      </c>
      <c r="AQ28" s="14">
        <v>14515.679999999998</v>
      </c>
      <c r="AR28" s="14">
        <v>1160.8699999999999</v>
      </c>
      <c r="AS28" s="14">
        <v>330.05000000000007</v>
      </c>
      <c r="AT28" s="15" t="str">
        <f t="shared" si="30"/>
        <v>-</v>
      </c>
      <c r="AU28" s="15" t="str">
        <f t="shared" si="30"/>
        <v>-</v>
      </c>
      <c r="AV28" s="15" t="str">
        <f t="shared" si="30"/>
        <v>-</v>
      </c>
      <c r="AW28" s="14">
        <v>32400.970000000008</v>
      </c>
    </row>
    <row r="29" spans="1:49" x14ac:dyDescent="0.25">
      <c r="A29" s="10" t="s">
        <v>69</v>
      </c>
      <c r="B29" s="11">
        <f t="shared" si="5"/>
        <v>77855.91</v>
      </c>
      <c r="C29" s="12">
        <f t="shared" si="6"/>
        <v>26717.830000000005</v>
      </c>
      <c r="D29" s="11">
        <f t="shared" si="7"/>
        <v>28194.940000000002</v>
      </c>
      <c r="E29" s="12" t="str">
        <f t="shared" si="36"/>
        <v>-</v>
      </c>
      <c r="F29" s="11">
        <v>441.09000000000003</v>
      </c>
      <c r="G29" s="12" t="str">
        <f t="shared" si="31"/>
        <v>-</v>
      </c>
      <c r="H29" s="12" t="str">
        <f t="shared" si="31"/>
        <v>-</v>
      </c>
      <c r="I29" s="12" t="str">
        <f t="shared" si="27"/>
        <v>-</v>
      </c>
      <c r="J29" s="12" t="str">
        <f t="shared" si="27"/>
        <v>-</v>
      </c>
      <c r="K29" s="11">
        <v>292.91999999999996</v>
      </c>
      <c r="L29" s="12" t="str">
        <f t="shared" si="27"/>
        <v>-</v>
      </c>
      <c r="M29" s="11">
        <v>9977.7799999999988</v>
      </c>
      <c r="N29" s="11">
        <v>10183.050000000003</v>
      </c>
      <c r="O29" s="12" t="str">
        <f t="shared" si="35"/>
        <v>-</v>
      </c>
      <c r="P29" s="11">
        <v>68.069999999999993</v>
      </c>
      <c r="Q29" s="12" t="str">
        <f t="shared" si="35"/>
        <v>-</v>
      </c>
      <c r="R29" s="12" t="str">
        <f t="shared" si="35"/>
        <v>-</v>
      </c>
      <c r="S29" s="11">
        <v>593.4899999999999</v>
      </c>
      <c r="T29" s="11">
        <v>485.09</v>
      </c>
      <c r="U29" s="12" t="str">
        <f t="shared" si="27"/>
        <v>-</v>
      </c>
      <c r="V29" s="11">
        <v>1763.71</v>
      </c>
      <c r="W29" s="12" t="str">
        <f t="shared" si="33"/>
        <v>-</v>
      </c>
      <c r="X29" s="12" t="str">
        <f t="shared" si="33"/>
        <v>-</v>
      </c>
      <c r="Y29" s="12" t="str">
        <f t="shared" si="34"/>
        <v>-</v>
      </c>
      <c r="Z29" s="12" t="str">
        <f t="shared" si="34"/>
        <v>-</v>
      </c>
      <c r="AA29" s="11">
        <v>13555.510000000004</v>
      </c>
      <c r="AB29" s="11">
        <v>8311.7999999999975</v>
      </c>
      <c r="AC29" s="12" t="str">
        <f t="shared" si="34"/>
        <v>-</v>
      </c>
      <c r="AD29" s="12" t="str">
        <f t="shared" si="26"/>
        <v>-</v>
      </c>
      <c r="AE29" s="11">
        <v>4.29</v>
      </c>
      <c r="AF29" s="12" t="str">
        <f t="shared" ref="AF29:AF30" si="37">"-"</f>
        <v>-</v>
      </c>
      <c r="AG29" s="12" t="str">
        <f>"-"</f>
        <v>-</v>
      </c>
      <c r="AH29" s="11">
        <v>47.83</v>
      </c>
      <c r="AI29" s="11">
        <v>2227.81</v>
      </c>
      <c r="AJ29" s="11">
        <v>6894.3000000000011</v>
      </c>
      <c r="AK29" s="12" t="str">
        <f t="shared" ref="AK29:AN29" si="38">"-"</f>
        <v>-</v>
      </c>
      <c r="AL29" s="12" t="str">
        <f t="shared" si="38"/>
        <v>-</v>
      </c>
      <c r="AM29" s="12" t="str">
        <f t="shared" si="38"/>
        <v>-</v>
      </c>
      <c r="AN29" s="12" t="str">
        <f t="shared" si="38"/>
        <v>-</v>
      </c>
      <c r="AO29" s="12" t="str">
        <f t="shared" si="30"/>
        <v>-</v>
      </c>
      <c r="AP29" s="12" t="str">
        <f t="shared" si="30"/>
        <v>-</v>
      </c>
      <c r="AQ29" s="12" t="str">
        <f t="shared" si="30"/>
        <v>-</v>
      </c>
      <c r="AR29" s="12" t="str">
        <f t="shared" si="30"/>
        <v>-</v>
      </c>
      <c r="AS29" s="12" t="str">
        <f t="shared" si="30"/>
        <v>-</v>
      </c>
      <c r="AT29" s="12" t="str">
        <f t="shared" si="30"/>
        <v>-</v>
      </c>
      <c r="AU29" s="11">
        <v>66.03</v>
      </c>
      <c r="AV29" s="12" t="str">
        <f t="shared" si="30"/>
        <v>-</v>
      </c>
      <c r="AW29" s="11">
        <v>22943.14</v>
      </c>
    </row>
    <row r="30" spans="1:49" x14ac:dyDescent="0.25">
      <c r="A30" s="13" t="s">
        <v>70</v>
      </c>
      <c r="B30" s="14">
        <f t="shared" si="5"/>
        <v>303300.53999999998</v>
      </c>
      <c r="C30" s="15">
        <f t="shared" si="6"/>
        <v>131762.37999999995</v>
      </c>
      <c r="D30" s="14">
        <f t="shared" si="7"/>
        <v>101947.85000000002</v>
      </c>
      <c r="E30" s="15" t="str">
        <f t="shared" si="36"/>
        <v>-</v>
      </c>
      <c r="F30" s="15" t="str">
        <f t="shared" si="36"/>
        <v>-</v>
      </c>
      <c r="G30" s="15" t="str">
        <f t="shared" si="31"/>
        <v>-</v>
      </c>
      <c r="H30" s="15" t="str">
        <f t="shared" si="31"/>
        <v>-</v>
      </c>
      <c r="I30" s="14">
        <v>8336.3599999999988</v>
      </c>
      <c r="J30" s="14">
        <v>118.56</v>
      </c>
      <c r="K30" s="14">
        <v>25112.07</v>
      </c>
      <c r="L30" s="14">
        <v>404.83999999999986</v>
      </c>
      <c r="M30" s="14">
        <v>4270.09</v>
      </c>
      <c r="N30" s="14">
        <v>5136.0599999999977</v>
      </c>
      <c r="O30" s="15" t="str">
        <f t="shared" si="35"/>
        <v>-</v>
      </c>
      <c r="P30" s="14">
        <v>161.04</v>
      </c>
      <c r="Q30" s="15" t="str">
        <f t="shared" si="35"/>
        <v>-</v>
      </c>
      <c r="R30" s="15" t="str">
        <f t="shared" si="35"/>
        <v>-</v>
      </c>
      <c r="S30" s="15" t="str">
        <f t="shared" si="35"/>
        <v>-</v>
      </c>
      <c r="T30" s="15" t="str">
        <f t="shared" si="35"/>
        <v>-</v>
      </c>
      <c r="U30" s="14">
        <v>12.24</v>
      </c>
      <c r="V30" s="14">
        <v>113.98</v>
      </c>
      <c r="W30" s="15" t="str">
        <f t="shared" si="33"/>
        <v>-</v>
      </c>
      <c r="X30" s="15" t="str">
        <f t="shared" si="33"/>
        <v>-</v>
      </c>
      <c r="Y30" s="15" t="str">
        <f t="shared" si="34"/>
        <v>-</v>
      </c>
      <c r="Z30" s="15" t="str">
        <f t="shared" si="34"/>
        <v>-</v>
      </c>
      <c r="AA30" s="14">
        <v>43246.699999999953</v>
      </c>
      <c r="AB30" s="14">
        <v>58937.36000000003</v>
      </c>
      <c r="AC30" s="15" t="str">
        <f t="shared" si="34"/>
        <v>-</v>
      </c>
      <c r="AD30" s="15" t="str">
        <f t="shared" si="26"/>
        <v>-</v>
      </c>
      <c r="AE30" s="14">
        <v>1125.8999999999996</v>
      </c>
      <c r="AF30" s="15" t="str">
        <f t="shared" si="37"/>
        <v>-</v>
      </c>
      <c r="AG30" s="14">
        <v>11451.569999999998</v>
      </c>
      <c r="AH30" s="14">
        <v>16933.020000000008</v>
      </c>
      <c r="AI30" s="14">
        <v>4920.1100000000006</v>
      </c>
      <c r="AJ30" s="14">
        <v>2025.6400000000008</v>
      </c>
      <c r="AK30" s="14">
        <v>13141.98</v>
      </c>
      <c r="AL30" s="14">
        <v>2052.3700000000003</v>
      </c>
      <c r="AM30" s="14">
        <v>5066.1799999999985</v>
      </c>
      <c r="AN30" s="14">
        <v>753.25</v>
      </c>
      <c r="AO30" s="15" t="str">
        <f t="shared" si="30"/>
        <v>-</v>
      </c>
      <c r="AP30" s="15" t="str">
        <f t="shared" si="30"/>
        <v>-</v>
      </c>
      <c r="AQ30" s="15" t="str">
        <f t="shared" si="30"/>
        <v>-</v>
      </c>
      <c r="AR30" s="14">
        <v>1405.4</v>
      </c>
      <c r="AS30" s="14">
        <v>1822.19</v>
      </c>
      <c r="AT30" s="15" t="str">
        <f t="shared" si="30"/>
        <v>-</v>
      </c>
      <c r="AU30" s="14">
        <v>13256.990000000003</v>
      </c>
      <c r="AV30" s="14">
        <v>13906.329999999998</v>
      </c>
      <c r="AW30" s="14">
        <v>69590.310000000012</v>
      </c>
    </row>
    <row r="31" spans="1:49" x14ac:dyDescent="0.25">
      <c r="A31" s="10" t="s">
        <v>71</v>
      </c>
      <c r="B31" s="11">
        <f t="shared" si="5"/>
        <v>171134.98000000004</v>
      </c>
      <c r="C31" s="12">
        <f t="shared" si="6"/>
        <v>111612.87</v>
      </c>
      <c r="D31" s="11">
        <f t="shared" si="7"/>
        <v>14590.650000000007</v>
      </c>
      <c r="E31" s="12" t="str">
        <f t="shared" si="36"/>
        <v>-</v>
      </c>
      <c r="F31" s="12" t="str">
        <f t="shared" si="36"/>
        <v>-</v>
      </c>
      <c r="G31" s="12" t="str">
        <f t="shared" si="31"/>
        <v>-</v>
      </c>
      <c r="H31" s="12" t="str">
        <f t="shared" si="31"/>
        <v>-</v>
      </c>
      <c r="I31" s="12" t="str">
        <f t="shared" si="31"/>
        <v>-</v>
      </c>
      <c r="J31" s="12" t="str">
        <f t="shared" si="31"/>
        <v>-</v>
      </c>
      <c r="K31" s="12" t="str">
        <f t="shared" si="31"/>
        <v>-</v>
      </c>
      <c r="L31" s="12" t="str">
        <f t="shared" si="31"/>
        <v>-</v>
      </c>
      <c r="M31" s="11">
        <v>43.14</v>
      </c>
      <c r="N31" s="11">
        <v>72.41</v>
      </c>
      <c r="O31" s="12" t="str">
        <f t="shared" si="35"/>
        <v>-</v>
      </c>
      <c r="P31" s="12" t="str">
        <f t="shared" si="35"/>
        <v>-</v>
      </c>
      <c r="Q31" s="12" t="str">
        <f t="shared" si="35"/>
        <v>-</v>
      </c>
      <c r="R31" s="12" t="str">
        <f t="shared" si="35"/>
        <v>-</v>
      </c>
      <c r="S31" s="12" t="str">
        <f t="shared" si="35"/>
        <v>-</v>
      </c>
      <c r="T31" s="12" t="str">
        <f t="shared" si="35"/>
        <v>-</v>
      </c>
      <c r="U31" s="12" t="str">
        <f t="shared" si="35"/>
        <v>-</v>
      </c>
      <c r="V31" s="12" t="str">
        <f>"-"</f>
        <v>-</v>
      </c>
      <c r="W31" s="12" t="str">
        <f t="shared" si="33"/>
        <v>-</v>
      </c>
      <c r="X31" s="12" t="str">
        <f t="shared" si="33"/>
        <v>-</v>
      </c>
      <c r="Y31" s="12" t="str">
        <f t="shared" si="34"/>
        <v>-</v>
      </c>
      <c r="Z31" s="12" t="str">
        <f t="shared" si="34"/>
        <v>-</v>
      </c>
      <c r="AA31" s="12" t="str">
        <f t="shared" si="34"/>
        <v>-</v>
      </c>
      <c r="AB31" s="12" t="str">
        <f t="shared" si="34"/>
        <v>-</v>
      </c>
      <c r="AC31" s="12" t="str">
        <f t="shared" si="34"/>
        <v>-</v>
      </c>
      <c r="AD31" s="12" t="str">
        <f t="shared" si="26"/>
        <v>-</v>
      </c>
      <c r="AE31" s="11">
        <v>409.15</v>
      </c>
      <c r="AF31" s="11">
        <v>569.26</v>
      </c>
      <c r="AG31" s="12" t="str">
        <f t="shared" ref="AG31:AH31" si="39">"-"</f>
        <v>-</v>
      </c>
      <c r="AH31" s="12" t="str">
        <f t="shared" si="39"/>
        <v>-</v>
      </c>
      <c r="AI31" s="11">
        <v>9832.4000000000033</v>
      </c>
      <c r="AJ31" s="11">
        <v>883.12</v>
      </c>
      <c r="AK31" s="11">
        <v>93831.86</v>
      </c>
      <c r="AL31" s="11">
        <v>10780.100000000006</v>
      </c>
      <c r="AM31" s="11">
        <v>2771.7300000000005</v>
      </c>
      <c r="AN31" s="11">
        <v>2281.3999999999996</v>
      </c>
      <c r="AO31" s="12" t="str">
        <f t="shared" si="30"/>
        <v>-</v>
      </c>
      <c r="AP31" s="12" t="str">
        <f t="shared" si="30"/>
        <v>-</v>
      </c>
      <c r="AQ31" s="11">
        <v>643.4799999999999</v>
      </c>
      <c r="AR31" s="11">
        <v>4.3600000000000003</v>
      </c>
      <c r="AS31" s="11">
        <v>3731.1599999999989</v>
      </c>
      <c r="AT31" s="12" t="str">
        <f t="shared" si="30"/>
        <v>-</v>
      </c>
      <c r="AU31" s="11">
        <v>349.95</v>
      </c>
      <c r="AV31" s="12" t="str">
        <f t="shared" ref="AV31:AV40" si="40">"-"</f>
        <v>-</v>
      </c>
      <c r="AW31" s="11">
        <v>44931.460000000021</v>
      </c>
    </row>
    <row r="32" spans="1:49" x14ac:dyDescent="0.25">
      <c r="A32" s="13" t="s">
        <v>72</v>
      </c>
      <c r="B32" s="14">
        <f t="shared" si="5"/>
        <v>9376.6400000000012</v>
      </c>
      <c r="C32" s="15">
        <f t="shared" si="6"/>
        <v>4.66</v>
      </c>
      <c r="D32" s="14">
        <f t="shared" si="7"/>
        <v>2417.0699999999997</v>
      </c>
      <c r="E32" s="15" t="str">
        <f t="shared" si="36"/>
        <v>-</v>
      </c>
      <c r="F32" s="15" t="str">
        <f t="shared" si="36"/>
        <v>-</v>
      </c>
      <c r="G32" s="15" t="str">
        <f t="shared" si="31"/>
        <v>-</v>
      </c>
      <c r="H32" s="15" t="str">
        <f t="shared" si="31"/>
        <v>-</v>
      </c>
      <c r="I32" s="15" t="str">
        <f t="shared" si="31"/>
        <v>-</v>
      </c>
      <c r="J32" s="15" t="str">
        <f t="shared" si="31"/>
        <v>-</v>
      </c>
      <c r="K32" s="15" t="str">
        <f t="shared" si="31"/>
        <v>-</v>
      </c>
      <c r="L32" s="15" t="str">
        <f t="shared" si="31"/>
        <v>-</v>
      </c>
      <c r="M32" s="15" t="str">
        <f t="shared" si="31"/>
        <v>-</v>
      </c>
      <c r="N32" s="15" t="str">
        <f t="shared" si="31"/>
        <v>-</v>
      </c>
      <c r="O32" s="15" t="str">
        <f t="shared" si="35"/>
        <v>-</v>
      </c>
      <c r="P32" s="15" t="str">
        <f t="shared" si="35"/>
        <v>-</v>
      </c>
      <c r="Q32" s="15" t="str">
        <f t="shared" si="35"/>
        <v>-</v>
      </c>
      <c r="R32" s="14">
        <v>1767.0799999999995</v>
      </c>
      <c r="S32" s="14">
        <v>4.66</v>
      </c>
      <c r="T32" s="14">
        <v>624.31999999999994</v>
      </c>
      <c r="U32" s="15" t="str">
        <f t="shared" si="35"/>
        <v>-</v>
      </c>
      <c r="V32" s="14">
        <v>25.67</v>
      </c>
      <c r="W32" s="15" t="str">
        <f t="shared" si="33"/>
        <v>-</v>
      </c>
      <c r="X32" s="15" t="str">
        <f t="shared" si="33"/>
        <v>-</v>
      </c>
      <c r="Y32" s="15" t="str">
        <f t="shared" si="34"/>
        <v>-</v>
      </c>
      <c r="Z32" s="15" t="str">
        <f t="shared" si="34"/>
        <v>-</v>
      </c>
      <c r="AA32" s="15" t="str">
        <f t="shared" si="34"/>
        <v>-</v>
      </c>
      <c r="AB32" s="15" t="str">
        <f t="shared" si="34"/>
        <v>-</v>
      </c>
      <c r="AC32" s="15" t="str">
        <f t="shared" si="34"/>
        <v>-</v>
      </c>
      <c r="AD32" s="15" t="str">
        <f t="shared" si="34"/>
        <v>-</v>
      </c>
      <c r="AE32" s="15" t="str">
        <f t="shared" si="34"/>
        <v>-</v>
      </c>
      <c r="AF32" s="15" t="str">
        <f t="shared" si="34"/>
        <v>-</v>
      </c>
      <c r="AG32" s="15" t="str">
        <f t="shared" si="34"/>
        <v>-</v>
      </c>
      <c r="AH32" s="15" t="str">
        <f t="shared" si="34"/>
        <v>-</v>
      </c>
      <c r="AI32" s="15" t="str">
        <f t="shared" si="34"/>
        <v>-</v>
      </c>
      <c r="AJ32" s="15" t="str">
        <f t="shared" si="34"/>
        <v>-</v>
      </c>
      <c r="AK32" s="15" t="str">
        <f t="shared" si="34"/>
        <v>-</v>
      </c>
      <c r="AL32" s="15" t="str">
        <f t="shared" si="34"/>
        <v>-</v>
      </c>
      <c r="AM32" s="15" t="str">
        <f t="shared" si="34"/>
        <v>-</v>
      </c>
      <c r="AN32" s="15" t="str">
        <f t="shared" si="34"/>
        <v>-</v>
      </c>
      <c r="AO32" s="15" t="str">
        <f t="shared" si="30"/>
        <v>-</v>
      </c>
      <c r="AP32" s="15" t="str">
        <f t="shared" si="30"/>
        <v>-</v>
      </c>
      <c r="AQ32" s="15" t="str">
        <f t="shared" si="30"/>
        <v>-</v>
      </c>
      <c r="AR32" s="15" t="str">
        <f t="shared" si="30"/>
        <v>-</v>
      </c>
      <c r="AS32" s="15" t="str">
        <f t="shared" si="30"/>
        <v>-</v>
      </c>
      <c r="AT32" s="15" t="str">
        <f t="shared" si="30"/>
        <v>-</v>
      </c>
      <c r="AU32" s="15" t="str">
        <f t="shared" si="30"/>
        <v>-</v>
      </c>
      <c r="AV32" s="15" t="str">
        <f t="shared" si="40"/>
        <v>-</v>
      </c>
      <c r="AW32" s="14">
        <v>6954.9100000000017</v>
      </c>
    </row>
    <row r="33" spans="1:49" x14ac:dyDescent="0.25">
      <c r="A33" s="10" t="s">
        <v>73</v>
      </c>
      <c r="B33" s="11">
        <f t="shared" si="5"/>
        <v>63294.909999999989</v>
      </c>
      <c r="C33" s="12">
        <f t="shared" si="6"/>
        <v>23375.669999999995</v>
      </c>
      <c r="D33" s="11">
        <f t="shared" si="7"/>
        <v>25246.369999999992</v>
      </c>
      <c r="E33" s="12" t="str">
        <f t="shared" si="36"/>
        <v>-</v>
      </c>
      <c r="F33" s="12" t="str">
        <f t="shared" si="36"/>
        <v>-</v>
      </c>
      <c r="G33" s="12" t="str">
        <f t="shared" si="31"/>
        <v>-</v>
      </c>
      <c r="H33" s="12" t="str">
        <f t="shared" si="31"/>
        <v>-</v>
      </c>
      <c r="I33" s="12" t="str">
        <f t="shared" si="31"/>
        <v>-</v>
      </c>
      <c r="J33" s="12" t="str">
        <f t="shared" si="31"/>
        <v>-</v>
      </c>
      <c r="K33" s="11">
        <v>342.04</v>
      </c>
      <c r="L33" s="11">
        <v>43.23</v>
      </c>
      <c r="M33" s="11">
        <v>3780.2100000000005</v>
      </c>
      <c r="N33" s="11">
        <v>16062.039999999994</v>
      </c>
      <c r="O33" s="12" t="str">
        <f t="shared" si="35"/>
        <v>-</v>
      </c>
      <c r="P33" s="12" t="str">
        <f t="shared" si="35"/>
        <v>-</v>
      </c>
      <c r="Q33" s="12" t="str">
        <f t="shared" si="35"/>
        <v>-</v>
      </c>
      <c r="R33" s="12" t="str">
        <f t="shared" si="35"/>
        <v>-</v>
      </c>
      <c r="S33" s="12" t="str">
        <f t="shared" si="35"/>
        <v>-</v>
      </c>
      <c r="T33" s="12" t="str">
        <f t="shared" si="35"/>
        <v>-</v>
      </c>
      <c r="U33" s="11">
        <v>364.47</v>
      </c>
      <c r="V33" s="11">
        <v>669.16</v>
      </c>
      <c r="W33" s="12" t="str">
        <f t="shared" si="33"/>
        <v>-</v>
      </c>
      <c r="X33" s="12" t="str">
        <f t="shared" si="33"/>
        <v>-</v>
      </c>
      <c r="Y33" s="12" t="str">
        <f t="shared" si="34"/>
        <v>-</v>
      </c>
      <c r="Z33" s="12" t="str">
        <f t="shared" si="34"/>
        <v>-</v>
      </c>
      <c r="AA33" s="11">
        <v>16428.909999999996</v>
      </c>
      <c r="AB33" s="11">
        <v>5110.1899999999996</v>
      </c>
      <c r="AC33" s="12" t="str">
        <f t="shared" si="34"/>
        <v>-</v>
      </c>
      <c r="AD33" s="12" t="str">
        <f t="shared" si="34"/>
        <v>-</v>
      </c>
      <c r="AE33" s="12" t="str">
        <f t="shared" si="34"/>
        <v>-</v>
      </c>
      <c r="AF33" s="12" t="str">
        <f t="shared" si="34"/>
        <v>-</v>
      </c>
      <c r="AG33" s="12" t="str">
        <f t="shared" si="34"/>
        <v>-</v>
      </c>
      <c r="AH33" s="12" t="str">
        <f t="shared" si="34"/>
        <v>-</v>
      </c>
      <c r="AI33" s="11">
        <v>2460.0299999999997</v>
      </c>
      <c r="AJ33" s="11">
        <v>3361.7499999999995</v>
      </c>
      <c r="AK33" s="12" t="str">
        <f t="shared" si="34"/>
        <v>-</v>
      </c>
      <c r="AL33" s="12" t="str">
        <f t="shared" si="34"/>
        <v>-</v>
      </c>
      <c r="AM33" s="12" t="str">
        <f t="shared" si="34"/>
        <v>-</v>
      </c>
      <c r="AN33" s="12" t="str">
        <f t="shared" si="34"/>
        <v>-</v>
      </c>
      <c r="AO33" s="12" t="str">
        <f t="shared" ref="AO33:AU46" si="41">"-"</f>
        <v>-</v>
      </c>
      <c r="AP33" s="12" t="str">
        <f t="shared" si="41"/>
        <v>-</v>
      </c>
      <c r="AQ33" s="12" t="str">
        <f t="shared" si="41"/>
        <v>-</v>
      </c>
      <c r="AR33" s="12" t="str">
        <f t="shared" si="41"/>
        <v>-</v>
      </c>
      <c r="AS33" s="12" t="str">
        <f t="shared" si="41"/>
        <v>-</v>
      </c>
      <c r="AT33" s="12" t="str">
        <f t="shared" si="41"/>
        <v>-</v>
      </c>
      <c r="AU33" s="11">
        <v>0.01</v>
      </c>
      <c r="AV33" s="12" t="str">
        <f t="shared" si="40"/>
        <v>-</v>
      </c>
      <c r="AW33" s="11">
        <v>14672.870000000003</v>
      </c>
    </row>
    <row r="34" spans="1:49" x14ac:dyDescent="0.25">
      <c r="A34" s="13" t="s">
        <v>74</v>
      </c>
      <c r="B34" s="14">
        <f t="shared" si="5"/>
        <v>146662.78</v>
      </c>
      <c r="C34" s="15">
        <f t="shared" si="6"/>
        <v>58647.360000000008</v>
      </c>
      <c r="D34" s="14">
        <f t="shared" si="7"/>
        <v>40273.910000000011</v>
      </c>
      <c r="E34" s="14">
        <v>8879.25</v>
      </c>
      <c r="F34" s="14">
        <v>507.20000000000005</v>
      </c>
      <c r="G34" s="15" t="str">
        <f t="shared" ref="G34:V41" si="42">"-"</f>
        <v>-</v>
      </c>
      <c r="H34" s="15" t="str">
        <f t="shared" si="42"/>
        <v>-</v>
      </c>
      <c r="I34" s="14">
        <v>159.24</v>
      </c>
      <c r="J34" s="15" t="str">
        <f t="shared" ref="J34" si="43">"-"</f>
        <v>-</v>
      </c>
      <c r="K34" s="14">
        <v>454.05</v>
      </c>
      <c r="L34" s="14">
        <v>13.02</v>
      </c>
      <c r="M34" s="14">
        <v>779.62999999999988</v>
      </c>
      <c r="N34" s="14">
        <v>4345.59</v>
      </c>
      <c r="O34" s="15" t="str">
        <f t="shared" si="35"/>
        <v>-</v>
      </c>
      <c r="P34" s="15" t="str">
        <f t="shared" si="35"/>
        <v>-</v>
      </c>
      <c r="Q34" s="15" t="str">
        <f t="shared" si="35"/>
        <v>-</v>
      </c>
      <c r="R34" s="15" t="str">
        <f t="shared" si="35"/>
        <v>-</v>
      </c>
      <c r="S34" s="15" t="str">
        <f t="shared" si="35"/>
        <v>-</v>
      </c>
      <c r="T34" s="15" t="str">
        <f t="shared" si="35"/>
        <v>-</v>
      </c>
      <c r="U34" s="15" t="str">
        <f t="shared" si="35"/>
        <v>-</v>
      </c>
      <c r="V34" s="15" t="str">
        <f>"-"</f>
        <v>-</v>
      </c>
      <c r="W34" s="15" t="str">
        <f t="shared" si="33"/>
        <v>-</v>
      </c>
      <c r="X34" s="15" t="str">
        <f t="shared" si="33"/>
        <v>-</v>
      </c>
      <c r="Y34" s="15" t="str">
        <f t="shared" si="34"/>
        <v>-</v>
      </c>
      <c r="Z34" s="14">
        <v>21.19</v>
      </c>
      <c r="AA34" s="15" t="str">
        <f t="shared" ref="AA34:AB35" si="44">"-"</f>
        <v>-</v>
      </c>
      <c r="AB34" s="15" t="str">
        <f t="shared" si="44"/>
        <v>-</v>
      </c>
      <c r="AC34" s="15" t="str">
        <f t="shared" si="34"/>
        <v>-</v>
      </c>
      <c r="AD34" s="15" t="str">
        <f t="shared" si="34"/>
        <v>-</v>
      </c>
      <c r="AE34" s="14">
        <v>489.59000000000003</v>
      </c>
      <c r="AF34" s="14">
        <v>315.54000000000008</v>
      </c>
      <c r="AG34" s="14">
        <v>35.409999999999997</v>
      </c>
      <c r="AH34" s="14">
        <v>74.350000000000009</v>
      </c>
      <c r="AI34" s="14">
        <v>17377.870000000003</v>
      </c>
      <c r="AJ34" s="14">
        <v>15042.600000000017</v>
      </c>
      <c r="AK34" s="14">
        <v>9037.7099999999991</v>
      </c>
      <c r="AL34" s="14">
        <v>14467.009999999991</v>
      </c>
      <c r="AM34" s="14">
        <v>1085.79</v>
      </c>
      <c r="AN34" s="14">
        <v>481.8300000000001</v>
      </c>
      <c r="AO34" s="15" t="str">
        <f t="shared" si="41"/>
        <v>-</v>
      </c>
      <c r="AP34" s="15" t="str">
        <f t="shared" si="41"/>
        <v>-</v>
      </c>
      <c r="AQ34" s="14">
        <v>19773.730000000003</v>
      </c>
      <c r="AR34" s="14">
        <v>5026.7699999999995</v>
      </c>
      <c r="AS34" s="14">
        <v>553.90000000000009</v>
      </c>
      <c r="AT34" s="15" t="str">
        <f t="shared" si="41"/>
        <v>-</v>
      </c>
      <c r="AU34" s="15" t="str">
        <f t="shared" si="41"/>
        <v>-</v>
      </c>
      <c r="AV34" s="15" t="str">
        <f t="shared" si="40"/>
        <v>-</v>
      </c>
      <c r="AW34" s="14">
        <v>47741.50999999998</v>
      </c>
    </row>
    <row r="35" spans="1:49" x14ac:dyDescent="0.25">
      <c r="A35" s="10" t="s">
        <v>75</v>
      </c>
      <c r="B35" s="11">
        <f t="shared" si="5"/>
        <v>40920.869999999995</v>
      </c>
      <c r="C35" s="12" t="s">
        <v>137</v>
      </c>
      <c r="D35" s="11">
        <f t="shared" si="7"/>
        <v>8630.6100000000024</v>
      </c>
      <c r="E35" s="12" t="str">
        <f t="shared" ref="E35:F35" si="45">"-"</f>
        <v>-</v>
      </c>
      <c r="F35" s="12" t="str">
        <f t="shared" si="45"/>
        <v>-</v>
      </c>
      <c r="G35" s="12" t="str">
        <f t="shared" si="42"/>
        <v>-</v>
      </c>
      <c r="H35" s="12" t="str">
        <f t="shared" si="42"/>
        <v>-</v>
      </c>
      <c r="I35" s="12" t="str">
        <f t="shared" si="42"/>
        <v>-</v>
      </c>
      <c r="J35" s="12" t="str">
        <f t="shared" si="42"/>
        <v>-</v>
      </c>
      <c r="K35" s="12" t="str">
        <f t="shared" si="42"/>
        <v>-</v>
      </c>
      <c r="L35" s="12" t="str">
        <f t="shared" si="42"/>
        <v>-</v>
      </c>
      <c r="M35" s="12" t="str">
        <f t="shared" si="42"/>
        <v>-</v>
      </c>
      <c r="N35" s="12" t="str">
        <f t="shared" si="42"/>
        <v>-</v>
      </c>
      <c r="O35" s="12" t="str">
        <f t="shared" si="35"/>
        <v>-</v>
      </c>
      <c r="P35" s="12" t="str">
        <f t="shared" si="35"/>
        <v>-</v>
      </c>
      <c r="Q35" s="12" t="str">
        <f t="shared" si="35"/>
        <v>-</v>
      </c>
      <c r="R35" s="11">
        <v>688.4499999999997</v>
      </c>
      <c r="S35" s="12" t="str">
        <f t="shared" si="35"/>
        <v>-</v>
      </c>
      <c r="T35" s="11">
        <v>7935.0400000000018</v>
      </c>
      <c r="U35" s="12" t="str">
        <f t="shared" si="35"/>
        <v>-</v>
      </c>
      <c r="V35" s="11">
        <v>7.12</v>
      </c>
      <c r="W35" s="12" t="str">
        <f t="shared" si="33"/>
        <v>-</v>
      </c>
      <c r="X35" s="12" t="str">
        <f t="shared" si="33"/>
        <v>-</v>
      </c>
      <c r="Y35" s="12" t="str">
        <f t="shared" si="34"/>
        <v>-</v>
      </c>
      <c r="Z35" s="12" t="str">
        <f t="shared" si="34"/>
        <v>-</v>
      </c>
      <c r="AA35" s="12" t="str">
        <f t="shared" si="44"/>
        <v>-</v>
      </c>
      <c r="AB35" s="12" t="str">
        <f t="shared" si="44"/>
        <v>-</v>
      </c>
      <c r="AC35" s="12" t="str">
        <f t="shared" si="34"/>
        <v>-</v>
      </c>
      <c r="AD35" s="12" t="str">
        <f t="shared" si="34"/>
        <v>-</v>
      </c>
      <c r="AE35" s="12" t="str">
        <f t="shared" si="34"/>
        <v>-</v>
      </c>
      <c r="AF35" s="12" t="str">
        <f t="shared" si="34"/>
        <v>-</v>
      </c>
      <c r="AG35" s="12" t="str">
        <f t="shared" si="34"/>
        <v>-</v>
      </c>
      <c r="AH35" s="12" t="str">
        <f t="shared" si="34"/>
        <v>-</v>
      </c>
      <c r="AI35" s="12" t="str">
        <f t="shared" si="34"/>
        <v>-</v>
      </c>
      <c r="AJ35" s="12" t="str">
        <f t="shared" si="34"/>
        <v>-</v>
      </c>
      <c r="AK35" s="12" t="str">
        <f t="shared" si="34"/>
        <v>-</v>
      </c>
      <c r="AL35" s="12" t="str">
        <f>"-"</f>
        <v>-</v>
      </c>
      <c r="AM35" s="12" t="str">
        <f t="shared" ref="AM35:AO41" si="46">"-"</f>
        <v>-</v>
      </c>
      <c r="AN35" s="12" t="str">
        <f t="shared" si="46"/>
        <v>-</v>
      </c>
      <c r="AO35" s="12" t="str">
        <f t="shared" si="46"/>
        <v>-</v>
      </c>
      <c r="AP35" s="12" t="str">
        <f t="shared" si="41"/>
        <v>-</v>
      </c>
      <c r="AQ35" s="12" t="str">
        <f t="shared" si="41"/>
        <v>-</v>
      </c>
      <c r="AR35" s="12" t="str">
        <f t="shared" si="41"/>
        <v>-</v>
      </c>
      <c r="AS35" s="12" t="str">
        <f t="shared" si="41"/>
        <v>-</v>
      </c>
      <c r="AT35" s="12" t="str">
        <f t="shared" si="41"/>
        <v>-</v>
      </c>
      <c r="AU35" s="12" t="str">
        <f t="shared" si="41"/>
        <v>-</v>
      </c>
      <c r="AV35" s="12" t="str">
        <f t="shared" si="40"/>
        <v>-</v>
      </c>
      <c r="AW35" s="11">
        <v>32290.259999999995</v>
      </c>
    </row>
    <row r="36" spans="1:49" x14ac:dyDescent="0.25">
      <c r="A36" s="13" t="s">
        <v>76</v>
      </c>
      <c r="B36" s="14">
        <f t="shared" si="5"/>
        <v>68524.069999999992</v>
      </c>
      <c r="C36" s="15">
        <f t="shared" si="6"/>
        <v>20190.41</v>
      </c>
      <c r="D36" s="14">
        <f t="shared" si="7"/>
        <v>39504.339999999997</v>
      </c>
      <c r="E36" s="14">
        <v>93.77000000000001</v>
      </c>
      <c r="F36" s="14">
        <v>65.099999999999994</v>
      </c>
      <c r="G36" s="15" t="str">
        <f t="shared" si="42"/>
        <v>-</v>
      </c>
      <c r="H36" s="15" t="str">
        <f t="shared" si="42"/>
        <v>-</v>
      </c>
      <c r="I36" s="14">
        <v>2778.079999999999</v>
      </c>
      <c r="J36" s="15" t="str">
        <f t="shared" si="42"/>
        <v>-</v>
      </c>
      <c r="K36" s="15" t="str">
        <f t="shared" si="42"/>
        <v>-</v>
      </c>
      <c r="L36" s="14">
        <v>36.200000000000003</v>
      </c>
      <c r="M36" s="14">
        <v>9034.7700000000023</v>
      </c>
      <c r="N36" s="14">
        <v>7167.8499999999976</v>
      </c>
      <c r="O36" s="15" t="str">
        <f t="shared" si="35"/>
        <v>-</v>
      </c>
      <c r="P36" s="14">
        <v>84.86</v>
      </c>
      <c r="Q36" s="15" t="str">
        <f t="shared" si="35"/>
        <v>-</v>
      </c>
      <c r="R36" s="15" t="str">
        <f t="shared" si="35"/>
        <v>-</v>
      </c>
      <c r="S36" s="15" t="str">
        <f t="shared" si="35"/>
        <v>-</v>
      </c>
      <c r="T36" s="15" t="str">
        <f t="shared" si="35"/>
        <v>-</v>
      </c>
      <c r="U36" s="14">
        <v>4.22</v>
      </c>
      <c r="V36" s="14">
        <v>142.22</v>
      </c>
      <c r="W36" s="15" t="str">
        <f t="shared" si="33"/>
        <v>-</v>
      </c>
      <c r="X36" s="15" t="str">
        <f t="shared" si="33"/>
        <v>-</v>
      </c>
      <c r="Y36" s="15" t="str">
        <f t="shared" si="34"/>
        <v>-</v>
      </c>
      <c r="Z36" s="15" t="str">
        <f t="shared" si="34"/>
        <v>-</v>
      </c>
      <c r="AA36" s="14">
        <v>7260.9300000000021</v>
      </c>
      <c r="AB36" s="14">
        <v>30252.230000000003</v>
      </c>
      <c r="AC36" s="15" t="str">
        <f t="shared" si="34"/>
        <v>-</v>
      </c>
      <c r="AD36" s="15" t="str">
        <f t="shared" si="34"/>
        <v>-</v>
      </c>
      <c r="AE36" s="14">
        <v>412.73000000000008</v>
      </c>
      <c r="AF36" s="14">
        <v>58.140000000000008</v>
      </c>
      <c r="AG36" s="14">
        <v>55.51</v>
      </c>
      <c r="AH36" s="14">
        <v>28.650000000000002</v>
      </c>
      <c r="AI36" s="14">
        <v>373.30000000000007</v>
      </c>
      <c r="AJ36" s="14">
        <v>201.45</v>
      </c>
      <c r="AK36" s="15" t="str">
        <f t="shared" si="34"/>
        <v>-</v>
      </c>
      <c r="AL36" s="14">
        <v>1467.6400000000003</v>
      </c>
      <c r="AM36" s="15" t="str">
        <f t="shared" si="46"/>
        <v>-</v>
      </c>
      <c r="AN36" s="15" t="str">
        <f t="shared" si="46"/>
        <v>-</v>
      </c>
      <c r="AO36" s="15" t="str">
        <f t="shared" si="46"/>
        <v>-</v>
      </c>
      <c r="AP36" s="15" t="str">
        <f t="shared" si="41"/>
        <v>-</v>
      </c>
      <c r="AQ36" s="15" t="str">
        <f t="shared" si="41"/>
        <v>-</v>
      </c>
      <c r="AR36" s="15" t="str">
        <f t="shared" si="41"/>
        <v>-</v>
      </c>
      <c r="AS36" s="14">
        <v>177.09999999999997</v>
      </c>
      <c r="AT36" s="15" t="str">
        <f t="shared" si="41"/>
        <v>-</v>
      </c>
      <c r="AU36" s="15" t="str">
        <f t="shared" si="41"/>
        <v>-</v>
      </c>
      <c r="AV36" s="15" t="str">
        <f t="shared" si="40"/>
        <v>-</v>
      </c>
      <c r="AW36" s="14">
        <v>8829.3199999999979</v>
      </c>
    </row>
    <row r="37" spans="1:49" x14ac:dyDescent="0.25">
      <c r="A37" s="10" t="s">
        <v>77</v>
      </c>
      <c r="B37" s="11">
        <f t="shared" si="5"/>
        <v>51357.790000000008</v>
      </c>
      <c r="C37" s="12" t="s">
        <v>137</v>
      </c>
      <c r="D37" s="11">
        <f t="shared" si="7"/>
        <v>6646.7500000000009</v>
      </c>
      <c r="E37" s="12" t="str">
        <f t="shared" ref="E37:G38" si="47">"-"</f>
        <v>-</v>
      </c>
      <c r="F37" s="12" t="str">
        <f t="shared" si="47"/>
        <v>-</v>
      </c>
      <c r="G37" s="12" t="str">
        <f t="shared" si="47"/>
        <v>-</v>
      </c>
      <c r="H37" s="12" t="str">
        <f t="shared" si="42"/>
        <v>-</v>
      </c>
      <c r="I37" s="12" t="str">
        <f t="shared" si="42"/>
        <v>-</v>
      </c>
      <c r="J37" s="12" t="str">
        <f t="shared" si="42"/>
        <v>-</v>
      </c>
      <c r="K37" s="12" t="str">
        <f t="shared" si="42"/>
        <v>-</v>
      </c>
      <c r="L37" s="12" t="str">
        <f t="shared" si="42"/>
        <v>-</v>
      </c>
      <c r="M37" s="12" t="str">
        <f t="shared" si="42"/>
        <v>-</v>
      </c>
      <c r="N37" s="12" t="str">
        <f t="shared" si="42"/>
        <v>-</v>
      </c>
      <c r="O37" s="12" t="str">
        <f t="shared" si="42"/>
        <v>-</v>
      </c>
      <c r="P37" s="12" t="str">
        <f t="shared" si="42"/>
        <v>-</v>
      </c>
      <c r="Q37" s="12" t="str">
        <f t="shared" si="42"/>
        <v>-</v>
      </c>
      <c r="R37" s="12" t="str">
        <f t="shared" si="42"/>
        <v>-</v>
      </c>
      <c r="S37" s="12" t="str">
        <f t="shared" si="42"/>
        <v>-</v>
      </c>
      <c r="T37" s="11">
        <v>6493.0200000000013</v>
      </c>
      <c r="U37" s="12" t="str">
        <f>"-"</f>
        <v>-</v>
      </c>
      <c r="V37" s="11">
        <v>153.72999999999999</v>
      </c>
      <c r="W37" s="12" t="str">
        <f t="shared" si="33"/>
        <v>-</v>
      </c>
      <c r="X37" s="12" t="str">
        <f t="shared" si="33"/>
        <v>-</v>
      </c>
      <c r="Y37" s="12" t="str">
        <f t="shared" si="34"/>
        <v>-</v>
      </c>
      <c r="Z37" s="12" t="str">
        <f t="shared" si="34"/>
        <v>-</v>
      </c>
      <c r="AA37" s="12" t="str">
        <f>"-"</f>
        <v>-</v>
      </c>
      <c r="AB37" s="12" t="str">
        <f t="shared" ref="AB37:AB38" si="48">"-"</f>
        <v>-</v>
      </c>
      <c r="AC37" s="12" t="str">
        <f t="shared" si="34"/>
        <v>-</v>
      </c>
      <c r="AD37" s="12" t="str">
        <f t="shared" si="34"/>
        <v>-</v>
      </c>
      <c r="AE37" s="12" t="str">
        <f t="shared" si="34"/>
        <v>-</v>
      </c>
      <c r="AF37" s="12" t="str">
        <f t="shared" si="34"/>
        <v>-</v>
      </c>
      <c r="AG37" s="12" t="str">
        <f t="shared" si="34"/>
        <v>-</v>
      </c>
      <c r="AH37" s="12" t="str">
        <f t="shared" si="34"/>
        <v>-</v>
      </c>
      <c r="AI37" s="12" t="str">
        <f t="shared" si="34"/>
        <v>-</v>
      </c>
      <c r="AJ37" s="12" t="str">
        <f t="shared" si="34"/>
        <v>-</v>
      </c>
      <c r="AK37" s="12" t="str">
        <f t="shared" si="34"/>
        <v>-</v>
      </c>
      <c r="AL37" s="12" t="str">
        <f t="shared" si="34"/>
        <v>-</v>
      </c>
      <c r="AM37" s="12" t="str">
        <f t="shared" si="34"/>
        <v>-</v>
      </c>
      <c r="AN37" s="12" t="str">
        <f t="shared" si="46"/>
        <v>-</v>
      </c>
      <c r="AO37" s="12" t="str">
        <f t="shared" si="46"/>
        <v>-</v>
      </c>
      <c r="AP37" s="12" t="str">
        <f t="shared" si="41"/>
        <v>-</v>
      </c>
      <c r="AQ37" s="12" t="str">
        <f t="shared" si="41"/>
        <v>-</v>
      </c>
      <c r="AR37" s="12" t="str">
        <f t="shared" si="41"/>
        <v>-</v>
      </c>
      <c r="AS37" s="12" t="str">
        <f t="shared" si="41"/>
        <v>-</v>
      </c>
      <c r="AT37" s="12" t="str">
        <f t="shared" si="41"/>
        <v>-</v>
      </c>
      <c r="AU37" s="12" t="str">
        <f t="shared" si="41"/>
        <v>-</v>
      </c>
      <c r="AV37" s="12" t="str">
        <f t="shared" si="40"/>
        <v>-</v>
      </c>
      <c r="AW37" s="11">
        <v>44711.040000000008</v>
      </c>
    </row>
    <row r="38" spans="1:49" x14ac:dyDescent="0.25">
      <c r="A38" s="13" t="s">
        <v>78</v>
      </c>
      <c r="B38" s="14">
        <f t="shared" si="5"/>
        <v>63441.670000000013</v>
      </c>
      <c r="C38" s="15">
        <f t="shared" si="6"/>
        <v>19772.239999999998</v>
      </c>
      <c r="D38" s="14">
        <f t="shared" si="7"/>
        <v>32591.790000000015</v>
      </c>
      <c r="E38" s="15" t="str">
        <f t="shared" si="47"/>
        <v>-</v>
      </c>
      <c r="F38" s="15" t="str">
        <f t="shared" si="47"/>
        <v>-</v>
      </c>
      <c r="G38" s="15" t="str">
        <f t="shared" si="47"/>
        <v>-</v>
      </c>
      <c r="H38" s="15" t="str">
        <f t="shared" si="42"/>
        <v>-</v>
      </c>
      <c r="I38" s="15" t="str">
        <f t="shared" si="42"/>
        <v>-</v>
      </c>
      <c r="J38" s="15" t="str">
        <f t="shared" si="42"/>
        <v>-</v>
      </c>
      <c r="K38" s="15" t="str">
        <f t="shared" si="42"/>
        <v>-</v>
      </c>
      <c r="L38" s="15" t="str">
        <f t="shared" si="42"/>
        <v>-</v>
      </c>
      <c r="M38" s="14">
        <v>4829.9799999999996</v>
      </c>
      <c r="N38" s="14">
        <v>4867.7000000000016</v>
      </c>
      <c r="O38" s="15" t="str">
        <f t="shared" si="42"/>
        <v>-</v>
      </c>
      <c r="P38" s="15" t="str">
        <f t="shared" si="42"/>
        <v>-</v>
      </c>
      <c r="Q38" s="15" t="str">
        <f t="shared" si="42"/>
        <v>-</v>
      </c>
      <c r="R38" s="15" t="str">
        <f t="shared" si="42"/>
        <v>-</v>
      </c>
      <c r="S38" s="14">
        <v>3011.7300000000005</v>
      </c>
      <c r="T38" s="14">
        <v>6938.08</v>
      </c>
      <c r="U38" s="14">
        <v>11670.809999999998</v>
      </c>
      <c r="V38" s="14">
        <v>20786.010000000013</v>
      </c>
      <c r="W38" s="14">
        <v>12.15</v>
      </c>
      <c r="X38" s="15" t="str">
        <f t="shared" si="33"/>
        <v>-</v>
      </c>
      <c r="Y38" s="15" t="str">
        <f t="shared" si="34"/>
        <v>-</v>
      </c>
      <c r="Z38" s="15" t="str">
        <f t="shared" si="34"/>
        <v>-</v>
      </c>
      <c r="AA38" s="14">
        <v>247.57</v>
      </c>
      <c r="AB38" s="15" t="str">
        <f t="shared" si="48"/>
        <v>-</v>
      </c>
      <c r="AC38" s="15" t="str">
        <f t="shared" si="34"/>
        <v>-</v>
      </c>
      <c r="AD38" s="15" t="str">
        <f t="shared" si="34"/>
        <v>-</v>
      </c>
      <c r="AE38" s="15" t="str">
        <f t="shared" si="34"/>
        <v>-</v>
      </c>
      <c r="AF38" s="15" t="str">
        <f t="shared" si="34"/>
        <v>-</v>
      </c>
      <c r="AG38" s="15" t="str">
        <f t="shared" si="34"/>
        <v>-</v>
      </c>
      <c r="AH38" s="15" t="str">
        <f t="shared" si="34"/>
        <v>-</v>
      </c>
      <c r="AI38" s="15" t="str">
        <f t="shared" si="34"/>
        <v>-</v>
      </c>
      <c r="AJ38" s="15" t="str">
        <f t="shared" si="34"/>
        <v>-</v>
      </c>
      <c r="AK38" s="15" t="str">
        <f t="shared" si="34"/>
        <v>-</v>
      </c>
      <c r="AL38" s="15" t="str">
        <f t="shared" si="34"/>
        <v>-</v>
      </c>
      <c r="AM38" s="15" t="str">
        <f t="shared" si="34"/>
        <v>-</v>
      </c>
      <c r="AN38" s="15" t="str">
        <f t="shared" si="46"/>
        <v>-</v>
      </c>
      <c r="AO38" s="15" t="str">
        <f t="shared" si="46"/>
        <v>-</v>
      </c>
      <c r="AP38" s="15" t="str">
        <f t="shared" si="41"/>
        <v>-</v>
      </c>
      <c r="AQ38" s="15" t="str">
        <f t="shared" si="41"/>
        <v>-</v>
      </c>
      <c r="AR38" s="15" t="str">
        <f t="shared" si="41"/>
        <v>-</v>
      </c>
      <c r="AS38" s="15" t="str">
        <f t="shared" si="41"/>
        <v>-</v>
      </c>
      <c r="AT38" s="15" t="str">
        <f t="shared" si="41"/>
        <v>-</v>
      </c>
      <c r="AU38" s="15" t="str">
        <f t="shared" si="41"/>
        <v>-</v>
      </c>
      <c r="AV38" s="15" t="str">
        <f t="shared" si="40"/>
        <v>-</v>
      </c>
      <c r="AW38" s="14">
        <v>11077.640000000003</v>
      </c>
    </row>
    <row r="39" spans="1:49" x14ac:dyDescent="0.25">
      <c r="A39" s="10" t="s">
        <v>79</v>
      </c>
      <c r="B39" s="11">
        <f t="shared" si="5"/>
        <v>168416.66000000003</v>
      </c>
      <c r="C39" s="12">
        <f t="shared" si="6"/>
        <v>104789.04000000002</v>
      </c>
      <c r="D39" s="11">
        <f t="shared" si="7"/>
        <v>34050.110000000015</v>
      </c>
      <c r="E39" s="11">
        <v>3758.420000000001</v>
      </c>
      <c r="F39" s="11">
        <v>4324.4799999999996</v>
      </c>
      <c r="G39" s="11">
        <v>430.52</v>
      </c>
      <c r="H39" s="12" t="str">
        <f t="shared" si="42"/>
        <v>-</v>
      </c>
      <c r="I39" s="11">
        <v>12144.82</v>
      </c>
      <c r="J39" s="11">
        <v>1759.76</v>
      </c>
      <c r="K39" s="11">
        <v>15475.330000000002</v>
      </c>
      <c r="L39" s="11">
        <v>6616.2800000000043</v>
      </c>
      <c r="M39" s="11">
        <v>2747.6699999999987</v>
      </c>
      <c r="N39" s="11">
        <v>4929.93</v>
      </c>
      <c r="O39" s="12" t="str">
        <f t="shared" si="42"/>
        <v>-</v>
      </c>
      <c r="P39" s="12" t="str">
        <f t="shared" si="42"/>
        <v>-</v>
      </c>
      <c r="Q39" s="12" t="str">
        <f t="shared" si="42"/>
        <v>-</v>
      </c>
      <c r="R39" s="12" t="str">
        <f t="shared" si="42"/>
        <v>-</v>
      </c>
      <c r="S39" s="12" t="str">
        <f t="shared" si="42"/>
        <v>-</v>
      </c>
      <c r="T39" s="12" t="str">
        <f t="shared" si="42"/>
        <v>-</v>
      </c>
      <c r="U39" s="12" t="str">
        <f t="shared" si="42"/>
        <v>-</v>
      </c>
      <c r="V39" s="11">
        <v>6.49</v>
      </c>
      <c r="W39" s="12" t="str">
        <f>"-"</f>
        <v>-</v>
      </c>
      <c r="X39" s="12" t="str">
        <f t="shared" si="33"/>
        <v>-</v>
      </c>
      <c r="Y39" s="12" t="str">
        <f t="shared" si="34"/>
        <v>-</v>
      </c>
      <c r="Z39" s="12" t="str">
        <f t="shared" si="34"/>
        <v>-</v>
      </c>
      <c r="AA39" s="11">
        <v>91.31</v>
      </c>
      <c r="AB39" s="11">
        <v>21.27</v>
      </c>
      <c r="AC39" s="12" t="str">
        <f t="shared" si="34"/>
        <v>-</v>
      </c>
      <c r="AD39" s="12" t="str">
        <f t="shared" si="34"/>
        <v>-</v>
      </c>
      <c r="AE39" s="12" t="str">
        <f t="shared" si="34"/>
        <v>-</v>
      </c>
      <c r="AF39" s="12" t="str">
        <f t="shared" si="34"/>
        <v>-</v>
      </c>
      <c r="AG39" s="12" t="str">
        <f t="shared" si="34"/>
        <v>-</v>
      </c>
      <c r="AH39" s="12" t="str">
        <f t="shared" si="34"/>
        <v>-</v>
      </c>
      <c r="AI39" s="11">
        <v>39285.920000000013</v>
      </c>
      <c r="AJ39" s="11">
        <v>10915.910000000005</v>
      </c>
      <c r="AK39" s="11">
        <v>44.379999999999995</v>
      </c>
      <c r="AL39" s="12" t="str">
        <f t="shared" si="34"/>
        <v>-</v>
      </c>
      <c r="AM39" s="12" t="str">
        <f t="shared" si="34"/>
        <v>-</v>
      </c>
      <c r="AN39" s="12" t="str">
        <f t="shared" si="46"/>
        <v>-</v>
      </c>
      <c r="AO39" s="12" t="str">
        <f t="shared" si="46"/>
        <v>-</v>
      </c>
      <c r="AP39" s="12" t="str">
        <f t="shared" si="41"/>
        <v>-</v>
      </c>
      <c r="AQ39" s="11">
        <v>30810.67</v>
      </c>
      <c r="AR39" s="11">
        <v>5475.9900000000034</v>
      </c>
      <c r="AS39" s="12" t="str">
        <f t="shared" si="41"/>
        <v>-</v>
      </c>
      <c r="AT39" s="12" t="str">
        <f t="shared" si="41"/>
        <v>-</v>
      </c>
      <c r="AU39" s="12" t="str">
        <f t="shared" si="41"/>
        <v>-</v>
      </c>
      <c r="AV39" s="12" t="str">
        <f t="shared" si="40"/>
        <v>-</v>
      </c>
      <c r="AW39" s="11">
        <v>29577.510000000013</v>
      </c>
    </row>
    <row r="40" spans="1:49" x14ac:dyDescent="0.25">
      <c r="A40" s="13" t="s">
        <v>80</v>
      </c>
      <c r="B40" s="14">
        <f t="shared" si="5"/>
        <v>427572.97999999992</v>
      </c>
      <c r="C40" s="15">
        <f t="shared" si="6"/>
        <v>320036.48999999993</v>
      </c>
      <c r="D40" s="14">
        <f t="shared" si="7"/>
        <v>43844.760000000024</v>
      </c>
      <c r="E40" s="15" t="str">
        <f t="shared" ref="E40:T55" si="49">"-"</f>
        <v>-</v>
      </c>
      <c r="F40" s="15" t="str">
        <f t="shared" si="49"/>
        <v>-</v>
      </c>
      <c r="G40" s="15" t="str">
        <f t="shared" si="49"/>
        <v>-</v>
      </c>
      <c r="H40" s="15" t="str">
        <f t="shared" si="49"/>
        <v>-</v>
      </c>
      <c r="I40" s="15" t="str">
        <f t="shared" si="49"/>
        <v>-</v>
      </c>
      <c r="J40" s="15" t="str">
        <f t="shared" si="49"/>
        <v>-</v>
      </c>
      <c r="K40" s="15" t="str">
        <f t="shared" si="49"/>
        <v>-</v>
      </c>
      <c r="L40" s="15" t="str">
        <f t="shared" si="49"/>
        <v>-</v>
      </c>
      <c r="M40" s="15" t="str">
        <f t="shared" si="49"/>
        <v>-</v>
      </c>
      <c r="N40" s="15" t="str">
        <f>"-"</f>
        <v>-</v>
      </c>
      <c r="O40" s="15" t="str">
        <f t="shared" si="42"/>
        <v>-</v>
      </c>
      <c r="P40" s="15" t="str">
        <f t="shared" si="42"/>
        <v>-</v>
      </c>
      <c r="Q40" s="15" t="str">
        <f t="shared" si="42"/>
        <v>-</v>
      </c>
      <c r="R40" s="15" t="str">
        <f t="shared" si="42"/>
        <v>-</v>
      </c>
      <c r="S40" s="15" t="str">
        <f t="shared" si="42"/>
        <v>-</v>
      </c>
      <c r="T40" s="15" t="str">
        <f t="shared" si="42"/>
        <v>-</v>
      </c>
      <c r="U40" s="15" t="str">
        <f t="shared" si="42"/>
        <v>-</v>
      </c>
      <c r="V40" s="15" t="str">
        <f t="shared" si="42"/>
        <v>-</v>
      </c>
      <c r="W40" s="15" t="str">
        <f t="shared" ref="W40:W41" si="50">"-"</f>
        <v>-</v>
      </c>
      <c r="X40" s="15" t="str">
        <f t="shared" si="33"/>
        <v>-</v>
      </c>
      <c r="Y40" s="15" t="str">
        <f t="shared" si="34"/>
        <v>-</v>
      </c>
      <c r="Z40" s="15" t="str">
        <f t="shared" si="34"/>
        <v>-</v>
      </c>
      <c r="AA40" s="15" t="str">
        <f t="shared" si="34"/>
        <v>-</v>
      </c>
      <c r="AB40" s="15" t="str">
        <f t="shared" si="34"/>
        <v>-</v>
      </c>
      <c r="AC40" s="15" t="str">
        <f t="shared" si="34"/>
        <v>-</v>
      </c>
      <c r="AD40" s="15" t="str">
        <f t="shared" si="34"/>
        <v>-</v>
      </c>
      <c r="AE40" s="15" t="str">
        <f t="shared" si="34"/>
        <v>-</v>
      </c>
      <c r="AF40" s="15" t="str">
        <f t="shared" si="34"/>
        <v>-</v>
      </c>
      <c r="AG40" s="15" t="str">
        <f t="shared" si="34"/>
        <v>-</v>
      </c>
      <c r="AH40" s="15" t="str">
        <f t="shared" si="34"/>
        <v>-</v>
      </c>
      <c r="AI40" s="14">
        <v>7456.2399999999989</v>
      </c>
      <c r="AJ40" s="15" t="str">
        <f>"-"</f>
        <v>-</v>
      </c>
      <c r="AK40" s="14">
        <v>275828.32999999996</v>
      </c>
      <c r="AL40" s="14">
        <v>43718.280000000021</v>
      </c>
      <c r="AM40" s="14">
        <v>32445.099999999995</v>
      </c>
      <c r="AN40" s="15" t="str">
        <f t="shared" si="46"/>
        <v>-</v>
      </c>
      <c r="AO40" s="15" t="str">
        <f t="shared" si="46"/>
        <v>-</v>
      </c>
      <c r="AP40" s="15" t="str">
        <f t="shared" si="41"/>
        <v>-</v>
      </c>
      <c r="AQ40" s="15" t="str">
        <f>"-"</f>
        <v>-</v>
      </c>
      <c r="AR40" s="14">
        <v>126.47999999999999</v>
      </c>
      <c r="AS40" s="14">
        <v>561.91</v>
      </c>
      <c r="AT40" s="14">
        <v>86.84</v>
      </c>
      <c r="AU40" s="14">
        <v>3658.0699999999979</v>
      </c>
      <c r="AV40" s="15" t="str">
        <f t="shared" si="40"/>
        <v>-</v>
      </c>
      <c r="AW40" s="14">
        <v>63691.73</v>
      </c>
    </row>
    <row r="41" spans="1:49" x14ac:dyDescent="0.25">
      <c r="A41" s="10" t="s">
        <v>81</v>
      </c>
      <c r="B41" s="11">
        <f t="shared" si="5"/>
        <v>30254.300000000003</v>
      </c>
      <c r="C41" s="12">
        <f t="shared" si="6"/>
        <v>4594.5200000000004</v>
      </c>
      <c r="D41" s="11">
        <f t="shared" si="7"/>
        <v>11548.86</v>
      </c>
      <c r="E41" s="12" t="str">
        <f t="shared" si="49"/>
        <v>-</v>
      </c>
      <c r="F41" s="12" t="str">
        <f t="shared" si="49"/>
        <v>-</v>
      </c>
      <c r="G41" s="12" t="str">
        <f t="shared" si="49"/>
        <v>-</v>
      </c>
      <c r="H41" s="12" t="str">
        <f t="shared" si="49"/>
        <v>-</v>
      </c>
      <c r="I41" s="12" t="str">
        <f t="shared" si="49"/>
        <v>-</v>
      </c>
      <c r="J41" s="12" t="str">
        <f t="shared" si="49"/>
        <v>-</v>
      </c>
      <c r="K41" s="12" t="str">
        <f t="shared" si="49"/>
        <v>-</v>
      </c>
      <c r="L41" s="12" t="str">
        <f t="shared" si="49"/>
        <v>-</v>
      </c>
      <c r="M41" s="12" t="str">
        <f t="shared" si="49"/>
        <v>-</v>
      </c>
      <c r="N41" s="11">
        <v>96.48</v>
      </c>
      <c r="O41" s="12" t="str">
        <f t="shared" si="42"/>
        <v>-</v>
      </c>
      <c r="P41" s="12" t="str">
        <f t="shared" si="42"/>
        <v>-</v>
      </c>
      <c r="Q41" s="12" t="str">
        <f t="shared" si="42"/>
        <v>-</v>
      </c>
      <c r="R41" s="12" t="str">
        <f t="shared" si="42"/>
        <v>-</v>
      </c>
      <c r="S41" s="12" t="str">
        <f t="shared" si="42"/>
        <v>-</v>
      </c>
      <c r="T41" s="12" t="str">
        <f t="shared" si="42"/>
        <v>-</v>
      </c>
      <c r="U41" s="12" t="str">
        <f t="shared" si="42"/>
        <v>-</v>
      </c>
      <c r="V41" s="12" t="str">
        <f t="shared" si="42"/>
        <v>-</v>
      </c>
      <c r="W41" s="12" t="str">
        <f t="shared" si="50"/>
        <v>-</v>
      </c>
      <c r="X41" s="12" t="str">
        <f t="shared" si="33"/>
        <v>-</v>
      </c>
      <c r="Y41" s="12" t="str">
        <f t="shared" si="34"/>
        <v>-</v>
      </c>
      <c r="Z41" s="11">
        <v>34.489999999999995</v>
      </c>
      <c r="AA41" s="12" t="str">
        <f t="shared" si="34"/>
        <v>-</v>
      </c>
      <c r="AB41" s="12" t="str">
        <f t="shared" si="34"/>
        <v>-</v>
      </c>
      <c r="AC41" s="12" t="str">
        <f t="shared" si="34"/>
        <v>-</v>
      </c>
      <c r="AD41" s="12" t="str">
        <f t="shared" si="34"/>
        <v>-</v>
      </c>
      <c r="AE41" s="11">
        <v>232.52</v>
      </c>
      <c r="AF41" s="11">
        <v>12.379999999999999</v>
      </c>
      <c r="AG41" s="12" t="str">
        <f t="shared" si="34"/>
        <v>-</v>
      </c>
      <c r="AH41" s="12" t="str">
        <f t="shared" si="34"/>
        <v>-</v>
      </c>
      <c r="AI41" s="11">
        <v>993.76999999999953</v>
      </c>
      <c r="AJ41" s="11">
        <v>70.210000000000008</v>
      </c>
      <c r="AK41" s="11">
        <v>773.89999999999975</v>
      </c>
      <c r="AL41" s="11">
        <v>10365.030000000001</v>
      </c>
      <c r="AM41" s="11">
        <v>2264.3200000000002</v>
      </c>
      <c r="AN41" s="12" t="str">
        <f t="shared" si="46"/>
        <v>-</v>
      </c>
      <c r="AO41" s="12" t="str">
        <f t="shared" si="46"/>
        <v>-</v>
      </c>
      <c r="AP41" s="12" t="str">
        <f t="shared" si="41"/>
        <v>-</v>
      </c>
      <c r="AQ41" s="11">
        <v>295.52</v>
      </c>
      <c r="AR41" s="11">
        <v>1004.7599999999998</v>
      </c>
      <c r="AS41" s="12" t="str">
        <f t="shared" ref="AS41:AV51" si="51">"-"</f>
        <v>-</v>
      </c>
      <c r="AT41" s="12" t="str">
        <f t="shared" si="51"/>
        <v>-</v>
      </c>
      <c r="AU41" s="12" t="str">
        <f t="shared" si="51"/>
        <v>-</v>
      </c>
      <c r="AV41" s="12" t="str">
        <f t="shared" si="51"/>
        <v>-</v>
      </c>
      <c r="AW41" s="11">
        <v>14110.920000000004</v>
      </c>
    </row>
    <row r="42" spans="1:49" x14ac:dyDescent="0.25">
      <c r="A42" s="13" t="s">
        <v>82</v>
      </c>
      <c r="B42" s="14">
        <f t="shared" si="5"/>
        <v>130960.59999999996</v>
      </c>
      <c r="C42" s="15">
        <f t="shared" si="6"/>
        <v>55218.78</v>
      </c>
      <c r="D42" s="14">
        <f t="shared" si="7"/>
        <v>39437.169999999969</v>
      </c>
      <c r="E42" s="15" t="str">
        <f t="shared" si="49"/>
        <v>-</v>
      </c>
      <c r="F42" s="15" t="str">
        <f t="shared" si="49"/>
        <v>-</v>
      </c>
      <c r="G42" s="15" t="str">
        <f t="shared" si="49"/>
        <v>-</v>
      </c>
      <c r="H42" s="15" t="str">
        <f t="shared" si="49"/>
        <v>-</v>
      </c>
      <c r="I42" s="15" t="str">
        <f t="shared" si="49"/>
        <v>-</v>
      </c>
      <c r="J42" s="15" t="str">
        <f t="shared" si="49"/>
        <v>-</v>
      </c>
      <c r="K42" s="14">
        <v>1003.72</v>
      </c>
      <c r="L42" s="15" t="str">
        <f t="shared" si="49"/>
        <v>-</v>
      </c>
      <c r="M42" s="14">
        <v>35395.440000000002</v>
      </c>
      <c r="N42" s="14">
        <v>7499.3900000000012</v>
      </c>
      <c r="O42" s="14">
        <v>477.46</v>
      </c>
      <c r="P42" s="14">
        <v>668.61</v>
      </c>
      <c r="Q42" s="14">
        <v>789.2600000000001</v>
      </c>
      <c r="R42" s="14">
        <v>1471.0399999999995</v>
      </c>
      <c r="S42" s="14">
        <v>5881.3300000000017</v>
      </c>
      <c r="T42" s="14">
        <v>23583.519999999968</v>
      </c>
      <c r="U42" s="14">
        <v>9466.4199999999928</v>
      </c>
      <c r="V42" s="14">
        <v>6214.6100000000006</v>
      </c>
      <c r="W42" s="14">
        <v>317.70999999999998</v>
      </c>
      <c r="X42" s="15" t="str">
        <f t="shared" si="33"/>
        <v>-</v>
      </c>
      <c r="Y42" s="14">
        <v>606.93999999999994</v>
      </c>
      <c r="Z42" s="15" t="str">
        <f>"-"</f>
        <v>-</v>
      </c>
      <c r="AA42" s="14">
        <v>677.26999999999987</v>
      </c>
      <c r="AB42" s="15" t="str">
        <f t="shared" si="34"/>
        <v>-</v>
      </c>
      <c r="AC42" s="15" t="str">
        <f t="shared" si="34"/>
        <v>-</v>
      </c>
      <c r="AD42" s="15" t="str">
        <f t="shared" si="34"/>
        <v>-</v>
      </c>
      <c r="AE42" s="15" t="str">
        <f t="shared" si="34"/>
        <v>-</v>
      </c>
      <c r="AF42" s="15" t="str">
        <f t="shared" si="34"/>
        <v>-</v>
      </c>
      <c r="AG42" s="15" t="str">
        <f t="shared" si="34"/>
        <v>-</v>
      </c>
      <c r="AH42" s="15" t="str">
        <f t="shared" si="34"/>
        <v>-</v>
      </c>
      <c r="AI42" s="15" t="str">
        <f t="shared" si="34"/>
        <v>-</v>
      </c>
      <c r="AJ42" s="15" t="str">
        <f t="shared" si="34"/>
        <v>-</v>
      </c>
      <c r="AK42" s="15" t="str">
        <f t="shared" si="34"/>
        <v>-</v>
      </c>
      <c r="AL42" s="15" t="str">
        <f t="shared" si="34"/>
        <v>-</v>
      </c>
      <c r="AM42" s="15" t="str">
        <f t="shared" si="34"/>
        <v>-</v>
      </c>
      <c r="AN42" s="15" t="str">
        <f t="shared" si="34"/>
        <v>-</v>
      </c>
      <c r="AO42" s="14">
        <v>603.2299999999999</v>
      </c>
      <c r="AP42" s="15" t="str">
        <f t="shared" si="41"/>
        <v>-</v>
      </c>
      <c r="AQ42" s="15" t="str">
        <f t="shared" si="41"/>
        <v>-</v>
      </c>
      <c r="AR42" s="15" t="str">
        <f t="shared" si="41"/>
        <v>-</v>
      </c>
      <c r="AS42" s="15" t="str">
        <f t="shared" si="51"/>
        <v>-</v>
      </c>
      <c r="AT42" s="15" t="str">
        <f t="shared" si="51"/>
        <v>-</v>
      </c>
      <c r="AU42" s="15" t="str">
        <f t="shared" si="51"/>
        <v>-</v>
      </c>
      <c r="AV42" s="15" t="str">
        <f t="shared" si="51"/>
        <v>-</v>
      </c>
      <c r="AW42" s="14">
        <v>36304.649999999994</v>
      </c>
    </row>
    <row r="43" spans="1:49" x14ac:dyDescent="0.25">
      <c r="A43" s="10" t="s">
        <v>83</v>
      </c>
      <c r="B43" s="11">
        <f t="shared" si="5"/>
        <v>35042.26</v>
      </c>
      <c r="C43" s="12">
        <f t="shared" si="6"/>
        <v>116.63</v>
      </c>
      <c r="D43" s="11">
        <f t="shared" si="7"/>
        <v>15931.060000000003</v>
      </c>
      <c r="E43" s="12" t="str">
        <f t="shared" si="49"/>
        <v>-</v>
      </c>
      <c r="F43" s="12" t="str">
        <f t="shared" si="49"/>
        <v>-</v>
      </c>
      <c r="G43" s="12" t="str">
        <f t="shared" si="49"/>
        <v>-</v>
      </c>
      <c r="H43" s="12" t="str">
        <f t="shared" si="49"/>
        <v>-</v>
      </c>
      <c r="I43" s="12" t="str">
        <f t="shared" si="49"/>
        <v>-</v>
      </c>
      <c r="J43" s="12" t="str">
        <f t="shared" si="49"/>
        <v>-</v>
      </c>
      <c r="K43" s="12" t="str">
        <f t="shared" si="49"/>
        <v>-</v>
      </c>
      <c r="L43" s="12" t="str">
        <f t="shared" si="49"/>
        <v>-</v>
      </c>
      <c r="M43" s="12" t="str">
        <f t="shared" si="49"/>
        <v>-</v>
      </c>
      <c r="N43" s="12" t="str">
        <f t="shared" si="49"/>
        <v>-</v>
      </c>
      <c r="O43" s="12" t="str">
        <f t="shared" si="49"/>
        <v>-</v>
      </c>
      <c r="P43" s="11">
        <v>4.37</v>
      </c>
      <c r="Q43" s="11">
        <v>116.63</v>
      </c>
      <c r="R43" s="11">
        <v>15307.870000000003</v>
      </c>
      <c r="S43" s="12" t="str">
        <f t="shared" ref="S43:S47" si="52">"-"</f>
        <v>-</v>
      </c>
      <c r="T43" s="11">
        <v>618.82000000000005</v>
      </c>
      <c r="U43" s="12" t="str">
        <f t="shared" ref="U43:AJ58" si="53">"-"</f>
        <v>-</v>
      </c>
      <c r="V43" s="12" t="str">
        <f t="shared" si="53"/>
        <v>-</v>
      </c>
      <c r="W43" s="12" t="str">
        <f t="shared" si="53"/>
        <v>-</v>
      </c>
      <c r="X43" s="12" t="str">
        <f t="shared" si="53"/>
        <v>-</v>
      </c>
      <c r="Y43" s="12" t="str">
        <f t="shared" si="53"/>
        <v>-</v>
      </c>
      <c r="Z43" s="12" t="str">
        <f t="shared" si="53"/>
        <v>-</v>
      </c>
      <c r="AA43" s="12" t="str">
        <f t="shared" si="53"/>
        <v>-</v>
      </c>
      <c r="AB43" s="12" t="str">
        <f t="shared" si="34"/>
        <v>-</v>
      </c>
      <c r="AC43" s="12" t="str">
        <f t="shared" si="34"/>
        <v>-</v>
      </c>
      <c r="AD43" s="12" t="str">
        <f t="shared" si="34"/>
        <v>-</v>
      </c>
      <c r="AE43" s="12" t="str">
        <f t="shared" si="34"/>
        <v>-</v>
      </c>
      <c r="AF43" s="12" t="str">
        <f t="shared" si="34"/>
        <v>-</v>
      </c>
      <c r="AG43" s="12" t="str">
        <f t="shared" si="34"/>
        <v>-</v>
      </c>
      <c r="AH43" s="12" t="str">
        <f t="shared" si="34"/>
        <v>-</v>
      </c>
      <c r="AI43" s="12" t="str">
        <f t="shared" si="34"/>
        <v>-</v>
      </c>
      <c r="AJ43" s="12" t="str">
        <f t="shared" si="34"/>
        <v>-</v>
      </c>
      <c r="AK43" s="12" t="str">
        <f t="shared" si="34"/>
        <v>-</v>
      </c>
      <c r="AL43" s="12" t="str">
        <f t="shared" si="34"/>
        <v>-</v>
      </c>
      <c r="AM43" s="12" t="str">
        <f t="shared" si="34"/>
        <v>-</v>
      </c>
      <c r="AN43" s="12" t="str">
        <f t="shared" si="34"/>
        <v>-</v>
      </c>
      <c r="AO43" s="12" t="str">
        <f t="shared" ref="AI43:AR53" si="54">"-"</f>
        <v>-</v>
      </c>
      <c r="AP43" s="12" t="str">
        <f t="shared" si="54"/>
        <v>-</v>
      </c>
      <c r="AQ43" s="12" t="str">
        <f t="shared" si="41"/>
        <v>-</v>
      </c>
      <c r="AR43" s="12" t="str">
        <f t="shared" si="41"/>
        <v>-</v>
      </c>
      <c r="AS43" s="12" t="str">
        <f t="shared" si="51"/>
        <v>-</v>
      </c>
      <c r="AT43" s="12" t="str">
        <f t="shared" si="51"/>
        <v>-</v>
      </c>
      <c r="AU43" s="12" t="str">
        <f t="shared" si="51"/>
        <v>-</v>
      </c>
      <c r="AV43" s="12" t="str">
        <f t="shared" si="51"/>
        <v>-</v>
      </c>
      <c r="AW43" s="11">
        <v>18994.57</v>
      </c>
    </row>
    <row r="44" spans="1:49" x14ac:dyDescent="0.25">
      <c r="A44" s="13" t="s">
        <v>84</v>
      </c>
      <c r="B44" s="14">
        <f t="shared" si="5"/>
        <v>18553.370000000003</v>
      </c>
      <c r="C44" s="15" t="s">
        <v>137</v>
      </c>
      <c r="D44" s="14">
        <f t="shared" si="7"/>
        <v>3783</v>
      </c>
      <c r="E44" s="15" t="str">
        <f t="shared" si="49"/>
        <v>-</v>
      </c>
      <c r="F44" s="15" t="str">
        <f t="shared" si="49"/>
        <v>-</v>
      </c>
      <c r="G44" s="15" t="str">
        <f t="shared" si="49"/>
        <v>-</v>
      </c>
      <c r="H44" s="15" t="str">
        <f t="shared" si="49"/>
        <v>-</v>
      </c>
      <c r="I44" s="15" t="str">
        <f t="shared" si="49"/>
        <v>-</v>
      </c>
      <c r="J44" s="15" t="str">
        <f t="shared" si="49"/>
        <v>-</v>
      </c>
      <c r="K44" s="15" t="str">
        <f t="shared" si="49"/>
        <v>-</v>
      </c>
      <c r="L44" s="15" t="str">
        <f t="shared" si="49"/>
        <v>-</v>
      </c>
      <c r="M44" s="15" t="str">
        <f t="shared" si="49"/>
        <v>-</v>
      </c>
      <c r="N44" s="15" t="str">
        <f t="shared" si="49"/>
        <v>-</v>
      </c>
      <c r="O44" s="15" t="str">
        <f t="shared" si="49"/>
        <v>-</v>
      </c>
      <c r="P44" s="15" t="str">
        <f t="shared" si="49"/>
        <v>-</v>
      </c>
      <c r="Q44" s="15" t="str">
        <f t="shared" si="49"/>
        <v>-</v>
      </c>
      <c r="R44" s="14">
        <v>411.96999999999997</v>
      </c>
      <c r="S44" s="15" t="str">
        <f t="shared" si="52"/>
        <v>-</v>
      </c>
      <c r="T44" s="14">
        <v>3371.03</v>
      </c>
      <c r="U44" s="15" t="str">
        <f t="shared" si="53"/>
        <v>-</v>
      </c>
      <c r="V44" s="15" t="str">
        <f t="shared" si="53"/>
        <v>-</v>
      </c>
      <c r="W44" s="15" t="str">
        <f t="shared" si="53"/>
        <v>-</v>
      </c>
      <c r="X44" s="15" t="str">
        <f t="shared" si="53"/>
        <v>-</v>
      </c>
      <c r="Y44" s="15" t="str">
        <f t="shared" si="53"/>
        <v>-</v>
      </c>
      <c r="Z44" s="15" t="str">
        <f t="shared" si="53"/>
        <v>-</v>
      </c>
      <c r="AA44" s="15" t="str">
        <f t="shared" si="53"/>
        <v>-</v>
      </c>
      <c r="AB44" s="15" t="str">
        <f t="shared" si="53"/>
        <v>-</v>
      </c>
      <c r="AC44" s="15" t="str">
        <f t="shared" si="53"/>
        <v>-</v>
      </c>
      <c r="AD44" s="15" t="str">
        <f t="shared" si="53"/>
        <v>-</v>
      </c>
      <c r="AE44" s="15" t="str">
        <f t="shared" si="53"/>
        <v>-</v>
      </c>
      <c r="AF44" s="15" t="str">
        <f t="shared" si="53"/>
        <v>-</v>
      </c>
      <c r="AG44" s="15" t="str">
        <f t="shared" si="53"/>
        <v>-</v>
      </c>
      <c r="AH44" s="15" t="str">
        <f t="shared" si="53"/>
        <v>-</v>
      </c>
      <c r="AI44" s="15" t="str">
        <f t="shared" si="54"/>
        <v>-</v>
      </c>
      <c r="AJ44" s="15" t="str">
        <f t="shared" si="54"/>
        <v>-</v>
      </c>
      <c r="AK44" s="15" t="str">
        <f t="shared" si="54"/>
        <v>-</v>
      </c>
      <c r="AL44" s="15" t="str">
        <f t="shared" si="54"/>
        <v>-</v>
      </c>
      <c r="AM44" s="15" t="str">
        <f t="shared" si="54"/>
        <v>-</v>
      </c>
      <c r="AN44" s="15" t="str">
        <f t="shared" si="54"/>
        <v>-</v>
      </c>
      <c r="AO44" s="15" t="str">
        <f t="shared" si="54"/>
        <v>-</v>
      </c>
      <c r="AP44" s="15" t="str">
        <f t="shared" si="54"/>
        <v>-</v>
      </c>
      <c r="AQ44" s="15" t="str">
        <f t="shared" si="41"/>
        <v>-</v>
      </c>
      <c r="AR44" s="15" t="str">
        <f t="shared" si="41"/>
        <v>-</v>
      </c>
      <c r="AS44" s="15" t="str">
        <f t="shared" si="51"/>
        <v>-</v>
      </c>
      <c r="AT44" s="15" t="str">
        <f t="shared" si="51"/>
        <v>-</v>
      </c>
      <c r="AU44" s="15" t="str">
        <f t="shared" si="51"/>
        <v>-</v>
      </c>
      <c r="AV44" s="15" t="str">
        <f t="shared" si="51"/>
        <v>-</v>
      </c>
      <c r="AW44" s="14">
        <v>14770.37</v>
      </c>
    </row>
    <row r="45" spans="1:49" s="37" customFormat="1" x14ac:dyDescent="0.25">
      <c r="A45" s="34" t="s">
        <v>85</v>
      </c>
      <c r="B45" s="35">
        <f t="shared" si="5"/>
        <v>26011.299999999996</v>
      </c>
      <c r="C45" s="36" t="s">
        <v>137</v>
      </c>
      <c r="D45" s="35">
        <f t="shared" si="7"/>
        <v>3694.6499999999987</v>
      </c>
      <c r="E45" s="36" t="str">
        <f t="shared" si="49"/>
        <v>-</v>
      </c>
      <c r="F45" s="36" t="str">
        <f t="shared" si="49"/>
        <v>-</v>
      </c>
      <c r="G45" s="36" t="str">
        <f t="shared" si="49"/>
        <v>-</v>
      </c>
      <c r="H45" s="36" t="str">
        <f t="shared" si="49"/>
        <v>-</v>
      </c>
      <c r="I45" s="36" t="str">
        <f t="shared" si="49"/>
        <v>-</v>
      </c>
      <c r="J45" s="36" t="str">
        <f t="shared" si="49"/>
        <v>-</v>
      </c>
      <c r="K45" s="36" t="str">
        <f t="shared" si="49"/>
        <v>-</v>
      </c>
      <c r="L45" s="36" t="str">
        <f t="shared" si="49"/>
        <v>-</v>
      </c>
      <c r="M45" s="36" t="str">
        <f t="shared" si="49"/>
        <v>-</v>
      </c>
      <c r="N45" s="36" t="str">
        <f t="shared" si="49"/>
        <v>-</v>
      </c>
      <c r="O45" s="36" t="str">
        <f t="shared" si="49"/>
        <v>-</v>
      </c>
      <c r="P45" s="36" t="str">
        <f t="shared" si="49"/>
        <v>-</v>
      </c>
      <c r="Q45" s="36" t="str">
        <f t="shared" si="49"/>
        <v>-</v>
      </c>
      <c r="R45" s="35">
        <v>2019.319999999999</v>
      </c>
      <c r="S45" s="36" t="str">
        <f t="shared" si="52"/>
        <v>-</v>
      </c>
      <c r="T45" s="35">
        <v>1675.33</v>
      </c>
      <c r="U45" s="36" t="str">
        <f t="shared" si="53"/>
        <v>-</v>
      </c>
      <c r="V45" s="36" t="str">
        <f t="shared" si="53"/>
        <v>-</v>
      </c>
      <c r="W45" s="36" t="str">
        <f t="shared" si="53"/>
        <v>-</v>
      </c>
      <c r="X45" s="36" t="str">
        <f t="shared" si="53"/>
        <v>-</v>
      </c>
      <c r="Y45" s="36" t="str">
        <f t="shared" si="53"/>
        <v>-</v>
      </c>
      <c r="Z45" s="36" t="str">
        <f t="shared" si="53"/>
        <v>-</v>
      </c>
      <c r="AA45" s="36" t="str">
        <f t="shared" si="53"/>
        <v>-</v>
      </c>
      <c r="AB45" s="36" t="str">
        <f t="shared" si="53"/>
        <v>-</v>
      </c>
      <c r="AC45" s="36" t="str">
        <f t="shared" si="53"/>
        <v>-</v>
      </c>
      <c r="AD45" s="36" t="str">
        <f t="shared" si="53"/>
        <v>-</v>
      </c>
      <c r="AE45" s="36" t="str">
        <f t="shared" si="53"/>
        <v>-</v>
      </c>
      <c r="AF45" s="36" t="str">
        <f t="shared" si="53"/>
        <v>-</v>
      </c>
      <c r="AG45" s="36" t="str">
        <f t="shared" si="53"/>
        <v>-</v>
      </c>
      <c r="AH45" s="36" t="str">
        <f t="shared" si="53"/>
        <v>-</v>
      </c>
      <c r="AI45" s="36" t="str">
        <f t="shared" si="54"/>
        <v>-</v>
      </c>
      <c r="AJ45" s="36" t="str">
        <f t="shared" si="54"/>
        <v>-</v>
      </c>
      <c r="AK45" s="36" t="str">
        <f t="shared" si="54"/>
        <v>-</v>
      </c>
      <c r="AL45" s="36" t="str">
        <f t="shared" si="54"/>
        <v>-</v>
      </c>
      <c r="AM45" s="36" t="str">
        <f t="shared" si="54"/>
        <v>-</v>
      </c>
      <c r="AN45" s="36" t="str">
        <f t="shared" si="54"/>
        <v>-</v>
      </c>
      <c r="AO45" s="36" t="str">
        <f t="shared" si="54"/>
        <v>-</v>
      </c>
      <c r="AP45" s="36" t="str">
        <f t="shared" si="54"/>
        <v>-</v>
      </c>
      <c r="AQ45" s="36" t="str">
        <f t="shared" si="41"/>
        <v>-</v>
      </c>
      <c r="AR45" s="36" t="str">
        <f t="shared" si="41"/>
        <v>-</v>
      </c>
      <c r="AS45" s="36" t="str">
        <f t="shared" si="51"/>
        <v>-</v>
      </c>
      <c r="AT45" s="36" t="str">
        <f t="shared" si="51"/>
        <v>-</v>
      </c>
      <c r="AU45" s="36" t="str">
        <f t="shared" si="51"/>
        <v>-</v>
      </c>
      <c r="AV45" s="36" t="str">
        <f t="shared" si="51"/>
        <v>-</v>
      </c>
      <c r="AW45" s="35">
        <v>22316.649999999998</v>
      </c>
    </row>
    <row r="46" spans="1:49" x14ac:dyDescent="0.25">
      <c r="A46" s="13" t="s">
        <v>86</v>
      </c>
      <c r="B46" s="14">
        <f t="shared" si="5"/>
        <v>182439.74000000002</v>
      </c>
      <c r="C46" s="15">
        <f t="shared" si="6"/>
        <v>5263.630000000001</v>
      </c>
      <c r="D46" s="14">
        <f t="shared" si="7"/>
        <v>25780.209999999988</v>
      </c>
      <c r="E46" s="15" t="str">
        <f t="shared" si="49"/>
        <v>-</v>
      </c>
      <c r="F46" s="15" t="str">
        <f t="shared" si="49"/>
        <v>-</v>
      </c>
      <c r="G46" s="15" t="str">
        <f t="shared" si="49"/>
        <v>-</v>
      </c>
      <c r="H46" s="15" t="str">
        <f t="shared" si="49"/>
        <v>-</v>
      </c>
      <c r="I46" s="15" t="str">
        <f t="shared" si="49"/>
        <v>-</v>
      </c>
      <c r="J46" s="15" t="str">
        <f t="shared" si="49"/>
        <v>-</v>
      </c>
      <c r="K46" s="15" t="str">
        <f t="shared" si="49"/>
        <v>-</v>
      </c>
      <c r="L46" s="15" t="str">
        <f t="shared" si="49"/>
        <v>-</v>
      </c>
      <c r="M46" s="15" t="str">
        <f t="shared" si="49"/>
        <v>-</v>
      </c>
      <c r="N46" s="15" t="str">
        <f t="shared" si="49"/>
        <v>-</v>
      </c>
      <c r="O46" s="15" t="str">
        <f t="shared" si="49"/>
        <v>-</v>
      </c>
      <c r="P46" s="15" t="str">
        <f t="shared" si="49"/>
        <v>-</v>
      </c>
      <c r="Q46" s="15" t="str">
        <f t="shared" si="49"/>
        <v>-</v>
      </c>
      <c r="R46" s="15" t="str">
        <f>"-"</f>
        <v>-</v>
      </c>
      <c r="S46" s="15" t="str">
        <f t="shared" si="52"/>
        <v>-</v>
      </c>
      <c r="T46" s="14">
        <v>1772.16</v>
      </c>
      <c r="U46" s="14">
        <v>4131.6100000000006</v>
      </c>
      <c r="V46" s="14">
        <v>24008.049999999988</v>
      </c>
      <c r="W46" s="15" t="str">
        <f t="shared" si="53"/>
        <v>-</v>
      </c>
      <c r="X46" s="15" t="str">
        <f t="shared" si="53"/>
        <v>-</v>
      </c>
      <c r="Y46" s="15" t="str">
        <f t="shared" si="53"/>
        <v>-</v>
      </c>
      <c r="Z46" s="15" t="str">
        <f t="shared" si="53"/>
        <v>-</v>
      </c>
      <c r="AA46" s="15" t="str">
        <f t="shared" si="53"/>
        <v>-</v>
      </c>
      <c r="AB46" s="15" t="str">
        <f t="shared" si="53"/>
        <v>-</v>
      </c>
      <c r="AC46" s="15" t="str">
        <f t="shared" si="53"/>
        <v>-</v>
      </c>
      <c r="AD46" s="15" t="str">
        <f t="shared" si="53"/>
        <v>-</v>
      </c>
      <c r="AE46" s="15" t="str">
        <f t="shared" si="53"/>
        <v>-</v>
      </c>
      <c r="AF46" s="15" t="str">
        <f t="shared" si="53"/>
        <v>-</v>
      </c>
      <c r="AG46" s="15" t="str">
        <f t="shared" si="53"/>
        <v>-</v>
      </c>
      <c r="AH46" s="15" t="str">
        <f t="shared" si="53"/>
        <v>-</v>
      </c>
      <c r="AI46" s="15" t="str">
        <f t="shared" si="54"/>
        <v>-</v>
      </c>
      <c r="AJ46" s="15" t="str">
        <f t="shared" si="54"/>
        <v>-</v>
      </c>
      <c r="AK46" s="15" t="str">
        <f t="shared" si="54"/>
        <v>-</v>
      </c>
      <c r="AL46" s="15" t="str">
        <f t="shared" si="54"/>
        <v>-</v>
      </c>
      <c r="AM46" s="15" t="str">
        <f t="shared" si="54"/>
        <v>-</v>
      </c>
      <c r="AN46" s="15" t="str">
        <f t="shared" si="54"/>
        <v>-</v>
      </c>
      <c r="AO46" s="14">
        <v>690.93</v>
      </c>
      <c r="AP46" s="14">
        <v>441.09</v>
      </c>
      <c r="AQ46" s="15" t="str">
        <f t="shared" si="41"/>
        <v>-</v>
      </c>
      <c r="AR46" s="15" t="str">
        <f t="shared" si="41"/>
        <v>-</v>
      </c>
      <c r="AS46" s="15" t="str">
        <f t="shared" si="51"/>
        <v>-</v>
      </c>
      <c r="AT46" s="15" t="str">
        <f t="shared" si="51"/>
        <v>-</v>
      </c>
      <c r="AU46" s="15" t="str">
        <f t="shared" si="51"/>
        <v>-</v>
      </c>
      <c r="AV46" s="15" t="str">
        <f t="shared" si="51"/>
        <v>-</v>
      </c>
      <c r="AW46" s="14">
        <v>151395.90000000002</v>
      </c>
    </row>
    <row r="47" spans="1:49" x14ac:dyDescent="0.25">
      <c r="A47" s="10" t="s">
        <v>87</v>
      </c>
      <c r="B47" s="11">
        <f t="shared" si="5"/>
        <v>13602.260000000002</v>
      </c>
      <c r="C47" s="12" t="s">
        <v>137</v>
      </c>
      <c r="D47" s="11">
        <f t="shared" si="7"/>
        <v>2571.9499999999998</v>
      </c>
      <c r="E47" s="12" t="str">
        <f t="shared" si="49"/>
        <v>-</v>
      </c>
      <c r="F47" s="12" t="str">
        <f t="shared" si="49"/>
        <v>-</v>
      </c>
      <c r="G47" s="12" t="str">
        <f t="shared" si="49"/>
        <v>-</v>
      </c>
      <c r="H47" s="12" t="str">
        <f t="shared" si="49"/>
        <v>-</v>
      </c>
      <c r="I47" s="12" t="str">
        <f t="shared" si="49"/>
        <v>-</v>
      </c>
      <c r="J47" s="12" t="str">
        <f t="shared" si="49"/>
        <v>-</v>
      </c>
      <c r="K47" s="12" t="str">
        <f t="shared" si="49"/>
        <v>-</v>
      </c>
      <c r="L47" s="12" t="str">
        <f t="shared" si="49"/>
        <v>-</v>
      </c>
      <c r="M47" s="12" t="str">
        <f t="shared" si="49"/>
        <v>-</v>
      </c>
      <c r="N47" s="12" t="str">
        <f t="shared" si="49"/>
        <v>-</v>
      </c>
      <c r="O47" s="12" t="str">
        <f t="shared" si="49"/>
        <v>-</v>
      </c>
      <c r="P47" s="12" t="str">
        <f t="shared" si="49"/>
        <v>-</v>
      </c>
      <c r="Q47" s="12" t="str">
        <f t="shared" si="49"/>
        <v>-</v>
      </c>
      <c r="R47" s="11">
        <v>2117.16</v>
      </c>
      <c r="S47" s="12" t="str">
        <f t="shared" si="52"/>
        <v>-</v>
      </c>
      <c r="T47" s="11">
        <v>269.19</v>
      </c>
      <c r="U47" s="12" t="str">
        <f>"-"</f>
        <v>-</v>
      </c>
      <c r="V47" s="11">
        <v>185.6</v>
      </c>
      <c r="W47" s="12" t="str">
        <f t="shared" si="53"/>
        <v>-</v>
      </c>
      <c r="X47" s="12" t="str">
        <f t="shared" si="53"/>
        <v>-</v>
      </c>
      <c r="Y47" s="12" t="str">
        <f t="shared" si="53"/>
        <v>-</v>
      </c>
      <c r="Z47" s="12" t="str">
        <f t="shared" si="53"/>
        <v>-</v>
      </c>
      <c r="AA47" s="12" t="str">
        <f t="shared" si="53"/>
        <v>-</v>
      </c>
      <c r="AB47" s="12" t="str">
        <f t="shared" si="53"/>
        <v>-</v>
      </c>
      <c r="AC47" s="12" t="str">
        <f t="shared" si="53"/>
        <v>-</v>
      </c>
      <c r="AD47" s="12" t="str">
        <f t="shared" si="53"/>
        <v>-</v>
      </c>
      <c r="AE47" s="12" t="str">
        <f t="shared" si="53"/>
        <v>-</v>
      </c>
      <c r="AF47" s="12" t="str">
        <f t="shared" si="53"/>
        <v>-</v>
      </c>
      <c r="AG47" s="12" t="str">
        <f t="shared" si="53"/>
        <v>-</v>
      </c>
      <c r="AH47" s="12" t="str">
        <f t="shared" si="53"/>
        <v>-</v>
      </c>
      <c r="AI47" s="12" t="str">
        <f t="shared" si="54"/>
        <v>-</v>
      </c>
      <c r="AJ47" s="12" t="str">
        <f t="shared" si="54"/>
        <v>-</v>
      </c>
      <c r="AK47" s="12" t="str">
        <f t="shared" si="54"/>
        <v>-</v>
      </c>
      <c r="AL47" s="12" t="str">
        <f t="shared" si="54"/>
        <v>-</v>
      </c>
      <c r="AM47" s="12" t="str">
        <f t="shared" si="54"/>
        <v>-</v>
      </c>
      <c r="AN47" s="12" t="str">
        <f t="shared" si="54"/>
        <v>-</v>
      </c>
      <c r="AO47" s="12" t="str">
        <f t="shared" si="54"/>
        <v>-</v>
      </c>
      <c r="AP47" s="12" t="str">
        <f t="shared" si="54"/>
        <v>-</v>
      </c>
      <c r="AQ47" s="12" t="str">
        <f t="shared" si="54"/>
        <v>-</v>
      </c>
      <c r="AR47" s="12" t="str">
        <f t="shared" si="54"/>
        <v>-</v>
      </c>
      <c r="AS47" s="12" t="str">
        <f t="shared" si="51"/>
        <v>-</v>
      </c>
      <c r="AT47" s="12" t="str">
        <f t="shared" si="51"/>
        <v>-</v>
      </c>
      <c r="AU47" s="12" t="str">
        <f t="shared" si="51"/>
        <v>-</v>
      </c>
      <c r="AV47" s="12" t="str">
        <f t="shared" si="51"/>
        <v>-</v>
      </c>
      <c r="AW47" s="11">
        <v>11030.310000000001</v>
      </c>
    </row>
    <row r="48" spans="1:49" x14ac:dyDescent="0.25">
      <c r="A48" s="13" t="s">
        <v>88</v>
      </c>
      <c r="B48" s="14">
        <f t="shared" si="5"/>
        <v>37108.82</v>
      </c>
      <c r="C48" s="15">
        <f t="shared" si="6"/>
        <v>63.590000000000011</v>
      </c>
      <c r="D48" s="14">
        <f t="shared" si="7"/>
        <v>10150.869999999999</v>
      </c>
      <c r="E48" s="15" t="str">
        <f t="shared" si="49"/>
        <v>-</v>
      </c>
      <c r="F48" s="15" t="str">
        <f t="shared" si="49"/>
        <v>-</v>
      </c>
      <c r="G48" s="15" t="str">
        <f t="shared" si="49"/>
        <v>-</v>
      </c>
      <c r="H48" s="15" t="str">
        <f t="shared" si="49"/>
        <v>-</v>
      </c>
      <c r="I48" s="15" t="str">
        <f t="shared" si="49"/>
        <v>-</v>
      </c>
      <c r="J48" s="15" t="str">
        <f t="shared" si="49"/>
        <v>-</v>
      </c>
      <c r="K48" s="15" t="str">
        <f t="shared" si="49"/>
        <v>-</v>
      </c>
      <c r="L48" s="15" t="str">
        <f t="shared" si="49"/>
        <v>-</v>
      </c>
      <c r="M48" s="15" t="str">
        <f t="shared" si="49"/>
        <v>-</v>
      </c>
      <c r="N48" s="15" t="str">
        <f t="shared" si="49"/>
        <v>-</v>
      </c>
      <c r="O48" s="15" t="str">
        <f t="shared" si="49"/>
        <v>-</v>
      </c>
      <c r="P48" s="15" t="str">
        <f t="shared" si="49"/>
        <v>-</v>
      </c>
      <c r="Q48" s="15" t="str">
        <f t="shared" si="49"/>
        <v>-</v>
      </c>
      <c r="R48" s="14">
        <v>2244.71</v>
      </c>
      <c r="S48" s="14">
        <v>0.08</v>
      </c>
      <c r="T48" s="14">
        <v>6362.5499999999993</v>
      </c>
      <c r="U48" s="14">
        <v>63.510000000000012</v>
      </c>
      <c r="V48" s="14">
        <v>1543.6100000000001</v>
      </c>
      <c r="W48" s="15" t="str">
        <f t="shared" si="53"/>
        <v>-</v>
      </c>
      <c r="X48" s="15" t="str">
        <f t="shared" si="53"/>
        <v>-</v>
      </c>
      <c r="Y48" s="15" t="str">
        <f t="shared" si="53"/>
        <v>-</v>
      </c>
      <c r="Z48" s="15" t="str">
        <f t="shared" si="53"/>
        <v>-</v>
      </c>
      <c r="AA48" s="15" t="str">
        <f t="shared" si="53"/>
        <v>-</v>
      </c>
      <c r="AB48" s="15" t="str">
        <f t="shared" si="53"/>
        <v>-</v>
      </c>
      <c r="AC48" s="15" t="str">
        <f t="shared" si="53"/>
        <v>-</v>
      </c>
      <c r="AD48" s="15" t="str">
        <f t="shared" si="53"/>
        <v>-</v>
      </c>
      <c r="AE48" s="15" t="str">
        <f t="shared" si="53"/>
        <v>-</v>
      </c>
      <c r="AF48" s="15" t="str">
        <f t="shared" si="53"/>
        <v>-</v>
      </c>
      <c r="AG48" s="15" t="str">
        <f t="shared" si="53"/>
        <v>-</v>
      </c>
      <c r="AH48" s="15" t="str">
        <f t="shared" si="53"/>
        <v>-</v>
      </c>
      <c r="AI48" s="15" t="str">
        <f t="shared" si="54"/>
        <v>-</v>
      </c>
      <c r="AJ48" s="15" t="str">
        <f t="shared" si="54"/>
        <v>-</v>
      </c>
      <c r="AK48" s="15" t="str">
        <f t="shared" si="54"/>
        <v>-</v>
      </c>
      <c r="AL48" s="15" t="str">
        <f t="shared" si="54"/>
        <v>-</v>
      </c>
      <c r="AM48" s="15" t="str">
        <f t="shared" si="54"/>
        <v>-</v>
      </c>
      <c r="AN48" s="15" t="str">
        <f t="shared" si="54"/>
        <v>-</v>
      </c>
      <c r="AO48" s="15" t="str">
        <f t="shared" si="54"/>
        <v>-</v>
      </c>
      <c r="AP48" s="15" t="str">
        <f t="shared" si="54"/>
        <v>-</v>
      </c>
      <c r="AQ48" s="15" t="str">
        <f t="shared" si="54"/>
        <v>-</v>
      </c>
      <c r="AR48" s="15" t="str">
        <f t="shared" si="54"/>
        <v>-</v>
      </c>
      <c r="AS48" s="15" t="str">
        <f t="shared" si="51"/>
        <v>-</v>
      </c>
      <c r="AT48" s="15" t="str">
        <f t="shared" si="51"/>
        <v>-</v>
      </c>
      <c r="AU48" s="15" t="str">
        <f t="shared" si="51"/>
        <v>-</v>
      </c>
      <c r="AV48" s="15" t="str">
        <f t="shared" si="51"/>
        <v>-</v>
      </c>
      <c r="AW48" s="14">
        <v>26894.36</v>
      </c>
    </row>
    <row r="49" spans="1:49" x14ac:dyDescent="0.25">
      <c r="A49" s="10" t="s">
        <v>89</v>
      </c>
      <c r="B49" s="11">
        <f t="shared" si="5"/>
        <v>14200.939999999999</v>
      </c>
      <c r="C49" s="12" t="s">
        <v>137</v>
      </c>
      <c r="D49" s="11">
        <f t="shared" si="7"/>
        <v>1404.29</v>
      </c>
      <c r="E49" s="12" t="str">
        <f t="shared" si="49"/>
        <v>-</v>
      </c>
      <c r="F49" s="12" t="str">
        <f t="shared" si="49"/>
        <v>-</v>
      </c>
      <c r="G49" s="12" t="str">
        <f t="shared" si="49"/>
        <v>-</v>
      </c>
      <c r="H49" s="12" t="str">
        <f t="shared" si="49"/>
        <v>-</v>
      </c>
      <c r="I49" s="12" t="str">
        <f t="shared" si="49"/>
        <v>-</v>
      </c>
      <c r="J49" s="12" t="str">
        <f t="shared" si="49"/>
        <v>-</v>
      </c>
      <c r="K49" s="12" t="str">
        <f t="shared" si="49"/>
        <v>-</v>
      </c>
      <c r="L49" s="12" t="str">
        <f t="shared" si="49"/>
        <v>-</v>
      </c>
      <c r="M49" s="12" t="str">
        <f t="shared" si="49"/>
        <v>-</v>
      </c>
      <c r="N49" s="12" t="str">
        <f t="shared" si="49"/>
        <v>-</v>
      </c>
      <c r="O49" s="12" t="str">
        <f t="shared" si="49"/>
        <v>-</v>
      </c>
      <c r="P49" s="12" t="str">
        <f t="shared" si="49"/>
        <v>-</v>
      </c>
      <c r="Q49" s="12" t="str">
        <f t="shared" si="49"/>
        <v>-</v>
      </c>
      <c r="R49" s="12" t="str">
        <f t="shared" si="49"/>
        <v>-</v>
      </c>
      <c r="S49" s="12" t="str">
        <f t="shared" si="49"/>
        <v>-</v>
      </c>
      <c r="T49" s="11">
        <v>1404.29</v>
      </c>
      <c r="U49" s="12" t="str">
        <f t="shared" ref="T49:AC61" si="55">"-"</f>
        <v>-</v>
      </c>
      <c r="V49" s="12" t="str">
        <f t="shared" si="55"/>
        <v>-</v>
      </c>
      <c r="W49" s="12" t="str">
        <f t="shared" si="55"/>
        <v>-</v>
      </c>
      <c r="X49" s="12" t="str">
        <f t="shared" si="55"/>
        <v>-</v>
      </c>
      <c r="Y49" s="12" t="str">
        <f t="shared" si="55"/>
        <v>-</v>
      </c>
      <c r="Z49" s="12" t="str">
        <f t="shared" si="55"/>
        <v>-</v>
      </c>
      <c r="AA49" s="12" t="str">
        <f t="shared" si="55"/>
        <v>-</v>
      </c>
      <c r="AB49" s="12" t="str">
        <f t="shared" si="53"/>
        <v>-</v>
      </c>
      <c r="AC49" s="12" t="str">
        <f t="shared" si="53"/>
        <v>-</v>
      </c>
      <c r="AD49" s="12" t="str">
        <f t="shared" si="53"/>
        <v>-</v>
      </c>
      <c r="AE49" s="12" t="str">
        <f t="shared" si="53"/>
        <v>-</v>
      </c>
      <c r="AF49" s="12" t="str">
        <f t="shared" si="53"/>
        <v>-</v>
      </c>
      <c r="AG49" s="12" t="str">
        <f t="shared" si="53"/>
        <v>-</v>
      </c>
      <c r="AH49" s="12" t="str">
        <f t="shared" si="53"/>
        <v>-</v>
      </c>
      <c r="AI49" s="12" t="str">
        <f t="shared" si="54"/>
        <v>-</v>
      </c>
      <c r="AJ49" s="12" t="str">
        <f t="shared" si="54"/>
        <v>-</v>
      </c>
      <c r="AK49" s="12" t="str">
        <f t="shared" si="54"/>
        <v>-</v>
      </c>
      <c r="AL49" s="12" t="str">
        <f t="shared" si="54"/>
        <v>-</v>
      </c>
      <c r="AM49" s="12" t="str">
        <f t="shared" si="54"/>
        <v>-</v>
      </c>
      <c r="AN49" s="12" t="str">
        <f t="shared" si="54"/>
        <v>-</v>
      </c>
      <c r="AO49" s="12" t="str">
        <f t="shared" si="54"/>
        <v>-</v>
      </c>
      <c r="AP49" s="12" t="str">
        <f t="shared" si="54"/>
        <v>-</v>
      </c>
      <c r="AQ49" s="12" t="str">
        <f t="shared" si="54"/>
        <v>-</v>
      </c>
      <c r="AR49" s="12" t="str">
        <f t="shared" si="54"/>
        <v>-</v>
      </c>
      <c r="AS49" s="12" t="str">
        <f t="shared" si="51"/>
        <v>-</v>
      </c>
      <c r="AT49" s="12" t="str">
        <f t="shared" si="51"/>
        <v>-</v>
      </c>
      <c r="AU49" s="12" t="str">
        <f t="shared" si="51"/>
        <v>-</v>
      </c>
      <c r="AV49" s="12" t="str">
        <f t="shared" si="51"/>
        <v>-</v>
      </c>
      <c r="AW49" s="11">
        <v>12796.65</v>
      </c>
    </row>
    <row r="50" spans="1:49" x14ac:dyDescent="0.25">
      <c r="A50" s="13" t="s">
        <v>90</v>
      </c>
      <c r="B50" s="14">
        <f t="shared" si="5"/>
        <v>47395.42</v>
      </c>
      <c r="C50" s="15">
        <f t="shared" si="6"/>
        <v>20259.629999999994</v>
      </c>
      <c r="D50" s="14">
        <f t="shared" si="7"/>
        <v>14702.930000000002</v>
      </c>
      <c r="E50" s="15" t="str">
        <f t="shared" si="49"/>
        <v>-</v>
      </c>
      <c r="F50" s="14">
        <v>20.869999999999997</v>
      </c>
      <c r="G50" s="14">
        <v>1587.8899999999994</v>
      </c>
      <c r="H50" s="14">
        <v>312.57</v>
      </c>
      <c r="I50" s="14">
        <v>1355.9199999999998</v>
      </c>
      <c r="J50" s="14">
        <v>47.55</v>
      </c>
      <c r="K50" s="14">
        <v>627.6</v>
      </c>
      <c r="L50" s="14">
        <v>883.21999999999991</v>
      </c>
      <c r="M50" s="14">
        <v>1142.05</v>
      </c>
      <c r="N50" s="14">
        <v>2044.2600000000004</v>
      </c>
      <c r="O50" s="15" t="str">
        <f t="shared" si="49"/>
        <v>-</v>
      </c>
      <c r="P50" s="15" t="str">
        <f t="shared" si="49"/>
        <v>-</v>
      </c>
      <c r="Q50" s="15" t="str">
        <f t="shared" si="49"/>
        <v>-</v>
      </c>
      <c r="R50" s="15" t="str">
        <f t="shared" si="49"/>
        <v>-</v>
      </c>
      <c r="S50" s="15" t="str">
        <f t="shared" si="49"/>
        <v>-</v>
      </c>
      <c r="T50" s="15" t="str">
        <f t="shared" si="49"/>
        <v>-</v>
      </c>
      <c r="U50" s="15" t="str">
        <f t="shared" si="55"/>
        <v>-</v>
      </c>
      <c r="V50" s="15" t="str">
        <f t="shared" si="55"/>
        <v>-</v>
      </c>
      <c r="W50" s="15" t="str">
        <f t="shared" si="55"/>
        <v>-</v>
      </c>
      <c r="X50" s="15" t="str">
        <f t="shared" si="55"/>
        <v>-</v>
      </c>
      <c r="Y50" s="15" t="str">
        <f t="shared" si="55"/>
        <v>-</v>
      </c>
      <c r="Z50" s="15" t="str">
        <f t="shared" si="55"/>
        <v>-</v>
      </c>
      <c r="AA50" s="14">
        <v>6.68</v>
      </c>
      <c r="AB50" s="15" t="str">
        <f t="shared" si="53"/>
        <v>-</v>
      </c>
      <c r="AC50" s="15" t="str">
        <f t="shared" si="53"/>
        <v>-</v>
      </c>
      <c r="AD50" s="15" t="str">
        <f t="shared" si="53"/>
        <v>-</v>
      </c>
      <c r="AE50" s="15" t="str">
        <f t="shared" si="53"/>
        <v>-</v>
      </c>
      <c r="AF50" s="15" t="str">
        <f t="shared" si="53"/>
        <v>-</v>
      </c>
      <c r="AG50" s="15" t="str">
        <f t="shared" si="53"/>
        <v>-</v>
      </c>
      <c r="AH50" s="15" t="str">
        <f t="shared" si="53"/>
        <v>-</v>
      </c>
      <c r="AI50" s="14">
        <v>11811.769999999997</v>
      </c>
      <c r="AJ50" s="14">
        <v>11375.580000000002</v>
      </c>
      <c r="AK50" s="14">
        <v>41.43</v>
      </c>
      <c r="AL50" s="15" t="str">
        <f t="shared" si="54"/>
        <v>-</v>
      </c>
      <c r="AM50" s="15" t="str">
        <f t="shared" si="54"/>
        <v>-</v>
      </c>
      <c r="AN50" s="15" t="str">
        <f t="shared" si="54"/>
        <v>-</v>
      </c>
      <c r="AO50" s="15" t="str">
        <f t="shared" si="54"/>
        <v>-</v>
      </c>
      <c r="AP50" s="15" t="str">
        <f t="shared" si="54"/>
        <v>-</v>
      </c>
      <c r="AQ50" s="14">
        <v>3686.2899999999977</v>
      </c>
      <c r="AR50" s="14">
        <v>18.88</v>
      </c>
      <c r="AS50" s="15" t="str">
        <f t="shared" si="51"/>
        <v>-</v>
      </c>
      <c r="AT50" s="15" t="str">
        <f t="shared" si="51"/>
        <v>-</v>
      </c>
      <c r="AU50" s="15" t="str">
        <f t="shared" si="51"/>
        <v>-</v>
      </c>
      <c r="AV50" s="15" t="str">
        <f t="shared" si="51"/>
        <v>-</v>
      </c>
      <c r="AW50" s="14">
        <v>12432.860000000004</v>
      </c>
    </row>
    <row r="51" spans="1:49" x14ac:dyDescent="0.25">
      <c r="A51" s="10" t="s">
        <v>91</v>
      </c>
      <c r="B51" s="11">
        <f t="shared" si="5"/>
        <v>276934.42999999993</v>
      </c>
      <c r="C51" s="12">
        <f t="shared" si="6"/>
        <v>229516.12999999995</v>
      </c>
      <c r="D51" s="11">
        <f t="shared" si="7"/>
        <v>10186.450000000004</v>
      </c>
      <c r="E51" s="11">
        <v>857.62999999999988</v>
      </c>
      <c r="F51" s="12" t="str">
        <f t="shared" ref="F51:M54" si="56">"-"</f>
        <v>-</v>
      </c>
      <c r="G51" s="12" t="str">
        <f t="shared" si="56"/>
        <v>-</v>
      </c>
      <c r="H51" s="12" t="str">
        <f t="shared" si="56"/>
        <v>-</v>
      </c>
      <c r="I51" s="12" t="str">
        <f t="shared" si="56"/>
        <v>-</v>
      </c>
      <c r="J51" s="12" t="str">
        <f t="shared" si="56"/>
        <v>-</v>
      </c>
      <c r="K51" s="12" t="str">
        <f t="shared" si="56"/>
        <v>-</v>
      </c>
      <c r="L51" s="12" t="str">
        <f t="shared" si="56"/>
        <v>-</v>
      </c>
      <c r="M51" s="12" t="str">
        <f t="shared" si="56"/>
        <v>-</v>
      </c>
      <c r="N51" s="12" t="str">
        <f>"-"</f>
        <v>-</v>
      </c>
      <c r="O51" s="12" t="str">
        <f t="shared" si="49"/>
        <v>-</v>
      </c>
      <c r="P51" s="12" t="str">
        <f t="shared" si="49"/>
        <v>-</v>
      </c>
      <c r="Q51" s="12" t="str">
        <f t="shared" si="49"/>
        <v>-</v>
      </c>
      <c r="R51" s="12" t="str">
        <f t="shared" si="49"/>
        <v>-</v>
      </c>
      <c r="S51" s="12" t="str">
        <f t="shared" si="49"/>
        <v>-</v>
      </c>
      <c r="T51" s="12" t="str">
        <f t="shared" si="49"/>
        <v>-</v>
      </c>
      <c r="U51" s="12" t="str">
        <f t="shared" si="55"/>
        <v>-</v>
      </c>
      <c r="V51" s="12" t="str">
        <f t="shared" si="55"/>
        <v>-</v>
      </c>
      <c r="W51" s="12" t="str">
        <f t="shared" si="55"/>
        <v>-</v>
      </c>
      <c r="X51" s="12" t="str">
        <f t="shared" si="55"/>
        <v>-</v>
      </c>
      <c r="Y51" s="12" t="str">
        <f t="shared" si="55"/>
        <v>-</v>
      </c>
      <c r="Z51" s="12" t="str">
        <f t="shared" si="55"/>
        <v>-</v>
      </c>
      <c r="AA51" s="12" t="str">
        <f t="shared" si="55"/>
        <v>-</v>
      </c>
      <c r="AB51" s="12" t="str">
        <f t="shared" si="53"/>
        <v>-</v>
      </c>
      <c r="AC51" s="11">
        <v>5.92</v>
      </c>
      <c r="AD51" s="12" t="str">
        <f t="shared" si="53"/>
        <v>-</v>
      </c>
      <c r="AE51" s="12" t="str">
        <f t="shared" si="53"/>
        <v>-</v>
      </c>
      <c r="AF51" s="12" t="str">
        <f t="shared" si="53"/>
        <v>-</v>
      </c>
      <c r="AG51" s="12" t="str">
        <f t="shared" si="53"/>
        <v>-</v>
      </c>
      <c r="AH51" s="12" t="str">
        <f t="shared" si="53"/>
        <v>-</v>
      </c>
      <c r="AI51" s="11">
        <v>17.57</v>
      </c>
      <c r="AJ51" s="12" t="str">
        <f t="shared" ref="AJ51:AJ52" si="57">"-"</f>
        <v>-</v>
      </c>
      <c r="AK51" s="11">
        <v>135072.00000000003</v>
      </c>
      <c r="AL51" s="11">
        <v>6346.9200000000019</v>
      </c>
      <c r="AM51" s="11">
        <v>64714.919999999925</v>
      </c>
      <c r="AN51" s="11">
        <v>100.01</v>
      </c>
      <c r="AO51" s="12" t="str">
        <f t="shared" si="54"/>
        <v>-</v>
      </c>
      <c r="AP51" s="12" t="str">
        <f t="shared" si="54"/>
        <v>-</v>
      </c>
      <c r="AQ51" s="12" t="str">
        <f t="shared" si="54"/>
        <v>-</v>
      </c>
      <c r="AR51" s="12" t="str">
        <f t="shared" si="54"/>
        <v>-</v>
      </c>
      <c r="AS51" s="11">
        <v>15478.510000000009</v>
      </c>
      <c r="AT51" s="12" t="str">
        <f t="shared" si="51"/>
        <v>-</v>
      </c>
      <c r="AU51" s="11">
        <v>13369.579999999996</v>
      </c>
      <c r="AV51" s="11">
        <v>3739.5200000000018</v>
      </c>
      <c r="AW51" s="11">
        <v>37231.849999999991</v>
      </c>
    </row>
    <row r="52" spans="1:49" x14ac:dyDescent="0.25">
      <c r="A52" s="13" t="s">
        <v>92</v>
      </c>
      <c r="B52" s="14">
        <f t="shared" si="5"/>
        <v>128700.76000000001</v>
      </c>
      <c r="C52" s="15">
        <f t="shared" si="6"/>
        <v>83765.299999999988</v>
      </c>
      <c r="D52" s="14">
        <f t="shared" si="7"/>
        <v>16121.050000000001</v>
      </c>
      <c r="E52" s="15" t="str">
        <f t="shared" ref="E52:K55" si="58">"-"</f>
        <v>-</v>
      </c>
      <c r="F52" s="15" t="str">
        <f t="shared" si="58"/>
        <v>-</v>
      </c>
      <c r="G52" s="15" t="str">
        <f t="shared" si="58"/>
        <v>-</v>
      </c>
      <c r="H52" s="15" t="str">
        <f t="shared" si="58"/>
        <v>-</v>
      </c>
      <c r="I52" s="15" t="str">
        <f t="shared" si="58"/>
        <v>-</v>
      </c>
      <c r="J52" s="15" t="str">
        <f t="shared" si="58"/>
        <v>-</v>
      </c>
      <c r="K52" s="15" t="str">
        <f t="shared" si="58"/>
        <v>-</v>
      </c>
      <c r="L52" s="15" t="str">
        <f t="shared" si="56"/>
        <v>-</v>
      </c>
      <c r="M52" s="15" t="str">
        <f t="shared" si="56"/>
        <v>-</v>
      </c>
      <c r="N52" s="14">
        <v>1847.6500000000003</v>
      </c>
      <c r="O52" s="15" t="str">
        <f t="shared" si="49"/>
        <v>-</v>
      </c>
      <c r="P52" s="15" t="str">
        <f t="shared" si="49"/>
        <v>-</v>
      </c>
      <c r="Q52" s="15" t="str">
        <f t="shared" si="49"/>
        <v>-</v>
      </c>
      <c r="R52" s="15" t="str">
        <f t="shared" si="49"/>
        <v>-</v>
      </c>
      <c r="S52" s="15" t="str">
        <f t="shared" si="49"/>
        <v>-</v>
      </c>
      <c r="T52" s="15" t="str">
        <f t="shared" si="55"/>
        <v>-</v>
      </c>
      <c r="U52" s="15" t="str">
        <f t="shared" si="55"/>
        <v>-</v>
      </c>
      <c r="V52" s="15" t="str">
        <f t="shared" si="55"/>
        <v>-</v>
      </c>
      <c r="W52" s="15" t="str">
        <f t="shared" si="55"/>
        <v>-</v>
      </c>
      <c r="X52" s="15" t="str">
        <f t="shared" si="55"/>
        <v>-</v>
      </c>
      <c r="Y52" s="15" t="str">
        <f t="shared" si="55"/>
        <v>-</v>
      </c>
      <c r="Z52" s="15" t="str">
        <f t="shared" si="55"/>
        <v>-</v>
      </c>
      <c r="AA52" s="15" t="str">
        <f t="shared" si="55"/>
        <v>-</v>
      </c>
      <c r="AB52" s="15" t="str">
        <f t="shared" si="53"/>
        <v>-</v>
      </c>
      <c r="AC52" s="14">
        <v>247.42</v>
      </c>
      <c r="AD52" s="15" t="str">
        <f t="shared" si="53"/>
        <v>-</v>
      </c>
      <c r="AE52" s="14">
        <v>1489.0700000000002</v>
      </c>
      <c r="AF52" s="15" t="str">
        <f t="shared" si="53"/>
        <v>-</v>
      </c>
      <c r="AG52" s="14">
        <v>51.65</v>
      </c>
      <c r="AH52" s="15" t="str">
        <f t="shared" si="53"/>
        <v>-</v>
      </c>
      <c r="AI52" s="14">
        <v>143.53</v>
      </c>
      <c r="AJ52" s="15" t="str">
        <f t="shared" si="57"/>
        <v>-</v>
      </c>
      <c r="AK52" s="14">
        <v>51103.029999999992</v>
      </c>
      <c r="AL52" s="14">
        <v>13026.840000000002</v>
      </c>
      <c r="AM52" s="14">
        <v>11170.80999999999</v>
      </c>
      <c r="AN52" s="14">
        <v>7.22</v>
      </c>
      <c r="AO52" s="15" t="str">
        <f t="shared" si="54"/>
        <v>-</v>
      </c>
      <c r="AP52" s="15" t="str">
        <f t="shared" si="54"/>
        <v>-</v>
      </c>
      <c r="AQ52" s="14">
        <v>19559.790000000005</v>
      </c>
      <c r="AR52" s="14">
        <v>1239.3400000000001</v>
      </c>
      <c r="AS52" s="15" t="str">
        <f t="shared" ref="AS52:AV60" si="59">"-"</f>
        <v>-</v>
      </c>
      <c r="AT52" s="15" t="str">
        <f t="shared" si="59"/>
        <v>-</v>
      </c>
      <c r="AU52" s="15" t="str">
        <f t="shared" si="59"/>
        <v>-</v>
      </c>
      <c r="AV52" s="15" t="str">
        <f t="shared" si="59"/>
        <v>-</v>
      </c>
      <c r="AW52" s="14">
        <v>28814.410000000011</v>
      </c>
    </row>
    <row r="53" spans="1:49" x14ac:dyDescent="0.25">
      <c r="A53" s="10" t="s">
        <v>93</v>
      </c>
      <c r="B53" s="11">
        <f t="shared" si="5"/>
        <v>58050.760000000009</v>
      </c>
      <c r="C53" s="12">
        <f t="shared" si="6"/>
        <v>35582.410000000011</v>
      </c>
      <c r="D53" s="11">
        <f t="shared" si="7"/>
        <v>6085.3600000000015</v>
      </c>
      <c r="E53" s="12" t="str">
        <f t="shared" si="58"/>
        <v>-</v>
      </c>
      <c r="F53" s="12" t="str">
        <f t="shared" si="58"/>
        <v>-</v>
      </c>
      <c r="G53" s="12" t="str">
        <f t="shared" si="58"/>
        <v>-</v>
      </c>
      <c r="H53" s="12" t="str">
        <f t="shared" si="58"/>
        <v>-</v>
      </c>
      <c r="I53" s="12" t="str">
        <f t="shared" si="58"/>
        <v>-</v>
      </c>
      <c r="J53" s="12" t="str">
        <f t="shared" si="58"/>
        <v>-</v>
      </c>
      <c r="K53" s="12" t="str">
        <f t="shared" si="58"/>
        <v>-</v>
      </c>
      <c r="L53" s="12" t="str">
        <f t="shared" si="56"/>
        <v>-</v>
      </c>
      <c r="M53" s="12" t="str">
        <f t="shared" si="56"/>
        <v>-</v>
      </c>
      <c r="N53" s="11">
        <v>317.93999999999994</v>
      </c>
      <c r="O53" s="12" t="str">
        <f t="shared" si="49"/>
        <v>-</v>
      </c>
      <c r="P53" s="12" t="str">
        <f t="shared" si="49"/>
        <v>-</v>
      </c>
      <c r="Q53" s="12" t="str">
        <f t="shared" si="49"/>
        <v>-</v>
      </c>
      <c r="R53" s="12" t="str">
        <f t="shared" si="49"/>
        <v>-</v>
      </c>
      <c r="S53" s="12" t="str">
        <f t="shared" si="49"/>
        <v>-</v>
      </c>
      <c r="T53" s="12" t="str">
        <f t="shared" si="55"/>
        <v>-</v>
      </c>
      <c r="U53" s="12" t="str">
        <f t="shared" si="55"/>
        <v>-</v>
      </c>
      <c r="V53" s="12" t="str">
        <f t="shared" si="55"/>
        <v>-</v>
      </c>
      <c r="W53" s="12" t="str">
        <f t="shared" si="55"/>
        <v>-</v>
      </c>
      <c r="X53" s="12" t="str">
        <f t="shared" si="55"/>
        <v>-</v>
      </c>
      <c r="Y53" s="12" t="str">
        <f t="shared" si="55"/>
        <v>-</v>
      </c>
      <c r="Z53" s="12" t="str">
        <f t="shared" si="55"/>
        <v>-</v>
      </c>
      <c r="AA53" s="12" t="str">
        <f t="shared" si="55"/>
        <v>-</v>
      </c>
      <c r="AB53" s="12" t="str">
        <f t="shared" si="53"/>
        <v>-</v>
      </c>
      <c r="AC53" s="12" t="str">
        <f t="shared" si="53"/>
        <v>-</v>
      </c>
      <c r="AD53" s="12" t="str">
        <f t="shared" si="53"/>
        <v>-</v>
      </c>
      <c r="AE53" s="11">
        <v>46.51</v>
      </c>
      <c r="AF53" s="12" t="str">
        <f t="shared" si="53"/>
        <v>-</v>
      </c>
      <c r="AG53" s="11">
        <v>8.36</v>
      </c>
      <c r="AH53" s="12" t="str">
        <f t="shared" si="53"/>
        <v>-</v>
      </c>
      <c r="AI53" s="11">
        <v>1572.3300000000004</v>
      </c>
      <c r="AJ53" s="11">
        <v>81.169999999999987</v>
      </c>
      <c r="AK53" s="11">
        <v>23345.640000000018</v>
      </c>
      <c r="AL53" s="11">
        <v>5584.1400000000021</v>
      </c>
      <c r="AM53" s="11">
        <v>10609.569999999994</v>
      </c>
      <c r="AN53" s="11">
        <v>14.94</v>
      </c>
      <c r="AO53" s="12" t="str">
        <f t="shared" si="54"/>
        <v>-</v>
      </c>
      <c r="AP53" s="12" t="str">
        <f t="shared" si="54"/>
        <v>-</v>
      </c>
      <c r="AQ53" s="12" t="str">
        <f t="shared" si="54"/>
        <v>-</v>
      </c>
      <c r="AR53" s="11">
        <v>87.17</v>
      </c>
      <c r="AS53" s="12" t="str">
        <f t="shared" si="59"/>
        <v>-</v>
      </c>
      <c r="AT53" s="12" t="str">
        <f t="shared" si="59"/>
        <v>-</v>
      </c>
      <c r="AU53" s="12" t="str">
        <f t="shared" si="59"/>
        <v>-</v>
      </c>
      <c r="AV53" s="12" t="str">
        <f t="shared" si="59"/>
        <v>-</v>
      </c>
      <c r="AW53" s="11">
        <v>16382.99</v>
      </c>
    </row>
    <row r="54" spans="1:49" x14ac:dyDescent="0.25">
      <c r="A54" s="13" t="s">
        <v>94</v>
      </c>
      <c r="B54" s="14">
        <f t="shared" si="5"/>
        <v>86924.82</v>
      </c>
      <c r="C54" s="15">
        <f t="shared" si="6"/>
        <v>31818.150000000005</v>
      </c>
      <c r="D54" s="14">
        <f t="shared" si="7"/>
        <v>7817.1500000000033</v>
      </c>
      <c r="E54" s="14">
        <v>6127.0499999999993</v>
      </c>
      <c r="F54" s="14">
        <v>178.73000000000005</v>
      </c>
      <c r="G54" s="15" t="str">
        <f t="shared" si="58"/>
        <v>-</v>
      </c>
      <c r="H54" s="15" t="str">
        <f t="shared" si="58"/>
        <v>-</v>
      </c>
      <c r="I54" s="14">
        <v>56.019999999999996</v>
      </c>
      <c r="J54" s="14">
        <v>85.45</v>
      </c>
      <c r="K54" s="14">
        <v>13.51</v>
      </c>
      <c r="L54" s="15" t="str">
        <f t="shared" si="56"/>
        <v>-</v>
      </c>
      <c r="M54" s="14">
        <v>815.15</v>
      </c>
      <c r="N54" s="14">
        <v>1258.2799999999997</v>
      </c>
      <c r="O54" s="15" t="str">
        <f t="shared" si="49"/>
        <v>-</v>
      </c>
      <c r="P54" s="15" t="str">
        <f t="shared" si="49"/>
        <v>-</v>
      </c>
      <c r="Q54" s="15" t="str">
        <f t="shared" si="49"/>
        <v>-</v>
      </c>
      <c r="R54" s="15" t="str">
        <f t="shared" si="49"/>
        <v>-</v>
      </c>
      <c r="S54" s="15" t="str">
        <f t="shared" si="49"/>
        <v>-</v>
      </c>
      <c r="T54" s="15" t="str">
        <f t="shared" si="55"/>
        <v>-</v>
      </c>
      <c r="U54" s="15" t="str">
        <f t="shared" si="55"/>
        <v>-</v>
      </c>
      <c r="V54" s="15" t="str">
        <f t="shared" si="55"/>
        <v>-</v>
      </c>
      <c r="W54" s="15" t="str">
        <f t="shared" si="55"/>
        <v>-</v>
      </c>
      <c r="X54" s="15" t="str">
        <f t="shared" si="55"/>
        <v>-</v>
      </c>
      <c r="Y54" s="15" t="str">
        <f t="shared" si="55"/>
        <v>-</v>
      </c>
      <c r="Z54" s="15" t="str">
        <f t="shared" si="55"/>
        <v>-</v>
      </c>
      <c r="AA54" s="15" t="str">
        <f t="shared" si="55"/>
        <v>-</v>
      </c>
      <c r="AB54" s="15" t="str">
        <f t="shared" si="53"/>
        <v>-</v>
      </c>
      <c r="AC54" s="15" t="str">
        <f t="shared" si="53"/>
        <v>-</v>
      </c>
      <c r="AD54" s="15" t="str">
        <f t="shared" si="53"/>
        <v>-</v>
      </c>
      <c r="AE54" s="15" t="str">
        <f>"-"</f>
        <v>-</v>
      </c>
      <c r="AF54" s="15" t="str">
        <f t="shared" si="53"/>
        <v>-</v>
      </c>
      <c r="AG54" s="15" t="str">
        <f t="shared" si="53"/>
        <v>-</v>
      </c>
      <c r="AH54" s="15" t="str">
        <f t="shared" si="53"/>
        <v>-</v>
      </c>
      <c r="AI54" s="14">
        <v>14233.259999999998</v>
      </c>
      <c r="AJ54" s="15" t="str">
        <f t="shared" ref="AJ54:AU56" si="60">"-"</f>
        <v>-</v>
      </c>
      <c r="AK54" s="15" t="str">
        <f t="shared" si="60"/>
        <v>-</v>
      </c>
      <c r="AL54" s="15" t="str">
        <f t="shared" si="60"/>
        <v>-</v>
      </c>
      <c r="AM54" s="15" t="str">
        <f t="shared" si="60"/>
        <v>-</v>
      </c>
      <c r="AN54" s="15" t="str">
        <f t="shared" si="60"/>
        <v>-</v>
      </c>
      <c r="AO54" s="15" t="str">
        <f t="shared" si="60"/>
        <v>-</v>
      </c>
      <c r="AP54" s="15" t="str">
        <f t="shared" si="60"/>
        <v>-</v>
      </c>
      <c r="AQ54" s="14">
        <v>10573.160000000007</v>
      </c>
      <c r="AR54" s="14">
        <v>6294.6900000000032</v>
      </c>
      <c r="AS54" s="15" t="str">
        <f t="shared" si="59"/>
        <v>-</v>
      </c>
      <c r="AT54" s="15" t="str">
        <f t="shared" si="59"/>
        <v>-</v>
      </c>
      <c r="AU54" s="15" t="str">
        <f t="shared" si="59"/>
        <v>-</v>
      </c>
      <c r="AV54" s="15" t="str">
        <f t="shared" si="59"/>
        <v>-</v>
      </c>
      <c r="AW54" s="14">
        <v>47289.52</v>
      </c>
    </row>
    <row r="55" spans="1:49" x14ac:dyDescent="0.25">
      <c r="A55" s="10" t="s">
        <v>95</v>
      </c>
      <c r="B55" s="11">
        <f t="shared" si="5"/>
        <v>189174.0400000001</v>
      </c>
      <c r="C55" s="12">
        <f t="shared" si="6"/>
        <v>157575.64000000007</v>
      </c>
      <c r="D55" s="11">
        <f t="shared" si="7"/>
        <v>686.32</v>
      </c>
      <c r="E55" s="12" t="str">
        <f>"-"</f>
        <v>-</v>
      </c>
      <c r="F55" s="11">
        <v>314.77999999999997</v>
      </c>
      <c r="G55" s="12" t="str">
        <f t="shared" si="58"/>
        <v>-</v>
      </c>
      <c r="H55" s="12" t="str">
        <f t="shared" si="58"/>
        <v>-</v>
      </c>
      <c r="I55" s="11">
        <v>420.61</v>
      </c>
      <c r="J55" s="12" t="str">
        <f t="shared" ref="J55:M56" si="61">"-"</f>
        <v>-</v>
      </c>
      <c r="K55" s="12" t="str">
        <f t="shared" si="61"/>
        <v>-</v>
      </c>
      <c r="L55" s="12" t="str">
        <f t="shared" si="61"/>
        <v>-</v>
      </c>
      <c r="M55" s="12" t="str">
        <f t="shared" si="61"/>
        <v>-</v>
      </c>
      <c r="N55" s="11">
        <v>131.35</v>
      </c>
      <c r="O55" s="12" t="str">
        <f t="shared" si="49"/>
        <v>-</v>
      </c>
      <c r="P55" s="12" t="str">
        <f t="shared" si="49"/>
        <v>-</v>
      </c>
      <c r="Q55" s="12" t="str">
        <f t="shared" si="49"/>
        <v>-</v>
      </c>
      <c r="R55" s="12" t="str">
        <f t="shared" si="49"/>
        <v>-</v>
      </c>
      <c r="S55" s="12" t="str">
        <f t="shared" si="49"/>
        <v>-</v>
      </c>
      <c r="T55" s="12" t="str">
        <f t="shared" si="55"/>
        <v>-</v>
      </c>
      <c r="U55" s="12" t="str">
        <f t="shared" si="55"/>
        <v>-</v>
      </c>
      <c r="V55" s="12" t="str">
        <f t="shared" si="55"/>
        <v>-</v>
      </c>
      <c r="W55" s="12" t="str">
        <f t="shared" si="55"/>
        <v>-</v>
      </c>
      <c r="X55" s="12" t="str">
        <f t="shared" si="55"/>
        <v>-</v>
      </c>
      <c r="Y55" s="12" t="str">
        <f t="shared" si="55"/>
        <v>-</v>
      </c>
      <c r="Z55" s="12" t="str">
        <f t="shared" si="55"/>
        <v>-</v>
      </c>
      <c r="AA55" s="11">
        <v>8.8800000000000008</v>
      </c>
      <c r="AB55" s="12" t="str">
        <f t="shared" si="53"/>
        <v>-</v>
      </c>
      <c r="AC55" s="11">
        <v>7634.9000000000024</v>
      </c>
      <c r="AD55" s="12" t="str">
        <f t="shared" si="53"/>
        <v>-</v>
      </c>
      <c r="AE55" s="11">
        <v>120</v>
      </c>
      <c r="AF55" s="12" t="str">
        <f t="shared" si="53"/>
        <v>-</v>
      </c>
      <c r="AG55" s="12" t="str">
        <f t="shared" si="53"/>
        <v>-</v>
      </c>
      <c r="AH55" s="12" t="str">
        <f t="shared" si="53"/>
        <v>-</v>
      </c>
      <c r="AI55" s="11">
        <v>744.62999999999988</v>
      </c>
      <c r="AJ55" s="12" t="str">
        <f t="shared" si="60"/>
        <v>-</v>
      </c>
      <c r="AK55" s="11">
        <v>87119.690000000075</v>
      </c>
      <c r="AL55" s="11">
        <v>240.19000000000003</v>
      </c>
      <c r="AM55" s="11">
        <v>57994.559999999998</v>
      </c>
      <c r="AN55" s="12" t="str">
        <f t="shared" si="60"/>
        <v>-</v>
      </c>
      <c r="AO55" s="12" t="str">
        <f t="shared" si="60"/>
        <v>-</v>
      </c>
      <c r="AP55" s="12" t="str">
        <f t="shared" si="60"/>
        <v>-</v>
      </c>
      <c r="AQ55" s="12" t="str">
        <f t="shared" si="60"/>
        <v>-</v>
      </c>
      <c r="AR55" s="12" t="str">
        <f t="shared" si="60"/>
        <v>-</v>
      </c>
      <c r="AS55" s="12" t="str">
        <f t="shared" si="60"/>
        <v>-</v>
      </c>
      <c r="AT55" s="11">
        <v>3532.37</v>
      </c>
      <c r="AU55" s="12" t="str">
        <f t="shared" si="59"/>
        <v>-</v>
      </c>
      <c r="AV55" s="12" t="str">
        <f t="shared" si="59"/>
        <v>-</v>
      </c>
      <c r="AW55" s="11">
        <v>30912.080000000005</v>
      </c>
    </row>
    <row r="56" spans="1:49" x14ac:dyDescent="0.25">
      <c r="A56" s="13" t="s">
        <v>96</v>
      </c>
      <c r="B56" s="14">
        <f t="shared" si="5"/>
        <v>14228.68</v>
      </c>
      <c r="C56" s="15">
        <f t="shared" si="6"/>
        <v>9298.14</v>
      </c>
      <c r="D56" s="14">
        <f t="shared" si="7"/>
        <v>1545.23</v>
      </c>
      <c r="E56" s="15" t="str">
        <f t="shared" ref="E56:N58" si="62">"-"</f>
        <v>-</v>
      </c>
      <c r="F56" s="15" t="str">
        <f t="shared" si="62"/>
        <v>-</v>
      </c>
      <c r="G56" s="15" t="str">
        <f t="shared" si="62"/>
        <v>-</v>
      </c>
      <c r="H56" s="14">
        <v>1206.23</v>
      </c>
      <c r="I56" s="14">
        <v>57.17</v>
      </c>
      <c r="J56" s="15" t="str">
        <f t="shared" si="61"/>
        <v>-</v>
      </c>
      <c r="K56" s="15" t="str">
        <f t="shared" si="61"/>
        <v>-</v>
      </c>
      <c r="L56" s="15" t="str">
        <f t="shared" si="61"/>
        <v>-</v>
      </c>
      <c r="M56" s="14">
        <v>241.49</v>
      </c>
      <c r="N56" s="15" t="str">
        <f>"-"</f>
        <v>-</v>
      </c>
      <c r="O56" s="15" t="str">
        <f t="shared" ref="O56:Z62" si="63">"-"</f>
        <v>-</v>
      </c>
      <c r="P56" s="15" t="str">
        <f t="shared" si="63"/>
        <v>-</v>
      </c>
      <c r="Q56" s="15" t="str">
        <f t="shared" si="63"/>
        <v>-</v>
      </c>
      <c r="R56" s="15" t="str">
        <f t="shared" si="63"/>
        <v>-</v>
      </c>
      <c r="S56" s="15" t="str">
        <f t="shared" si="63"/>
        <v>-</v>
      </c>
      <c r="T56" s="15" t="str">
        <f t="shared" si="55"/>
        <v>-</v>
      </c>
      <c r="U56" s="15" t="str">
        <f t="shared" si="55"/>
        <v>-</v>
      </c>
      <c r="V56" s="15" t="str">
        <f t="shared" si="55"/>
        <v>-</v>
      </c>
      <c r="W56" s="15" t="str">
        <f t="shared" si="55"/>
        <v>-</v>
      </c>
      <c r="X56" s="15" t="str">
        <f t="shared" si="55"/>
        <v>-</v>
      </c>
      <c r="Y56" s="15" t="str">
        <f t="shared" si="55"/>
        <v>-</v>
      </c>
      <c r="Z56" s="15" t="str">
        <f t="shared" si="55"/>
        <v>-</v>
      </c>
      <c r="AA56" s="15" t="str">
        <f t="shared" si="55"/>
        <v>-</v>
      </c>
      <c r="AB56" s="15" t="str">
        <f t="shared" si="55"/>
        <v>-</v>
      </c>
      <c r="AC56" s="14">
        <v>3538.2900000000004</v>
      </c>
      <c r="AD56" s="15" t="str">
        <f t="shared" si="53"/>
        <v>-</v>
      </c>
      <c r="AE56" s="15" t="str">
        <f t="shared" si="53"/>
        <v>-</v>
      </c>
      <c r="AF56" s="15" t="str">
        <f t="shared" si="53"/>
        <v>-</v>
      </c>
      <c r="AG56" s="15" t="str">
        <f t="shared" si="53"/>
        <v>-</v>
      </c>
      <c r="AH56" s="15" t="str">
        <f t="shared" si="53"/>
        <v>-</v>
      </c>
      <c r="AI56" s="15" t="str">
        <f t="shared" si="53"/>
        <v>-</v>
      </c>
      <c r="AJ56" s="15" t="str">
        <f t="shared" si="53"/>
        <v>-</v>
      </c>
      <c r="AK56" s="14">
        <v>1525.3600000000001</v>
      </c>
      <c r="AL56" s="14">
        <v>253.69</v>
      </c>
      <c r="AM56" s="14">
        <v>3935.8299999999995</v>
      </c>
      <c r="AN56" s="14">
        <v>85.309999999999988</v>
      </c>
      <c r="AO56" s="15" t="str">
        <f t="shared" si="60"/>
        <v>-</v>
      </c>
      <c r="AP56" s="15" t="str">
        <f t="shared" si="60"/>
        <v>-</v>
      </c>
      <c r="AQ56" s="15" t="str">
        <f t="shared" si="60"/>
        <v>-</v>
      </c>
      <c r="AR56" s="15" t="str">
        <f t="shared" si="60"/>
        <v>-</v>
      </c>
      <c r="AS56" s="15" t="str">
        <f t="shared" si="60"/>
        <v>-</v>
      </c>
      <c r="AT56" s="15" t="str">
        <f t="shared" si="60"/>
        <v>-</v>
      </c>
      <c r="AU56" s="15" t="str">
        <f t="shared" si="60"/>
        <v>-</v>
      </c>
      <c r="AV56" s="15" t="str">
        <f t="shared" si="59"/>
        <v>-</v>
      </c>
      <c r="AW56" s="14">
        <v>3385.3100000000004</v>
      </c>
    </row>
    <row r="57" spans="1:49" x14ac:dyDescent="0.25">
      <c r="A57" s="10" t="s">
        <v>97</v>
      </c>
      <c r="B57" s="11">
        <f t="shared" si="5"/>
        <v>246541.57999999984</v>
      </c>
      <c r="C57" s="12">
        <f t="shared" si="6"/>
        <v>119375.24999999999</v>
      </c>
      <c r="D57" s="11">
        <f t="shared" si="7"/>
        <v>14905.939999999988</v>
      </c>
      <c r="E57" s="12" t="str">
        <f t="shared" si="62"/>
        <v>-</v>
      </c>
      <c r="F57" s="12" t="str">
        <f t="shared" si="62"/>
        <v>-</v>
      </c>
      <c r="G57" s="12" t="str">
        <f t="shared" si="62"/>
        <v>-</v>
      </c>
      <c r="H57" s="12" t="str">
        <f t="shared" si="62"/>
        <v>-</v>
      </c>
      <c r="I57" s="12" t="str">
        <f t="shared" si="62"/>
        <v>-</v>
      </c>
      <c r="J57" s="12" t="str">
        <f t="shared" si="62"/>
        <v>-</v>
      </c>
      <c r="K57" s="12" t="str">
        <f t="shared" si="62"/>
        <v>-</v>
      </c>
      <c r="L57" s="12" t="str">
        <f t="shared" si="62"/>
        <v>-</v>
      </c>
      <c r="M57" s="12" t="str">
        <f t="shared" si="62"/>
        <v>-</v>
      </c>
      <c r="N57" s="12" t="str">
        <f t="shared" si="62"/>
        <v>-</v>
      </c>
      <c r="O57" s="12" t="str">
        <f t="shared" si="63"/>
        <v>-</v>
      </c>
      <c r="P57" s="12" t="str">
        <f t="shared" si="63"/>
        <v>-</v>
      </c>
      <c r="Q57" s="12" t="str">
        <f t="shared" si="63"/>
        <v>-</v>
      </c>
      <c r="R57" s="12" t="str">
        <f t="shared" si="63"/>
        <v>-</v>
      </c>
      <c r="S57" s="12" t="str">
        <f t="shared" si="63"/>
        <v>-</v>
      </c>
      <c r="T57" s="12" t="str">
        <f t="shared" si="55"/>
        <v>-</v>
      </c>
      <c r="U57" s="12" t="str">
        <f t="shared" si="55"/>
        <v>-</v>
      </c>
      <c r="V57" s="12" t="str">
        <f t="shared" si="55"/>
        <v>-</v>
      </c>
      <c r="W57" s="12" t="str">
        <f t="shared" si="55"/>
        <v>-</v>
      </c>
      <c r="X57" s="12" t="str">
        <f t="shared" si="55"/>
        <v>-</v>
      </c>
      <c r="Y57" s="12" t="str">
        <f t="shared" si="55"/>
        <v>-</v>
      </c>
      <c r="Z57" s="12" t="str">
        <f t="shared" si="55"/>
        <v>-</v>
      </c>
      <c r="AA57" s="12" t="str">
        <f t="shared" si="55"/>
        <v>-</v>
      </c>
      <c r="AB57" s="12" t="str">
        <f t="shared" si="55"/>
        <v>-</v>
      </c>
      <c r="AC57" s="12" t="str">
        <f t="shared" si="55"/>
        <v>-</v>
      </c>
      <c r="AD57" s="12" t="str">
        <f t="shared" si="53"/>
        <v>-</v>
      </c>
      <c r="AE57" s="11">
        <v>888.47000000000014</v>
      </c>
      <c r="AF57" s="11">
        <v>330.03</v>
      </c>
      <c r="AG57" s="12" t="str">
        <f t="shared" si="53"/>
        <v>-</v>
      </c>
      <c r="AH57" s="12" t="str">
        <f t="shared" si="53"/>
        <v>-</v>
      </c>
      <c r="AI57" s="11">
        <v>6883.63</v>
      </c>
      <c r="AJ57" s="11">
        <v>183.88</v>
      </c>
      <c r="AK57" s="11">
        <v>110490.90999999999</v>
      </c>
      <c r="AL57" s="11">
        <v>13787.529999999988</v>
      </c>
      <c r="AM57" s="11">
        <v>4.53</v>
      </c>
      <c r="AN57" s="12" t="str">
        <f t="shared" ref="AN57:AP57" si="64">"-"</f>
        <v>-</v>
      </c>
      <c r="AO57" s="12" t="str">
        <f t="shared" si="64"/>
        <v>-</v>
      </c>
      <c r="AP57" s="12" t="str">
        <f t="shared" si="64"/>
        <v>-</v>
      </c>
      <c r="AQ57" s="11">
        <v>43.519999999999996</v>
      </c>
      <c r="AR57" s="11">
        <v>604.5</v>
      </c>
      <c r="AS57" s="11">
        <v>612.15</v>
      </c>
      <c r="AT57" s="11">
        <v>131.62</v>
      </c>
      <c r="AU57" s="11">
        <v>320.42000000000007</v>
      </c>
      <c r="AV57" s="12" t="str">
        <f t="shared" si="59"/>
        <v>-</v>
      </c>
      <c r="AW57" s="11">
        <v>112260.38999999987</v>
      </c>
    </row>
    <row r="58" spans="1:49" x14ac:dyDescent="0.25">
      <c r="A58" s="13" t="s">
        <v>98</v>
      </c>
      <c r="B58" s="14">
        <f t="shared" si="5"/>
        <v>100967.49</v>
      </c>
      <c r="C58" s="15">
        <f t="shared" si="6"/>
        <v>52510.439999999995</v>
      </c>
      <c r="D58" s="14">
        <f t="shared" si="7"/>
        <v>24214.809999999998</v>
      </c>
      <c r="E58" s="14">
        <v>10045.619999999999</v>
      </c>
      <c r="F58" s="14">
        <v>4676.0300000000016</v>
      </c>
      <c r="G58" s="15" t="str">
        <f t="shared" si="62"/>
        <v>-</v>
      </c>
      <c r="H58" s="15" t="str">
        <f t="shared" si="62"/>
        <v>-</v>
      </c>
      <c r="I58" s="14">
        <v>92.76</v>
      </c>
      <c r="J58" s="14">
        <v>1750.06</v>
      </c>
      <c r="K58" s="14">
        <v>1222.23</v>
      </c>
      <c r="L58" s="14">
        <v>2013.14</v>
      </c>
      <c r="M58" s="14">
        <v>198.98</v>
      </c>
      <c r="N58" s="14">
        <v>1058.3200000000002</v>
      </c>
      <c r="O58" s="15" t="str">
        <f t="shared" si="63"/>
        <v>-</v>
      </c>
      <c r="P58" s="15" t="str">
        <f t="shared" si="63"/>
        <v>-</v>
      </c>
      <c r="Q58" s="15" t="str">
        <f t="shared" si="63"/>
        <v>-</v>
      </c>
      <c r="R58" s="15" t="str">
        <f t="shared" si="63"/>
        <v>-</v>
      </c>
      <c r="S58" s="15" t="str">
        <f t="shared" si="63"/>
        <v>-</v>
      </c>
      <c r="T58" s="15" t="str">
        <f t="shared" si="55"/>
        <v>-</v>
      </c>
      <c r="U58" s="15" t="str">
        <f t="shared" si="55"/>
        <v>-</v>
      </c>
      <c r="V58" s="15" t="str">
        <f t="shared" si="55"/>
        <v>-</v>
      </c>
      <c r="W58" s="15" t="str">
        <f t="shared" si="55"/>
        <v>-</v>
      </c>
      <c r="X58" s="15" t="str">
        <f t="shared" si="55"/>
        <v>-</v>
      </c>
      <c r="Y58" s="15" t="str">
        <f t="shared" si="55"/>
        <v>-</v>
      </c>
      <c r="Z58" s="15" t="str">
        <f t="shared" si="55"/>
        <v>-</v>
      </c>
      <c r="AA58" s="15" t="str">
        <f t="shared" si="55"/>
        <v>-</v>
      </c>
      <c r="AB58" s="15" t="str">
        <f t="shared" si="55"/>
        <v>-</v>
      </c>
      <c r="AC58" s="15" t="str">
        <f t="shared" si="55"/>
        <v>-</v>
      </c>
      <c r="AD58" s="15" t="str">
        <f t="shared" si="53"/>
        <v>-</v>
      </c>
      <c r="AE58" s="14">
        <v>364.39</v>
      </c>
      <c r="AF58" s="14">
        <v>76.81</v>
      </c>
      <c r="AG58" s="15" t="str">
        <f t="shared" si="53"/>
        <v>-</v>
      </c>
      <c r="AH58" s="15" t="str">
        <f t="shared" si="53"/>
        <v>-</v>
      </c>
      <c r="AI58" s="14">
        <v>10077.929999999998</v>
      </c>
      <c r="AJ58" s="14">
        <v>7801.380000000001</v>
      </c>
      <c r="AK58" s="15" t="str">
        <f>"-"</f>
        <v>-</v>
      </c>
      <c r="AL58" s="14">
        <v>158.28000000000003</v>
      </c>
      <c r="AM58" s="15" t="str">
        <f t="shared" ref="AM58:AQ59" si="65">"-"</f>
        <v>-</v>
      </c>
      <c r="AN58" s="15" t="str">
        <f t="shared" si="65"/>
        <v>-</v>
      </c>
      <c r="AO58" s="15" t="str">
        <f t="shared" si="65"/>
        <v>-</v>
      </c>
      <c r="AP58" s="15" t="str">
        <f t="shared" si="65"/>
        <v>-</v>
      </c>
      <c r="AQ58" s="14">
        <v>30295.710000000003</v>
      </c>
      <c r="AR58" s="14">
        <v>6680.7899999999954</v>
      </c>
      <c r="AS58" s="15" t="str">
        <f t="shared" ref="AS58:AV62" si="66">"-"</f>
        <v>-</v>
      </c>
      <c r="AT58" s="15" t="str">
        <f t="shared" si="66"/>
        <v>-</v>
      </c>
      <c r="AU58" s="14">
        <v>212.82</v>
      </c>
      <c r="AV58" s="15" t="str">
        <f t="shared" si="59"/>
        <v>-</v>
      </c>
      <c r="AW58" s="14">
        <v>24242.240000000005</v>
      </c>
    </row>
    <row r="59" spans="1:49" x14ac:dyDescent="0.25">
      <c r="A59" s="10" t="s">
        <v>99</v>
      </c>
      <c r="B59" s="11">
        <f t="shared" si="5"/>
        <v>148061.71</v>
      </c>
      <c r="C59" s="12">
        <f t="shared" si="6"/>
        <v>87936.109999999986</v>
      </c>
      <c r="D59" s="11">
        <f t="shared" si="7"/>
        <v>39296.06</v>
      </c>
      <c r="E59" s="12" t="str">
        <f t="shared" ref="E59:M62" si="67">"-"</f>
        <v>-</v>
      </c>
      <c r="F59" s="12" t="str">
        <f t="shared" si="67"/>
        <v>-</v>
      </c>
      <c r="G59" s="12" t="str">
        <f t="shared" si="67"/>
        <v>-</v>
      </c>
      <c r="H59" s="12" t="str">
        <f t="shared" si="67"/>
        <v>-</v>
      </c>
      <c r="I59" s="12" t="str">
        <f t="shared" si="67"/>
        <v>-</v>
      </c>
      <c r="J59" s="12" t="str">
        <f t="shared" si="67"/>
        <v>-</v>
      </c>
      <c r="K59" s="12" t="str">
        <f t="shared" si="67"/>
        <v>-</v>
      </c>
      <c r="L59" s="12" t="str">
        <f t="shared" si="67"/>
        <v>-</v>
      </c>
      <c r="M59" s="11">
        <v>909.88999999999987</v>
      </c>
      <c r="N59" s="11">
        <v>3363.5699999999997</v>
      </c>
      <c r="O59" s="11">
        <v>24.2</v>
      </c>
      <c r="P59" s="12" t="str">
        <f t="shared" si="63"/>
        <v>-</v>
      </c>
      <c r="Q59" s="12" t="str">
        <f t="shared" si="63"/>
        <v>-</v>
      </c>
      <c r="R59" s="12" t="str">
        <f t="shared" si="63"/>
        <v>-</v>
      </c>
      <c r="S59" s="12" t="str">
        <f t="shared" si="63"/>
        <v>-</v>
      </c>
      <c r="T59" s="12" t="str">
        <f t="shared" si="55"/>
        <v>-</v>
      </c>
      <c r="U59" s="12" t="str">
        <f t="shared" si="55"/>
        <v>-</v>
      </c>
      <c r="V59" s="12" t="str">
        <f t="shared" si="55"/>
        <v>-</v>
      </c>
      <c r="W59" s="12" t="str">
        <f t="shared" si="55"/>
        <v>-</v>
      </c>
      <c r="X59" s="12" t="str">
        <f t="shared" si="55"/>
        <v>-</v>
      </c>
      <c r="Y59" s="12" t="str">
        <f t="shared" si="55"/>
        <v>-</v>
      </c>
      <c r="Z59" s="12" t="str">
        <f t="shared" si="55"/>
        <v>-</v>
      </c>
      <c r="AA59" s="11">
        <v>48.6</v>
      </c>
      <c r="AB59" s="11">
        <v>7078.83</v>
      </c>
      <c r="AC59" s="11">
        <v>5.0599999999999996</v>
      </c>
      <c r="AD59" s="12" t="str">
        <f t="shared" ref="AD59:AS62" si="68">"-"</f>
        <v>-</v>
      </c>
      <c r="AE59" s="11">
        <v>5220.6000000000022</v>
      </c>
      <c r="AF59" s="11">
        <v>6468.56</v>
      </c>
      <c r="AG59" s="11">
        <v>73.650000000000006</v>
      </c>
      <c r="AH59" s="12" t="str">
        <f t="shared" ref="AH59" si="69">"-"</f>
        <v>-</v>
      </c>
      <c r="AI59" s="11">
        <v>11844.030000000008</v>
      </c>
      <c r="AJ59" s="11">
        <v>809.49000000000035</v>
      </c>
      <c r="AK59" s="11">
        <v>49115.109999999979</v>
      </c>
      <c r="AL59" s="11">
        <v>16767.639999999996</v>
      </c>
      <c r="AM59" s="11">
        <v>20694.970000000005</v>
      </c>
      <c r="AN59" s="11">
        <v>29.5</v>
      </c>
      <c r="AO59" s="12" t="str">
        <f t="shared" si="65"/>
        <v>-</v>
      </c>
      <c r="AP59" s="12" t="str">
        <f t="shared" si="65"/>
        <v>-</v>
      </c>
      <c r="AQ59" s="12" t="str">
        <f t="shared" si="65"/>
        <v>-</v>
      </c>
      <c r="AR59" s="11">
        <v>4778.47</v>
      </c>
      <c r="AS59" s="12" t="str">
        <f t="shared" si="66"/>
        <v>-</v>
      </c>
      <c r="AT59" s="12" t="str">
        <f t="shared" si="66"/>
        <v>-</v>
      </c>
      <c r="AU59" s="12" t="str">
        <f>"-"</f>
        <v>-</v>
      </c>
      <c r="AV59" s="12" t="str">
        <f t="shared" si="59"/>
        <v>-</v>
      </c>
      <c r="AW59" s="11">
        <v>20829.54</v>
      </c>
    </row>
    <row r="60" spans="1:49" x14ac:dyDescent="0.25">
      <c r="A60" s="13" t="s">
        <v>100</v>
      </c>
      <c r="B60" s="14">
        <f t="shared" si="5"/>
        <v>63345.189999999988</v>
      </c>
      <c r="C60" s="15">
        <f t="shared" si="6"/>
        <v>15234.319999999994</v>
      </c>
      <c r="D60" s="14">
        <f t="shared" si="7"/>
        <v>22401.18</v>
      </c>
      <c r="E60" s="15" t="str">
        <f t="shared" si="67"/>
        <v>-</v>
      </c>
      <c r="F60" s="15" t="str">
        <f t="shared" si="67"/>
        <v>-</v>
      </c>
      <c r="G60" s="15" t="str">
        <f t="shared" si="67"/>
        <v>-</v>
      </c>
      <c r="H60" s="15" t="str">
        <f t="shared" si="67"/>
        <v>-</v>
      </c>
      <c r="I60" s="15" t="str">
        <f t="shared" si="67"/>
        <v>-</v>
      </c>
      <c r="J60" s="15" t="str">
        <f t="shared" si="67"/>
        <v>-</v>
      </c>
      <c r="K60" s="15" t="str">
        <f t="shared" si="67"/>
        <v>-</v>
      </c>
      <c r="L60" s="15" t="str">
        <f t="shared" si="67"/>
        <v>-</v>
      </c>
      <c r="M60" s="15" t="str">
        <f t="shared" si="67"/>
        <v>-</v>
      </c>
      <c r="N60" s="14">
        <v>85.58</v>
      </c>
      <c r="O60" s="15" t="str">
        <f t="shared" ref="O60:P60" si="70">"-"</f>
        <v>-</v>
      </c>
      <c r="P60" s="15" t="str">
        <f t="shared" si="70"/>
        <v>-</v>
      </c>
      <c r="Q60" s="15" t="str">
        <f t="shared" si="63"/>
        <v>-</v>
      </c>
      <c r="R60" s="15" t="str">
        <f t="shared" si="63"/>
        <v>-</v>
      </c>
      <c r="S60" s="15" t="str">
        <f t="shared" si="63"/>
        <v>-</v>
      </c>
      <c r="T60" s="15" t="str">
        <f t="shared" si="55"/>
        <v>-</v>
      </c>
      <c r="U60" s="15" t="str">
        <f t="shared" si="55"/>
        <v>-</v>
      </c>
      <c r="V60" s="14">
        <v>468.81</v>
      </c>
      <c r="W60" s="15" t="str">
        <f t="shared" si="55"/>
        <v>-</v>
      </c>
      <c r="X60" s="15" t="str">
        <f t="shared" si="55"/>
        <v>-</v>
      </c>
      <c r="Y60" s="15" t="str">
        <f t="shared" si="55"/>
        <v>-</v>
      </c>
      <c r="Z60" s="15" t="str">
        <f t="shared" si="55"/>
        <v>-</v>
      </c>
      <c r="AA60" s="14">
        <v>5015.3799999999992</v>
      </c>
      <c r="AB60" s="14">
        <v>14492.350000000002</v>
      </c>
      <c r="AC60" s="15" t="str">
        <f t="shared" ref="AC60:AC62" si="71">"-"</f>
        <v>-</v>
      </c>
      <c r="AD60" s="15" t="str">
        <f t="shared" si="68"/>
        <v>-</v>
      </c>
      <c r="AE60" s="14">
        <v>280.54000000000002</v>
      </c>
      <c r="AF60" s="15" t="str">
        <f>"-"</f>
        <v>-</v>
      </c>
      <c r="AG60" s="14">
        <v>3738.809999999999</v>
      </c>
      <c r="AH60" s="14">
        <v>2973.4400000000005</v>
      </c>
      <c r="AI60" s="14">
        <v>693.04</v>
      </c>
      <c r="AJ60" s="14">
        <v>11.61</v>
      </c>
      <c r="AK60" s="14">
        <v>1805.7599999999989</v>
      </c>
      <c r="AL60" s="14">
        <v>482.94000000000005</v>
      </c>
      <c r="AM60" s="14">
        <v>1371.18</v>
      </c>
      <c r="AN60" s="15" t="str">
        <f t="shared" ref="AN60:AQ60" si="72">"-"</f>
        <v>-</v>
      </c>
      <c r="AO60" s="15" t="str">
        <f t="shared" si="72"/>
        <v>-</v>
      </c>
      <c r="AP60" s="15" t="str">
        <f t="shared" si="72"/>
        <v>-</v>
      </c>
      <c r="AQ60" s="15" t="str">
        <f t="shared" si="72"/>
        <v>-</v>
      </c>
      <c r="AR60" s="14">
        <v>3886.4500000000003</v>
      </c>
      <c r="AS60" s="14">
        <v>2304.39</v>
      </c>
      <c r="AT60" s="15" t="str">
        <f t="shared" si="66"/>
        <v>-</v>
      </c>
      <c r="AU60" s="14">
        <v>25.22</v>
      </c>
      <c r="AV60" s="15" t="str">
        <f t="shared" si="59"/>
        <v>-</v>
      </c>
      <c r="AW60" s="14">
        <v>25709.689999999995</v>
      </c>
    </row>
    <row r="61" spans="1:49" x14ac:dyDescent="0.25">
      <c r="A61" s="10" t="s">
        <v>101</v>
      </c>
      <c r="B61" s="11">
        <f t="shared" si="5"/>
        <v>39483.23000000001</v>
      </c>
      <c r="C61" s="12">
        <f t="shared" si="6"/>
        <v>5907.5999999999995</v>
      </c>
      <c r="D61" s="11">
        <f t="shared" si="7"/>
        <v>24065.380000000012</v>
      </c>
      <c r="E61" s="11">
        <v>2673.7599999999998</v>
      </c>
      <c r="F61" s="11">
        <v>68.02</v>
      </c>
      <c r="G61" s="12" t="str">
        <f t="shared" si="67"/>
        <v>-</v>
      </c>
      <c r="H61" s="12" t="str">
        <f t="shared" si="67"/>
        <v>-</v>
      </c>
      <c r="I61" s="11">
        <v>1350.47</v>
      </c>
      <c r="J61" s="11">
        <v>1233.3900000000001</v>
      </c>
      <c r="K61" s="11">
        <v>543.52</v>
      </c>
      <c r="L61" s="11">
        <v>2461.65</v>
      </c>
      <c r="M61" s="11">
        <v>160.49</v>
      </c>
      <c r="N61" s="11">
        <v>1783.3799999999999</v>
      </c>
      <c r="O61" s="11">
        <v>1179.3599999999999</v>
      </c>
      <c r="P61" s="11">
        <v>1077.32</v>
      </c>
      <c r="Q61" s="12" t="str">
        <f t="shared" si="63"/>
        <v>-</v>
      </c>
      <c r="R61" s="11">
        <v>17378.040000000012</v>
      </c>
      <c r="S61" s="12" t="str">
        <f t="shared" si="63"/>
        <v>-</v>
      </c>
      <c r="T61" s="11">
        <v>63.58</v>
      </c>
      <c r="U61" s="12" t="str">
        <f t="shared" si="55"/>
        <v>-</v>
      </c>
      <c r="V61" s="12" t="str">
        <f t="shared" si="55"/>
        <v>-</v>
      </c>
      <c r="W61" s="12" t="str">
        <f t="shared" si="55"/>
        <v>-</v>
      </c>
      <c r="X61" s="12" t="str">
        <f t="shared" si="55"/>
        <v>-</v>
      </c>
      <c r="Y61" s="12" t="str">
        <f t="shared" si="55"/>
        <v>-</v>
      </c>
      <c r="Z61" s="12" t="str">
        <f t="shared" si="55"/>
        <v>-</v>
      </c>
      <c r="AA61" s="12" t="str">
        <f t="shared" si="55"/>
        <v>-</v>
      </c>
      <c r="AB61" s="12" t="str">
        <f t="shared" si="55"/>
        <v>-</v>
      </c>
      <c r="AC61" s="12" t="str">
        <f t="shared" si="71"/>
        <v>-</v>
      </c>
      <c r="AD61" s="12" t="str">
        <f t="shared" si="68"/>
        <v>-</v>
      </c>
      <c r="AE61" s="12" t="str">
        <f t="shared" si="68"/>
        <v>-</v>
      </c>
      <c r="AF61" s="12" t="str">
        <f t="shared" si="68"/>
        <v>-</v>
      </c>
      <c r="AG61" s="12" t="str">
        <f t="shared" si="68"/>
        <v>-</v>
      </c>
      <c r="AH61" s="12" t="str">
        <f t="shared" si="68"/>
        <v>-</v>
      </c>
      <c r="AI61" s="12" t="str">
        <f t="shared" si="68"/>
        <v>-</v>
      </c>
      <c r="AJ61" s="12" t="str">
        <f t="shared" si="68"/>
        <v>-</v>
      </c>
      <c r="AK61" s="12" t="str">
        <f t="shared" si="68"/>
        <v>-</v>
      </c>
      <c r="AL61" s="12" t="str">
        <f t="shared" si="68"/>
        <v>-</v>
      </c>
      <c r="AM61" s="12" t="str">
        <f t="shared" si="68"/>
        <v>-</v>
      </c>
      <c r="AN61" s="12" t="str">
        <f t="shared" si="68"/>
        <v>-</v>
      </c>
      <c r="AO61" s="12" t="str">
        <f t="shared" si="68"/>
        <v>-</v>
      </c>
      <c r="AP61" s="12" t="str">
        <f t="shared" si="68"/>
        <v>-</v>
      </c>
      <c r="AQ61" s="12" t="str">
        <f t="shared" si="68"/>
        <v>-</v>
      </c>
      <c r="AR61" s="12" t="str">
        <f t="shared" si="68"/>
        <v>-</v>
      </c>
      <c r="AS61" s="12" t="str">
        <f t="shared" si="68"/>
        <v>-</v>
      </c>
      <c r="AT61" s="12" t="str">
        <f t="shared" si="66"/>
        <v>-</v>
      </c>
      <c r="AU61" s="12" t="str">
        <f t="shared" si="66"/>
        <v>-</v>
      </c>
      <c r="AV61" s="12" t="str">
        <f t="shared" si="66"/>
        <v>-</v>
      </c>
      <c r="AW61" s="11">
        <v>9510.25</v>
      </c>
    </row>
    <row r="62" spans="1:49" x14ac:dyDescent="0.25">
      <c r="A62" s="13" t="s">
        <v>102</v>
      </c>
      <c r="B62" s="14">
        <f t="shared" si="5"/>
        <v>60793.7</v>
      </c>
      <c r="C62" s="14">
        <f t="shared" si="6"/>
        <v>21850.130000000005</v>
      </c>
      <c r="D62" s="14">
        <f t="shared" si="7"/>
        <v>27008.059999999998</v>
      </c>
      <c r="E62" s="14">
        <v>674.3</v>
      </c>
      <c r="F62" s="14">
        <v>281.07</v>
      </c>
      <c r="G62" s="15" t="str">
        <f t="shared" si="67"/>
        <v>-</v>
      </c>
      <c r="H62" s="15" t="str">
        <f t="shared" si="67"/>
        <v>-</v>
      </c>
      <c r="I62" s="14">
        <v>3551.4799999999987</v>
      </c>
      <c r="J62" s="15" t="str">
        <f>"-"</f>
        <v>-</v>
      </c>
      <c r="K62" s="14">
        <v>167.3</v>
      </c>
      <c r="L62" s="15" t="str">
        <f>"-"</f>
        <v>-</v>
      </c>
      <c r="M62" s="14">
        <v>9235.52</v>
      </c>
      <c r="N62" s="14">
        <v>6372.26</v>
      </c>
      <c r="O62" s="15" t="str">
        <f>"-"</f>
        <v>-</v>
      </c>
      <c r="P62" s="14">
        <v>57.57</v>
      </c>
      <c r="Q62" s="15" t="str">
        <f t="shared" si="63"/>
        <v>-</v>
      </c>
      <c r="R62" s="15" t="str">
        <f t="shared" si="63"/>
        <v>-</v>
      </c>
      <c r="S62" s="15" t="str">
        <f t="shared" si="63"/>
        <v>-</v>
      </c>
      <c r="T62" s="15" t="str">
        <f t="shared" si="63"/>
        <v>-</v>
      </c>
      <c r="U62" s="15" t="str">
        <f t="shared" si="63"/>
        <v>-</v>
      </c>
      <c r="V62" s="15" t="str">
        <f t="shared" si="63"/>
        <v>-</v>
      </c>
      <c r="W62" s="15" t="str">
        <f t="shared" si="63"/>
        <v>-</v>
      </c>
      <c r="X62" s="15" t="str">
        <f t="shared" si="63"/>
        <v>-</v>
      </c>
      <c r="Y62" s="15" t="str">
        <f t="shared" si="63"/>
        <v>-</v>
      </c>
      <c r="Z62" s="15" t="str">
        <f t="shared" si="63"/>
        <v>-</v>
      </c>
      <c r="AA62" s="14">
        <v>211.68</v>
      </c>
      <c r="AB62" s="14">
        <v>551.17999999999995</v>
      </c>
      <c r="AC62" s="15" t="str">
        <f t="shared" si="71"/>
        <v>-</v>
      </c>
      <c r="AD62" s="14">
        <v>163.55000000000001</v>
      </c>
      <c r="AE62" s="14">
        <v>37.160000000000004</v>
      </c>
      <c r="AF62" s="15" t="str">
        <f t="shared" si="68"/>
        <v>-</v>
      </c>
      <c r="AG62" s="15" t="str">
        <f t="shared" si="68"/>
        <v>-</v>
      </c>
      <c r="AH62" s="15" t="str">
        <f t="shared" si="68"/>
        <v>-</v>
      </c>
      <c r="AI62" s="14">
        <v>4082.3500000000004</v>
      </c>
      <c r="AJ62" s="14">
        <v>11444.370000000004</v>
      </c>
      <c r="AK62" s="15" t="str">
        <f t="shared" si="68"/>
        <v>-</v>
      </c>
      <c r="AL62" s="14">
        <v>2373.0399999999986</v>
      </c>
      <c r="AM62" s="14">
        <v>227.29000000000002</v>
      </c>
      <c r="AN62" s="15" t="str">
        <f t="shared" si="68"/>
        <v>-</v>
      </c>
      <c r="AO62" s="15" t="str">
        <f t="shared" si="68"/>
        <v>-</v>
      </c>
      <c r="AP62" s="15" t="str">
        <f t="shared" si="68"/>
        <v>-</v>
      </c>
      <c r="AQ62" s="14">
        <v>3663.0500000000011</v>
      </c>
      <c r="AR62" s="14">
        <v>5765.0199999999977</v>
      </c>
      <c r="AS62" s="15" t="str">
        <f t="shared" si="66"/>
        <v>-</v>
      </c>
      <c r="AT62" s="15" t="str">
        <f t="shared" si="66"/>
        <v>-</v>
      </c>
      <c r="AU62" s="15" t="str">
        <f t="shared" si="66"/>
        <v>-</v>
      </c>
      <c r="AV62" s="15" t="str">
        <f t="shared" si="66"/>
        <v>-</v>
      </c>
      <c r="AW62" s="14">
        <v>11935.509999999998</v>
      </c>
    </row>
    <row r="63" spans="1:49" x14ac:dyDescent="0.25">
      <c r="A63" s="4" t="s">
        <v>8</v>
      </c>
      <c r="B63" s="4">
        <f>SUM(B5:B62)</f>
        <v>6049994.1300000008</v>
      </c>
      <c r="C63" s="4">
        <f t="shared" ref="C63:AW63" si="73">SUM(C5:C62)</f>
        <v>3105454.2499999981</v>
      </c>
      <c r="D63" s="4">
        <f t="shared" si="73"/>
        <v>1209177.82</v>
      </c>
      <c r="E63" s="4">
        <f t="shared" si="73"/>
        <v>38439.500000000007</v>
      </c>
      <c r="F63" s="4">
        <f t="shared" si="73"/>
        <v>11308.220000000001</v>
      </c>
      <c r="G63" s="4">
        <f t="shared" si="73"/>
        <v>2678.1599999999994</v>
      </c>
      <c r="H63" s="4">
        <f t="shared" si="73"/>
        <v>2052.83</v>
      </c>
      <c r="I63" s="4">
        <f t="shared" si="73"/>
        <v>34270.459999999992</v>
      </c>
      <c r="J63" s="4">
        <f t="shared" si="73"/>
        <v>5343.03</v>
      </c>
      <c r="K63" s="4">
        <f t="shared" si="73"/>
        <v>50364.020000000004</v>
      </c>
      <c r="L63" s="4">
        <f t="shared" si="73"/>
        <v>12627.030000000004</v>
      </c>
      <c r="M63" s="4">
        <f t="shared" si="73"/>
        <v>204161.54</v>
      </c>
      <c r="N63" s="4">
        <f t="shared" si="73"/>
        <v>156458.81</v>
      </c>
      <c r="O63" s="4">
        <f t="shared" si="73"/>
        <v>8859.6200000000008</v>
      </c>
      <c r="P63" s="4">
        <f t="shared" si="73"/>
        <v>2457.1799999999998</v>
      </c>
      <c r="Q63" s="4">
        <f t="shared" si="73"/>
        <v>3698.9100000000003</v>
      </c>
      <c r="R63" s="4">
        <f t="shared" si="73"/>
        <v>68543.280000000013</v>
      </c>
      <c r="S63" s="4">
        <f t="shared" si="73"/>
        <v>15115.640000000001</v>
      </c>
      <c r="T63" s="4">
        <f t="shared" si="73"/>
        <v>109120.82999999999</v>
      </c>
      <c r="U63" s="4">
        <f t="shared" si="73"/>
        <v>82413.800000000032</v>
      </c>
      <c r="V63" s="4">
        <f t="shared" si="73"/>
        <v>160693.58999999988</v>
      </c>
      <c r="W63" s="4">
        <f t="shared" si="73"/>
        <v>329.85999999999996</v>
      </c>
      <c r="X63" s="4">
        <f t="shared" si="73"/>
        <v>1873.65</v>
      </c>
      <c r="Y63" s="4">
        <f t="shared" si="73"/>
        <v>874.87999999999988</v>
      </c>
      <c r="Z63" s="4">
        <f t="shared" si="73"/>
        <v>116.99</v>
      </c>
      <c r="AA63" s="4">
        <f t="shared" si="73"/>
        <v>151536.42999999996</v>
      </c>
      <c r="AB63" s="4">
        <f t="shared" si="73"/>
        <v>244520.66000000003</v>
      </c>
      <c r="AC63" s="4">
        <f t="shared" si="73"/>
        <v>34436.209999999992</v>
      </c>
      <c r="AD63" s="4">
        <f t="shared" si="73"/>
        <v>2214.2200000000003</v>
      </c>
      <c r="AE63" s="4">
        <f t="shared" si="73"/>
        <v>36732.9</v>
      </c>
      <c r="AF63" s="4">
        <f t="shared" si="73"/>
        <v>16742.03</v>
      </c>
      <c r="AG63" s="4">
        <f t="shared" si="73"/>
        <v>19057.119999999995</v>
      </c>
      <c r="AH63" s="4">
        <f t="shared" si="73"/>
        <v>24747.960000000006</v>
      </c>
      <c r="AI63" s="4">
        <f t="shared" si="73"/>
        <v>205920.98</v>
      </c>
      <c r="AJ63" s="4">
        <f t="shared" si="73"/>
        <v>88187.260000000038</v>
      </c>
      <c r="AK63" s="4">
        <f t="shared" si="73"/>
        <v>1450053.93</v>
      </c>
      <c r="AL63" s="4">
        <f t="shared" si="73"/>
        <v>212185.76000000004</v>
      </c>
      <c r="AM63" s="4">
        <f t="shared" si="73"/>
        <v>527388.42999999993</v>
      </c>
      <c r="AN63" s="4">
        <f t="shared" si="73"/>
        <v>16453.219999999998</v>
      </c>
      <c r="AO63" s="4">
        <f t="shared" si="73"/>
        <v>2644.1499999999996</v>
      </c>
      <c r="AP63" s="4">
        <f t="shared" si="73"/>
        <v>546.19999999999993</v>
      </c>
      <c r="AQ63" s="4">
        <f t="shared" si="73"/>
        <v>169538.93</v>
      </c>
      <c r="AR63" s="4">
        <f t="shared" si="73"/>
        <v>55739.729999999996</v>
      </c>
      <c r="AS63" s="4">
        <f t="shared" si="73"/>
        <v>25721.380000000012</v>
      </c>
      <c r="AT63" s="4">
        <f t="shared" si="73"/>
        <v>4636.5199999999995</v>
      </c>
      <c r="AU63" s="4">
        <f t="shared" si="73"/>
        <v>34044.039999999994</v>
      </c>
      <c r="AV63" s="4">
        <f t="shared" si="73"/>
        <v>19782.18</v>
      </c>
      <c r="AW63" s="4">
        <f t="shared" si="73"/>
        <v>1735362.0600000003</v>
      </c>
    </row>
    <row r="65" spans="1:7" x14ac:dyDescent="0.25">
      <c r="A65" s="6" t="s">
        <v>103</v>
      </c>
      <c r="B65" s="22" t="s">
        <v>105</v>
      </c>
      <c r="C65" s="22"/>
      <c r="D65" s="22"/>
      <c r="E65" s="22"/>
      <c r="F65" s="22"/>
      <c r="G65" s="22"/>
    </row>
    <row r="66" spans="1:7" x14ac:dyDescent="0.25">
      <c r="A66" s="6" t="s">
        <v>104</v>
      </c>
      <c r="B66" s="22" t="s">
        <v>106</v>
      </c>
      <c r="C66" s="22"/>
      <c r="D66" s="22"/>
      <c r="E66" s="22"/>
      <c r="F66" s="22"/>
      <c r="G66" s="22"/>
    </row>
    <row r="69" spans="1:7" x14ac:dyDescent="0.25">
      <c r="B69" s="5"/>
    </row>
    <row r="70" spans="1:7" x14ac:dyDescent="0.25">
      <c r="B70" s="5"/>
    </row>
    <row r="71" spans="1:7" x14ac:dyDescent="0.25">
      <c r="B71" s="5"/>
    </row>
  </sheetData>
  <mergeCells count="35">
    <mergeCell ref="AU3:AV3"/>
    <mergeCell ref="AQ3:AR3"/>
    <mergeCell ref="M3:N3"/>
    <mergeCell ref="Q2:T2"/>
    <mergeCell ref="AI2:AN2"/>
    <mergeCell ref="AO2:AV2"/>
    <mergeCell ref="AW2:AW4"/>
    <mergeCell ref="O3:P3"/>
    <mergeCell ref="Q3:R3"/>
    <mergeCell ref="S3:T3"/>
    <mergeCell ref="U3:V3"/>
    <mergeCell ref="AA3:AB3"/>
    <mergeCell ref="AC3:AD3"/>
    <mergeCell ref="AE3:AF3"/>
    <mergeCell ref="AG3:AH3"/>
    <mergeCell ref="AI3:AJ3"/>
    <mergeCell ref="AK3:AL3"/>
    <mergeCell ref="AM3:AN3"/>
    <mergeCell ref="B65:G65"/>
    <mergeCell ref="B66:G66"/>
    <mergeCell ref="B2:B4"/>
    <mergeCell ref="E2:H2"/>
    <mergeCell ref="I2:L2"/>
    <mergeCell ref="C2:D2"/>
    <mergeCell ref="C3:C4"/>
    <mergeCell ref="D3:D4"/>
    <mergeCell ref="E3:F3"/>
    <mergeCell ref="G3:H3"/>
    <mergeCell ref="I3:J3"/>
    <mergeCell ref="K3:L3"/>
    <mergeCell ref="O2:P2"/>
    <mergeCell ref="M2:N2"/>
    <mergeCell ref="U2:V2"/>
    <mergeCell ref="W2:Z2"/>
    <mergeCell ref="AA2:A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8" workbookViewId="0">
      <selection activeCell="B4" sqref="B4:B29"/>
    </sheetView>
  </sheetViews>
  <sheetFormatPr baseColWidth="10" defaultRowHeight="15" x14ac:dyDescent="0.25"/>
  <cols>
    <col min="2" max="2" width="31.85546875" customWidth="1"/>
  </cols>
  <sheetData>
    <row r="1" spans="1:3" x14ac:dyDescent="0.25">
      <c r="A1" s="7" t="s">
        <v>108</v>
      </c>
    </row>
    <row r="3" spans="1:3" x14ac:dyDescent="0.25">
      <c r="A3" s="8" t="s">
        <v>109</v>
      </c>
      <c r="B3" s="8" t="s">
        <v>110</v>
      </c>
    </row>
    <row r="4" spans="1:3" x14ac:dyDescent="0.25">
      <c r="A4" s="1" t="s">
        <v>0</v>
      </c>
      <c r="B4" s="1" t="s">
        <v>112</v>
      </c>
    </row>
    <row r="5" spans="1:3" x14ac:dyDescent="0.25">
      <c r="A5" s="2" t="s">
        <v>26</v>
      </c>
      <c r="B5" s="2" t="s">
        <v>111</v>
      </c>
    </row>
    <row r="6" spans="1:3" x14ac:dyDescent="0.25">
      <c r="A6" s="1" t="s">
        <v>1</v>
      </c>
      <c r="B6" s="1" t="s">
        <v>113</v>
      </c>
    </row>
    <row r="7" spans="1:3" x14ac:dyDescent="0.25">
      <c r="A7" s="2" t="s">
        <v>2</v>
      </c>
      <c r="B7" s="2" t="s">
        <v>114</v>
      </c>
    </row>
    <row r="8" spans="1:3" x14ac:dyDescent="0.25">
      <c r="A8" s="1" t="s">
        <v>3</v>
      </c>
      <c r="B8" s="1" t="s">
        <v>115</v>
      </c>
    </row>
    <row r="9" spans="1:3" x14ac:dyDescent="0.25">
      <c r="A9" s="1" t="s">
        <v>27</v>
      </c>
      <c r="B9" s="1" t="s">
        <v>116</v>
      </c>
    </row>
    <row r="10" spans="1:3" x14ac:dyDescent="0.25">
      <c r="A10" s="2" t="s">
        <v>28</v>
      </c>
      <c r="B10" s="2" t="s">
        <v>130</v>
      </c>
    </row>
    <row r="11" spans="1:3" x14ac:dyDescent="0.25">
      <c r="A11" s="1" t="s">
        <v>29</v>
      </c>
      <c r="B11" s="1" t="s">
        <v>135</v>
      </c>
      <c r="C11" s="9"/>
    </row>
    <row r="12" spans="1:3" x14ac:dyDescent="0.25">
      <c r="A12" s="2" t="s">
        <v>30</v>
      </c>
      <c r="B12" s="2" t="s">
        <v>117</v>
      </c>
    </row>
    <row r="13" spans="1:3" x14ac:dyDescent="0.25">
      <c r="A13" s="1" t="s">
        <v>21</v>
      </c>
      <c r="B13" s="1" t="s">
        <v>131</v>
      </c>
    </row>
    <row r="14" spans="1:3" x14ac:dyDescent="0.25">
      <c r="A14" s="2" t="s">
        <v>31</v>
      </c>
      <c r="B14" s="2" t="s">
        <v>132</v>
      </c>
      <c r="C14" s="9"/>
    </row>
    <row r="15" spans="1:3" x14ac:dyDescent="0.25">
      <c r="A15" s="1" t="s">
        <v>32</v>
      </c>
      <c r="B15" s="1" t="s">
        <v>118</v>
      </c>
    </row>
    <row r="16" spans="1:3" x14ac:dyDescent="0.25">
      <c r="A16" s="2" t="s">
        <v>33</v>
      </c>
      <c r="B16" s="2" t="s">
        <v>119</v>
      </c>
    </row>
    <row r="17" spans="1:6" x14ac:dyDescent="0.25">
      <c r="A17" s="1" t="s">
        <v>34</v>
      </c>
      <c r="B17" s="1" t="s">
        <v>122</v>
      </c>
    </row>
    <row r="18" spans="1:6" x14ac:dyDescent="0.25">
      <c r="A18" s="2" t="s">
        <v>35</v>
      </c>
      <c r="B18" s="2" t="s">
        <v>121</v>
      </c>
    </row>
    <row r="19" spans="1:6" x14ac:dyDescent="0.25">
      <c r="A19" s="1" t="s">
        <v>36</v>
      </c>
      <c r="B19" s="1" t="s">
        <v>136</v>
      </c>
      <c r="C19" s="9"/>
    </row>
    <row r="20" spans="1:6" x14ac:dyDescent="0.25">
      <c r="A20" s="2" t="s">
        <v>37</v>
      </c>
      <c r="B20" s="2" t="s">
        <v>120</v>
      </c>
    </row>
    <row r="21" spans="1:6" x14ac:dyDescent="0.25">
      <c r="A21" s="1" t="s">
        <v>4</v>
      </c>
      <c r="B21" s="1" t="s">
        <v>123</v>
      </c>
    </row>
    <row r="22" spans="1:6" x14ac:dyDescent="0.25">
      <c r="A22" s="2" t="s">
        <v>38</v>
      </c>
      <c r="B22" s="2" t="s">
        <v>124</v>
      </c>
    </row>
    <row r="23" spans="1:6" x14ac:dyDescent="0.25">
      <c r="A23" s="1" t="s">
        <v>39</v>
      </c>
      <c r="B23" s="1" t="s">
        <v>125</v>
      </c>
    </row>
    <row r="24" spans="1:6" x14ac:dyDescent="0.25">
      <c r="A24" s="2" t="s">
        <v>5</v>
      </c>
      <c r="B24" s="2" t="s">
        <v>126</v>
      </c>
    </row>
    <row r="25" spans="1:6" x14ac:dyDescent="0.25">
      <c r="A25" s="1" t="s">
        <v>40</v>
      </c>
      <c r="B25" s="1" t="s">
        <v>133</v>
      </c>
    </row>
    <row r="26" spans="1:6" x14ac:dyDescent="0.25">
      <c r="A26" s="2" t="s">
        <v>41</v>
      </c>
      <c r="B26" s="2" t="s">
        <v>134</v>
      </c>
      <c r="C26" s="9"/>
    </row>
    <row r="27" spans="1:6" x14ac:dyDescent="0.25">
      <c r="A27" s="1" t="s">
        <v>42</v>
      </c>
      <c r="B27" s="1" t="s">
        <v>127</v>
      </c>
    </row>
    <row r="28" spans="1:6" x14ac:dyDescent="0.25">
      <c r="A28" s="2" t="s">
        <v>43</v>
      </c>
      <c r="B28" s="2" t="s">
        <v>128</v>
      </c>
    </row>
    <row r="29" spans="1:6" x14ac:dyDescent="0.25">
      <c r="A29" s="1" t="s">
        <v>44</v>
      </c>
      <c r="B29" s="1" t="s">
        <v>129</v>
      </c>
    </row>
    <row r="31" spans="1:6" x14ac:dyDescent="0.25">
      <c r="A31" s="6" t="s">
        <v>104</v>
      </c>
      <c r="B31" s="31" t="s">
        <v>106</v>
      </c>
      <c r="C31" s="32"/>
      <c r="D31" s="32"/>
      <c r="E31" s="32"/>
      <c r="F31" s="32"/>
    </row>
  </sheetData>
  <mergeCells count="1">
    <mergeCell ref="B31:F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 B</vt:lpstr>
      <vt:lpstr>Tabla C</vt:lpstr>
      <vt:lpstr>Hoja3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Inydes</dc:creator>
  <cp:lastModifiedBy>TRANSPARENCIA</cp:lastModifiedBy>
  <dcterms:created xsi:type="dcterms:W3CDTF">2014-08-27T04:27:50Z</dcterms:created>
  <dcterms:modified xsi:type="dcterms:W3CDTF">2019-06-05T17:07:11Z</dcterms:modified>
</cp:coreProperties>
</file>