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INANCIERO FEBRERO 2019\"/>
    </mc:Choice>
  </mc:AlternateContent>
  <bookViews>
    <workbookView xWindow="-120" yWindow="-120" windowWidth="29040" windowHeight="15840" firstSheet="3" activeTab="4"/>
  </bookViews>
  <sheets>
    <sheet name="VARIACION" sheetId="6" r:id="rId1"/>
    <sheet name="FLUJO DE EFCTIVO" sheetId="4" r:id="rId2"/>
    <sheet name="ESTADO DE CAMBIOS EN LA SITUAC" sheetId="3" r:id="rId3"/>
    <sheet name="ESTADO DE ACTIVIDADES" sheetId="2" r:id="rId4"/>
    <sheet name="EDO SITUACION  18 (2)" sheetId="7" r:id="rId5"/>
    <sheet name="Hoja1" sheetId="8" r:id="rId6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8" i="4" l="1"/>
  <c r="H20" i="3" l="1"/>
  <c r="M8" i="3"/>
  <c r="N9" i="3"/>
  <c r="H8" i="3"/>
  <c r="P29" i="3"/>
  <c r="S5" i="8" l="1"/>
  <c r="S6" i="8"/>
  <c r="S7" i="8"/>
  <c r="S8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4" i="8"/>
  <c r="N29" i="8"/>
  <c r="O27" i="8"/>
  <c r="N27" i="8"/>
  <c r="O25" i="8"/>
  <c r="N25" i="8"/>
  <c r="N34" i="8" s="1"/>
  <c r="H22" i="8"/>
  <c r="H12" i="8" s="1"/>
  <c r="O20" i="8"/>
  <c r="O22" i="8" s="1"/>
  <c r="O12" i="8"/>
  <c r="N12" i="8"/>
  <c r="N22" i="8" s="1"/>
  <c r="H11" i="8"/>
  <c r="H3" i="8" s="1"/>
  <c r="O3" i="8"/>
  <c r="Q35" i="7"/>
  <c r="H24" i="8" l="1"/>
  <c r="N35" i="8"/>
  <c r="N3" i="8"/>
  <c r="O35" i="8"/>
  <c r="O34" i="8"/>
  <c r="G37" i="4"/>
  <c r="M14" i="2" l="1"/>
  <c r="H9" i="3" l="1"/>
  <c r="L20" i="3"/>
  <c r="L19" i="3" s="1"/>
  <c r="H19" i="3"/>
  <c r="P30" i="3" s="1"/>
  <c r="P31" i="3" s="1"/>
  <c r="H28" i="3"/>
  <c r="X34" i="7" l="1"/>
  <c r="V34" i="7" l="1"/>
  <c r="N35" i="4" l="1"/>
  <c r="F27" i="4" s="1"/>
  <c r="G16" i="4" l="1"/>
  <c r="O42" i="4" l="1"/>
  <c r="J41" i="6" l="1"/>
  <c r="L41" i="6"/>
  <c r="O41" i="6"/>
  <c r="H41" i="6"/>
  <c r="J34" i="6"/>
  <c r="L34" i="6"/>
  <c r="O34" i="6"/>
  <c r="H34" i="6"/>
  <c r="J29" i="6"/>
  <c r="L29" i="6"/>
  <c r="O29" i="6"/>
  <c r="H29" i="6"/>
  <c r="O23" i="6"/>
  <c r="L23" i="6"/>
  <c r="J23" i="6"/>
  <c r="O16" i="6"/>
  <c r="L16" i="6"/>
  <c r="O11" i="6"/>
  <c r="L11" i="6"/>
  <c r="J11" i="6"/>
  <c r="H23" i="6"/>
  <c r="H16" i="6"/>
  <c r="H11" i="6"/>
  <c r="Q43" i="6"/>
  <c r="Q42" i="6"/>
  <c r="Q41" i="6" s="1"/>
  <c r="Q39" i="6"/>
  <c r="Q38" i="6"/>
  <c r="Q37" i="6"/>
  <c r="Q36" i="6"/>
  <c r="Q35" i="6"/>
  <c r="Q23" i="6"/>
  <c r="Q21" i="6"/>
  <c r="H27" i="6" l="1"/>
  <c r="Q34" i="6"/>
  <c r="O27" i="6"/>
  <c r="L27" i="6"/>
  <c r="L45" i="6" s="1"/>
  <c r="H45" i="6"/>
  <c r="F16" i="4" l="1"/>
  <c r="G28" i="4" l="1"/>
  <c r="H24" i="4"/>
  <c r="G33" i="4" l="1"/>
  <c r="N47" i="4" l="1"/>
  <c r="O47" i="4" s="1"/>
  <c r="O50" i="4" s="1"/>
  <c r="F32" i="4" s="1"/>
  <c r="N50" i="4"/>
  <c r="F37" i="4" l="1"/>
  <c r="Q33" i="7" l="1"/>
  <c r="Q40" i="7" s="1"/>
  <c r="Q31" i="7"/>
  <c r="K28" i="7"/>
  <c r="K18" i="7" s="1"/>
  <c r="Q18" i="7"/>
  <c r="Q9" i="7" s="1"/>
  <c r="K17" i="7"/>
  <c r="K9" i="7" s="1"/>
  <c r="K30" i="7" l="1"/>
  <c r="Q28" i="7"/>
  <c r="Q41" i="7" l="1"/>
  <c r="V43" i="7" s="1"/>
  <c r="F28" i="4"/>
  <c r="Q31" i="6" l="1"/>
  <c r="Q29" i="6" s="1"/>
  <c r="Q20" i="6"/>
  <c r="Q19" i="6"/>
  <c r="Q17" i="6"/>
  <c r="Q14" i="6"/>
  <c r="Q11" i="6" s="1"/>
  <c r="F12" i="4" l="1"/>
  <c r="F21" i="4" l="1"/>
  <c r="L15" i="3"/>
  <c r="F24" i="4" l="1"/>
  <c r="F33" i="4" s="1"/>
  <c r="K21" i="4" s="1"/>
  <c r="G12" i="4" l="1"/>
  <c r="G21" i="4" l="1"/>
  <c r="L28" i="3" l="1"/>
  <c r="H15" i="3"/>
  <c r="M12" i="2"/>
  <c r="H12" i="2"/>
  <c r="M10" i="2"/>
  <c r="H10" i="2"/>
  <c r="H14" i="2"/>
  <c r="H29" i="2"/>
  <c r="M20" i="2"/>
  <c r="M29" i="2" s="1"/>
  <c r="L25" i="3" l="1"/>
  <c r="H17" i="2"/>
  <c r="H31" i="2" s="1"/>
  <c r="M17" i="2"/>
  <c r="M31" i="2" s="1"/>
  <c r="H20" i="2"/>
  <c r="J16" i="6"/>
  <c r="J27" i="6" s="1"/>
  <c r="J45" i="6" s="1"/>
  <c r="Q18" i="6"/>
  <c r="Q16" i="6" s="1"/>
  <c r="Q27" i="6" s="1"/>
  <c r="Q45" i="6" l="1"/>
</calcChain>
</file>

<file path=xl/sharedStrings.xml><?xml version="1.0" encoding="utf-8"?>
<sst xmlns="http://schemas.openxmlformats.org/spreadsheetml/2006/main" count="248" uniqueCount="141">
  <si>
    <t/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</si>
  <si>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</si>
  <si>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</si>
  <si>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</si>
  <si>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</si>
  <si>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</si>
  <si>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</si>
  <si>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</si>
  <si>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</si>
  <si>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</si>
  <si>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</si>
  <si>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</si>
  <si>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</si>
  <si>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</si>
  <si>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</si>
  <si>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</si>
  <si>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</si>
  <si>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</si>
  <si>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</si>
  <si>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Total de Activos Circulantes</t>
  </si>
  <si>
    <t>OTROS PASIVOS A CORTO PLAZO</t>
  </si>
  <si>
    <t>ACTIVO NO CIRCULANTE</t>
  </si>
  <si>
    <t>Total de Pasivos Circulantes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</si>
  <si>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</si>
  <si>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</si>
  <si>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</si>
  <si>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</si>
  <si>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</si>
  <si>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</si>
  <si>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</si>
  <si>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</si>
  <si>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</si>
  <si>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</si>
  <si>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</si>
  <si>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</si>
  <si>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</si>
  <si>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</si>
  <si>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</si>
  <si>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Total de Pasivos No Circulantes</t>
  </si>
  <si>
    <t>OTROS ACTIVOS NO CIRCULANTES</t>
  </si>
  <si>
    <t>Total de Activos No Circulantes</t>
  </si>
  <si>
    <t>Total de Pasivos</t>
  </si>
  <si>
    <t>Total de Activos</t>
  </si>
  <si>
    <t>HACIENDA PÚBLICA/ PATRIMONIO</t>
  </si>
  <si>
    <t>HACIENDA PÚBLICA/PATRIMONIO CONTRIBUIDO</t>
  </si>
  <si>
    <t>ACTUALIZACIÓN DE LA HACIENDA PÚBLICA/PATRIMONIO</t>
  </si>
  <si>
    <t>HACIENDA PÚBLICA 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</si>
  <si>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</si>
  <si>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</si>
  <si>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</si>
  <si>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</si>
  <si>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</si>
  <si>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 PATRIMONIO</t>
  </si>
  <si>
    <t>Total Hcienda Pública /Patrimonio</t>
  </si>
  <si>
    <t>Total Pasivo y Hacienda Pública/Patrimonio</t>
  </si>
  <si>
    <t>SERVICIOS PERSONALES</t>
  </si>
  <si>
    <t>SERVICIOS GENERALES</t>
  </si>
  <si>
    <t>Origen</t>
  </si>
  <si>
    <t>Aplicación</t>
  </si>
  <si>
    <t>BIENES INMUEBLES, INFRAESTRUCTURA Y CONSTRUCCIONES EN PROC.</t>
  </si>
  <si>
    <t>RESULTADO POR POSICION MONETARIA</t>
  </si>
  <si>
    <t>INGRESOS Y OTROS BENEFICIOS</t>
  </si>
  <si>
    <t>INGRESOS DE GESTIÓN</t>
  </si>
  <si>
    <t>INGRESOS POR VENTA DE BIENES Y SERVICIOS</t>
  </si>
  <si>
    <t>PARTICIPACIONES, APORTACIONES, TRANSFERENCIAS, ASIGNACIONES, SUBSIDIOS Y OTRAS AYUDAS</t>
  </si>
  <si>
    <t>TRANSFERENCIAS, ASIGNACIONES, SUBSIDIOS Y OTRAS AYUDAS</t>
  </si>
  <si>
    <t>OTROS INGRESOS Y BENEFICIOS</t>
  </si>
  <si>
    <t>OTROS INGRESOS Y BENEFICIOS VARIOS</t>
  </si>
  <si>
    <t>Total de Ingresos y Otros Beneficios</t>
  </si>
  <si>
    <t>GASTOS Y OTRAS PÉRDIDAS</t>
  </si>
  <si>
    <t>GASTOS DE FUNCIONAMIENTO</t>
  </si>
  <si>
    <t>MATERIALES Y SUMINISTROS</t>
  </si>
  <si>
    <t>PARTICIPACIONES Y APORTACIONES</t>
  </si>
  <si>
    <t>INTERESES, COMISIONES Y OTROS GASTOS DE LA DEUDA PÚBLICA</t>
  </si>
  <si>
    <t>OTROS GASTOS Y PÉRDIDAS EXTRAORDINARIAS</t>
  </si>
  <si>
    <t>INVERSIÓN PÚBLICA</t>
  </si>
  <si>
    <t>Total de Gastos y otras Pérdidas</t>
  </si>
  <si>
    <t>Resultado del Ejercicio (Ahorro/Desahorro)</t>
  </si>
  <si>
    <t>Concepto</t>
  </si>
  <si>
    <t>FLUJOS DE EFECTIVO DE LAS ACTIVIDADES DE OPERACIÓN</t>
  </si>
  <si>
    <t>ORIGEN</t>
  </si>
  <si>
    <t>INGRESOS POR VENTAS DE BIENES</t>
  </si>
  <si>
    <t>TRANSFERENCIAS, ASIGNACIONES, SUBSIDIOS Y OTRA AYUDAS</t>
  </si>
  <si>
    <t>OTROS ORIGENES DE OPERACIÓN</t>
  </si>
  <si>
    <t>APLICACIÓN</t>
  </si>
  <si>
    <t>MATERIALES Y SUMINISTRO</t>
  </si>
  <si>
    <t>OTRAS APLICACIONES DE OPERACIÓN</t>
  </si>
  <si>
    <t>FLUJOS NETOS DE EFECTIVO POR ACTIVIDADES DE OPERACIÓN</t>
  </si>
  <si>
    <t>BIENES INMUEBLES, INFRAESTRUCTURA Y CONSTRUCCIONES</t>
  </si>
  <si>
    <t>EN PROCESO</t>
  </si>
  <si>
    <t>OTROS ORIGENES DE INVERSION</t>
  </si>
  <si>
    <t>OTRAS APLICACIONES DE INVERSION</t>
  </si>
  <si>
    <t>FLUJOS NETOS DE EFECTIVO POR ACTIVIDADES DE INVERSIÓN</t>
  </si>
  <si>
    <t>FLUJO DE EFECTIVO DE LAS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</si>
  <si>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</si>
  <si>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</si>
  <si>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</si>
  <si>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origenes de inversion</t>
  </si>
  <si>
    <t>suma lo siguiente</t>
  </si>
  <si>
    <t>fondo de bienes</t>
  </si>
  <si>
    <t>origen</t>
  </si>
  <si>
    <t>otras aplicaciones de inversion</t>
  </si>
  <si>
    <t>aplicación</t>
  </si>
  <si>
    <t>INSTITUTO GERIATRICO "DR NICOLAS AGUILAR"</t>
  </si>
  <si>
    <t>SAN LUIS POTOSI</t>
  </si>
  <si>
    <t xml:space="preserve">                                                                Estado de Variaciones en la Hacienda Pública</t>
  </si>
  <si>
    <t>APORTACIONES</t>
  </si>
  <si>
    <t>DONACIONES DE CAPITAL</t>
  </si>
  <si>
    <t>RECTIFICACIONES DE RESULTADOS DE EJERCICIO</t>
  </si>
  <si>
    <t>DERECHOS A RECIBIR BIENES</t>
  </si>
  <si>
    <t>diferencia negativa es aplicación, diferencia positiva origen</t>
  </si>
  <si>
    <t xml:space="preserve">CUENTAS </t>
  </si>
  <si>
    <t>FONDOS</t>
  </si>
  <si>
    <t>RECTIFICACION</t>
  </si>
  <si>
    <t>DERECHOS A RECIBIR EQUIVALENTES</t>
  </si>
  <si>
    <t>HACIENDA PÚBLICA/PATRIMONIO GENERADO NETO 2017</t>
  </si>
  <si>
    <t>RECTIFICACIONES DE RESULTADO DE EJERCICIOS ANTERIORES</t>
  </si>
  <si>
    <t>RESULTADO POR TENENCIA DE ACTIVOS NO MONETARIOS</t>
  </si>
  <si>
    <t>CAMBIOS EN LA HACIENDA PUBLICA/PATRIMONIO CONTRIBUIDO NETO DE 2018</t>
  </si>
  <si>
    <t>RESULTADO DEL EJERCICIO (AHORRO/DESAHORRO</t>
  </si>
  <si>
    <t>CAMBIOS EN EL EXCESO O INSUFICIENCA EN LA ACTUALIZACIÓN DE LA HACIENDA PÚBLICA/PATRIMONIO NETO DE 2018</t>
  </si>
  <si>
    <t>EXCES0 O INSUFICIENCIA EN LA ACTUALIZACIÓN DE LA HACIENDA PÚBLICA/PATRIMONIO</t>
  </si>
  <si>
    <t xml:space="preserve">HACIENDA PÚBLICA/PATRIMONIO CONTRIBUIDO
</t>
  </si>
  <si>
    <t>HACIENDA PÚLICA/PATRIMONIO GENERADO</t>
  </si>
  <si>
    <t>DE EJERCICIOS ANTERIORES</t>
  </si>
  <si>
    <t>DEL  EJERCICIO</t>
  </si>
  <si>
    <t>TOTAL</t>
  </si>
  <si>
    <t>RESULTADO POR POSICIÓN MONETARIA</t>
  </si>
  <si>
    <t xml:space="preserve">HACIENDA PUBLIC/PATRIMONIO NETO FINAL </t>
  </si>
  <si>
    <t>CUENTAS</t>
  </si>
  <si>
    <t>FONDO</t>
  </si>
  <si>
    <t>DERECHOS</t>
  </si>
  <si>
    <t>HACIENDA PÚBLICA/PATRIMONIO NETO DE 2018</t>
  </si>
  <si>
    <t>EXCESO O INSUFICIENCIA EN LA ACTUALIZACION DE LA HACIENDA PUBLICA/PATRIMONIO NETO 2018</t>
  </si>
  <si>
    <t>HACIENDA PÚBLICA/PATRIMONIO NETO FINAL DE 2018</t>
  </si>
  <si>
    <t>VARIACIONES DE LA HACIENDA PUBLICA/PATRIMONIO GENERADO NETO DE 2019</t>
  </si>
  <si>
    <t>DERECHOS A RECIBIR</t>
  </si>
  <si>
    <t>RESULTADO DEL EJERCICIO(AHORRO/DESAHORRO 2DA COLUMNA</t>
  </si>
  <si>
    <t>RESULTADO EJERCICIOA ANT 2018 2DA COLUMNA</t>
  </si>
  <si>
    <t>RESULTADOS EJER ANTERIORES COLUNA 1</t>
  </si>
  <si>
    <t>Del 01/01/2019 AL 28/02/2019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</si>
</sst>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$&quot;#,##0.00;\-&quot;$&quot;#,##0.00"/>
    <numFmt numFmtId="43" formatCode="_-* #,##0.00_-;\-* #,##0.00_-;_-* &quot;-&quot;??_-;_-@_-"/>
  </numFmts>
  <fonts count="41" x14ac:knownFonts="1">
    <font>
      <sz val="8"/>
      <color rgb="FF000000"/>
      <name val="Tahoma"/>
    </font>
    <font>
      <b/>
      <sz val="5"/>
      <color rgb="FF000000"/>
      <name val="Microsoft Sans Serif"/>
      <family val="2"/>
    </font>
    <font>
      <b/>
      <sz val="9"/>
      <color rgb="FF000000"/>
      <name val="Microsoft Sans Serif"/>
      <family val="2"/>
    </font>
    <font>
      <sz val="7"/>
      <color rgb="FF000000"/>
      <name val="Arial"/>
      <family val="2"/>
    </font>
    <font>
      <sz val="8"/>
      <color rgb="FF000000"/>
      <name val="Tahoma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u/>
      <sz val="9"/>
      <color rgb="FF000000"/>
      <name val="Arial"/>
      <family val="2"/>
    </font>
    <font>
      <sz val="9"/>
      <color rgb="FF808080"/>
      <name val="Arial"/>
      <family val="2"/>
    </font>
    <font>
      <b/>
      <sz val="9"/>
      <color rgb="FF808080"/>
      <name val="Arial"/>
      <family val="2"/>
    </font>
    <font>
      <b/>
      <u/>
      <sz val="9"/>
      <color rgb="FF808080"/>
      <name val="Arial"/>
      <family val="2"/>
    </font>
    <font>
      <sz val="9"/>
      <color rgb="FF00000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Microsoft Sans Serif"/>
      <family val="2"/>
    </font>
    <font>
      <sz val="10"/>
      <color rgb="FF000000"/>
      <name val="Microsoft Sans Serif"/>
      <family val="2"/>
    </font>
    <font>
      <b/>
      <sz val="10"/>
      <color rgb="FF000000"/>
      <name val="Tahoma"/>
      <family val="2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Microsoft Sans Serif"/>
      <family val="2"/>
    </font>
    <font>
      <sz val="7"/>
      <color rgb="FF000000"/>
      <name val="Microsoft Sans Serif"/>
      <family val="2"/>
    </font>
    <font>
      <b/>
      <sz val="8"/>
      <name val="Microsoft Sans Serif"/>
      <family val="2"/>
    </font>
    <font>
      <sz val="7"/>
      <name val="Microsoft Sans Serif"/>
      <family val="2"/>
    </font>
    <font>
      <b/>
      <sz val="8"/>
      <name val="Arial"/>
      <family val="2"/>
    </font>
    <font>
      <b/>
      <sz val="8"/>
      <color rgb="FF000000"/>
      <name val="Tahoma"/>
      <family val="2"/>
    </font>
    <font>
      <sz val="12"/>
      <color rgb="FF000000"/>
      <name val="Arial"/>
      <family val="2"/>
    </font>
    <font>
      <b/>
      <u/>
      <sz val="12"/>
      <color rgb="FF000000"/>
      <name val="Arial"/>
      <family val="2"/>
    </font>
    <font>
      <b/>
      <u/>
      <sz val="12"/>
      <color rgb="FF808080"/>
      <name val="Arial"/>
      <family val="2"/>
    </font>
    <font>
      <sz val="12"/>
      <color rgb="FF808080"/>
      <name val="Arial"/>
      <family val="2"/>
    </font>
    <font>
      <sz val="9"/>
      <color theme="1"/>
      <name val="Arial"/>
      <family val="2"/>
    </font>
    <font>
      <b/>
      <u/>
      <sz val="10"/>
      <color rgb="FF808080"/>
      <name val="Arial"/>
      <family val="2"/>
    </font>
    <font>
      <sz val="10"/>
      <color rgb="FF808080"/>
      <name val="Arial"/>
      <family val="2"/>
    </font>
    <font>
      <b/>
      <sz val="10"/>
      <color rgb="FF80808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30">
    <xf numFmtId="0" fontId="0" fillId="2" borderId="0" xfId="0" applyFill="1" applyAlignment="1">
      <alignment horizontal="left" vertical="top" wrapText="1"/>
    </xf>
    <xf numFmtId="0" fontId="0" fillId="10" borderId="0" xfId="0" applyFill="1" applyAlignment="1">
      <alignment horizontal="left" vertical="top" wrapText="1"/>
    </xf>
    <xf numFmtId="7" fontId="0" fillId="2" borderId="0" xfId="0" applyNumberFormat="1" applyFill="1" applyAlignment="1">
      <alignment horizontal="left" vertical="top" wrapText="1"/>
    </xf>
    <xf numFmtId="0" fontId="5" fillId="10" borderId="0" xfId="0" applyFont="1" applyFill="1" applyAlignment="1">
      <alignment horizontal="left" vertical="top" wrapText="1"/>
    </xf>
    <xf numFmtId="0" fontId="6" fillId="10" borderId="17" xfId="0" applyFont="1" applyFill="1" applyBorder="1" applyAlignment="1">
      <alignment horizontal="center" vertical="top" wrapText="1"/>
    </xf>
    <xf numFmtId="0" fontId="9" fillId="10" borderId="0" xfId="0" applyFont="1" applyFill="1" applyAlignment="1">
      <alignment horizontal="left" vertical="top" wrapText="1"/>
    </xf>
    <xf numFmtId="0" fontId="9" fillId="10" borderId="17" xfId="0" applyFont="1" applyFill="1" applyBorder="1" applyAlignment="1">
      <alignment horizontal="left" vertical="top" wrapText="1"/>
    </xf>
    <xf numFmtId="0" fontId="9" fillId="10" borderId="17" xfId="0" applyFont="1" applyFill="1" applyBorder="1" applyAlignment="1">
      <alignment vertical="top"/>
    </xf>
    <xf numFmtId="0" fontId="14" fillId="10" borderId="0" xfId="0" applyFont="1" applyFill="1" applyAlignment="1">
      <alignment horizontal="left" vertical="top" wrapText="1"/>
    </xf>
    <xf numFmtId="43" fontId="14" fillId="10" borderId="0" xfId="1" applyFont="1" applyFill="1" applyAlignment="1">
      <alignment horizontal="left" vertical="top" wrapText="1"/>
    </xf>
    <xf numFmtId="7" fontId="5" fillId="10" borderId="17" xfId="0" applyNumberFormat="1" applyFont="1" applyFill="1" applyBorder="1" applyAlignment="1">
      <alignment horizontal="right" vertical="top" wrapText="1"/>
    </xf>
    <xf numFmtId="7" fontId="6" fillId="10" borderId="17" xfId="0" applyNumberFormat="1" applyFont="1" applyFill="1" applyBorder="1" applyAlignment="1">
      <alignment horizontal="right" vertical="top" wrapText="1"/>
    </xf>
    <xf numFmtId="0" fontId="15" fillId="10" borderId="0" xfId="0" applyFont="1" applyFill="1" applyAlignment="1">
      <alignment horizontal="left" vertical="top" wrapText="1"/>
    </xf>
    <xf numFmtId="43" fontId="15" fillId="10" borderId="0" xfId="1" applyFont="1" applyFill="1" applyAlignment="1">
      <alignment horizontal="left" vertical="top" wrapText="1"/>
    </xf>
    <xf numFmtId="7" fontId="0" fillId="10" borderId="0" xfId="0" applyNumberFormat="1" applyFill="1" applyAlignment="1">
      <alignment horizontal="left" vertical="top" wrapText="1"/>
    </xf>
    <xf numFmtId="43" fontId="18" fillId="10" borderId="0" xfId="1" applyFont="1" applyFill="1" applyAlignment="1">
      <alignment horizontal="left" vertical="top" wrapText="1"/>
    </xf>
    <xf numFmtId="0" fontId="18" fillId="10" borderId="0" xfId="0" applyFont="1" applyFill="1" applyAlignment="1">
      <alignment horizontal="left" vertical="top" wrapText="1"/>
    </xf>
    <xf numFmtId="0" fontId="5" fillId="10" borderId="17" xfId="0" applyFont="1" applyFill="1" applyBorder="1" applyAlignment="1">
      <alignment horizontal="right" wrapText="1"/>
    </xf>
    <xf numFmtId="7" fontId="9" fillId="10" borderId="17" xfId="0" applyNumberFormat="1" applyFont="1" applyFill="1" applyBorder="1" applyAlignment="1">
      <alignment horizontal="right" vertical="top" wrapText="1"/>
    </xf>
    <xf numFmtId="7" fontId="14" fillId="10" borderId="0" xfId="0" applyNumberFormat="1" applyFont="1" applyFill="1" applyAlignment="1">
      <alignment horizontal="left" vertical="top" wrapText="1"/>
    </xf>
    <xf numFmtId="0" fontId="6" fillId="11" borderId="17" xfId="0" applyFont="1" applyFill="1" applyBorder="1" applyAlignment="1">
      <alignment horizontal="right" wrapText="1"/>
    </xf>
    <xf numFmtId="0" fontId="6" fillId="10" borderId="17" xfId="0" applyFont="1" applyFill="1" applyBorder="1" applyAlignment="1">
      <alignment horizontal="left" vertical="top" wrapText="1"/>
    </xf>
    <xf numFmtId="43" fontId="6" fillId="10" borderId="0" xfId="1" applyFont="1" applyFill="1" applyAlignment="1">
      <alignment horizontal="right" vertical="top" wrapText="1"/>
    </xf>
    <xf numFmtId="0" fontId="5" fillId="10" borderId="0" xfId="0" applyFont="1" applyFill="1" applyAlignment="1">
      <alignment horizontal="right" vertical="top" wrapText="1"/>
    </xf>
    <xf numFmtId="43" fontId="6" fillId="10" borderId="17" xfId="0" applyNumberFormat="1" applyFont="1" applyFill="1" applyBorder="1" applyAlignment="1">
      <alignment horizontal="right" vertical="top" wrapText="1"/>
    </xf>
    <xf numFmtId="7" fontId="5" fillId="10" borderId="0" xfId="0" applyNumberFormat="1" applyFont="1" applyFill="1" applyAlignment="1">
      <alignment horizontal="left" vertical="top" wrapText="1"/>
    </xf>
    <xf numFmtId="43" fontId="6" fillId="10" borderId="0" xfId="0" applyNumberFormat="1" applyFont="1" applyFill="1" applyAlignment="1">
      <alignment horizontal="right" vertical="top" wrapText="1"/>
    </xf>
    <xf numFmtId="43" fontId="0" fillId="2" borderId="0" xfId="1" applyFont="1" applyFill="1" applyAlignment="1">
      <alignment horizontal="left" vertical="top" wrapText="1"/>
    </xf>
    <xf numFmtId="43" fontId="0" fillId="2" borderId="0" xfId="0" applyNumberFormat="1" applyFill="1" applyAlignment="1">
      <alignment horizontal="left" vertical="top" wrapText="1"/>
    </xf>
    <xf numFmtId="43" fontId="0" fillId="2" borderId="0" xfId="1" applyFont="1" applyFill="1" applyAlignment="1">
      <alignment horizontal="right" vertical="top" wrapText="1"/>
    </xf>
    <xf numFmtId="0" fontId="0" fillId="2" borderId="18" xfId="0" applyFill="1" applyBorder="1" applyAlignment="1">
      <alignment horizontal="left" vertical="top" wrapText="1"/>
    </xf>
    <xf numFmtId="43" fontId="0" fillId="2" borderId="17" xfId="1" applyFont="1" applyFill="1" applyBorder="1" applyAlignment="1">
      <alignment horizontal="right" vertical="top" wrapText="1"/>
    </xf>
    <xf numFmtId="0" fontId="0" fillId="2" borderId="19" xfId="0" applyFill="1" applyBorder="1" applyAlignment="1">
      <alignment horizontal="left" vertical="top" wrapText="1"/>
    </xf>
    <xf numFmtId="43" fontId="0" fillId="2" borderId="17" xfId="1" applyFont="1" applyFill="1" applyBorder="1" applyAlignment="1">
      <alignment horizontal="left" vertical="top" wrapText="1"/>
    </xf>
    <xf numFmtId="43" fontId="0" fillId="2" borderId="19" xfId="1" applyFont="1" applyFill="1" applyBorder="1" applyAlignment="1">
      <alignment horizontal="left" vertical="top" wrapText="1"/>
    </xf>
    <xf numFmtId="43" fontId="0" fillId="2" borderId="18" xfId="1" applyFont="1" applyFill="1" applyBorder="1" applyAlignment="1">
      <alignment horizontal="left" vertical="top" wrapText="1"/>
    </xf>
    <xf numFmtId="43" fontId="0" fillId="2" borderId="17" xfId="0" applyNumberFormat="1" applyFill="1" applyBorder="1" applyAlignment="1">
      <alignment horizontal="left" vertical="top" wrapText="1"/>
    </xf>
    <xf numFmtId="43" fontId="0" fillId="2" borderId="20" xfId="1" applyFont="1" applyFill="1" applyBorder="1" applyAlignment="1">
      <alignment horizontal="left" vertical="top" wrapText="1"/>
    </xf>
    <xf numFmtId="43" fontId="0" fillId="2" borderId="21" xfId="1" applyFont="1" applyFill="1" applyBorder="1" applyAlignment="1">
      <alignment horizontal="right" vertical="top" wrapText="1"/>
    </xf>
    <xf numFmtId="0" fontId="0" fillId="2" borderId="23" xfId="0" applyFill="1" applyBorder="1" applyAlignment="1">
      <alignment horizontal="left" vertical="top" wrapText="1"/>
    </xf>
    <xf numFmtId="43" fontId="0" fillId="2" borderId="24" xfId="1" applyFont="1" applyFill="1" applyBorder="1" applyAlignment="1">
      <alignment horizontal="left" vertical="top" wrapText="1"/>
    </xf>
    <xf numFmtId="43" fontId="0" fillId="2" borderId="25" xfId="1" applyFont="1" applyFill="1" applyBorder="1" applyAlignment="1">
      <alignment horizontal="right" vertical="top" wrapText="1"/>
    </xf>
    <xf numFmtId="0" fontId="0" fillId="2" borderId="24" xfId="0" applyFill="1" applyBorder="1" applyAlignment="1">
      <alignment horizontal="left" vertical="top" wrapText="1"/>
    </xf>
    <xf numFmtId="43" fontId="5" fillId="12" borderId="0" xfId="1" applyFont="1" applyFill="1" applyAlignment="1">
      <alignment horizontal="right" vertical="top" wrapText="1"/>
    </xf>
    <xf numFmtId="7" fontId="5" fillId="12" borderId="17" xfId="0" applyNumberFormat="1" applyFont="1" applyFill="1" applyBorder="1" applyAlignment="1">
      <alignment horizontal="right" vertical="top" wrapText="1"/>
    </xf>
    <xf numFmtId="7" fontId="0" fillId="2" borderId="0" xfId="1" applyNumberFormat="1" applyFont="1" applyFill="1" applyAlignment="1">
      <alignment horizontal="left" vertical="top" wrapText="1"/>
    </xf>
    <xf numFmtId="0" fontId="0" fillId="12" borderId="0" xfId="0" applyFill="1" applyAlignment="1">
      <alignment horizontal="left" vertical="top" wrapText="1"/>
    </xf>
    <xf numFmtId="7" fontId="0" fillId="12" borderId="0" xfId="0" applyNumberFormat="1" applyFill="1" applyAlignment="1">
      <alignment horizontal="left" vertical="top" wrapText="1"/>
    </xf>
    <xf numFmtId="0" fontId="1" fillId="12" borderId="7" xfId="0" applyFont="1" applyFill="1" applyBorder="1" applyAlignment="1">
      <alignment horizontal="left" vertical="top" wrapText="1"/>
    </xf>
    <xf numFmtId="0" fontId="2" fillId="12" borderId="16" xfId="0" applyFont="1" applyFill="1" applyBorder="1" applyAlignment="1">
      <alignment horizontal="left" vertical="top" wrapText="1"/>
    </xf>
    <xf numFmtId="43" fontId="9" fillId="10" borderId="0" xfId="1" applyFont="1" applyFill="1" applyAlignment="1">
      <alignment horizontal="left" vertical="top" wrapText="1"/>
    </xf>
    <xf numFmtId="43" fontId="5" fillId="10" borderId="0" xfId="1" applyFont="1" applyFill="1" applyAlignment="1">
      <alignment horizontal="left" vertical="top" wrapText="1"/>
    </xf>
    <xf numFmtId="0" fontId="21" fillId="10" borderId="17" xfId="0" applyFont="1" applyFill="1" applyBorder="1" applyAlignment="1">
      <alignment horizontal="left" wrapText="1"/>
    </xf>
    <xf numFmtId="7" fontId="23" fillId="10" borderId="17" xfId="0" applyNumberFormat="1" applyFont="1" applyFill="1" applyBorder="1" applyAlignment="1">
      <alignment horizontal="right" vertical="center" wrapText="1"/>
    </xf>
    <xf numFmtId="43" fontId="0" fillId="10" borderId="0" xfId="1" applyFont="1" applyFill="1" applyAlignment="1">
      <alignment horizontal="left" vertical="top" wrapText="1"/>
    </xf>
    <xf numFmtId="43" fontId="11" fillId="10" borderId="17" xfId="1" applyFont="1" applyFill="1" applyBorder="1" applyAlignment="1">
      <alignment horizontal="right" vertical="top" wrapText="1"/>
    </xf>
    <xf numFmtId="0" fontId="3" fillId="10" borderId="17" xfId="0" applyFont="1" applyFill="1" applyBorder="1" applyAlignment="1">
      <alignment horizontal="right" vertical="center" wrapText="1"/>
    </xf>
    <xf numFmtId="0" fontId="22" fillId="10" borderId="17" xfId="0" applyFont="1" applyFill="1" applyBorder="1" applyAlignment="1">
      <alignment horizontal="center" wrapText="1"/>
    </xf>
    <xf numFmtId="43" fontId="5" fillId="12" borderId="17" xfId="0" applyNumberFormat="1" applyFont="1" applyFill="1" applyBorder="1" applyAlignment="1">
      <alignment horizontal="right" vertical="top" wrapText="1"/>
    </xf>
    <xf numFmtId="43" fontId="0" fillId="10" borderId="0" xfId="0" applyNumberFormat="1" applyFill="1" applyAlignment="1">
      <alignment horizontal="left" vertical="top" wrapText="1"/>
    </xf>
    <xf numFmtId="7" fontId="0" fillId="10" borderId="0" xfId="1" applyNumberFormat="1" applyFont="1" applyFill="1" applyAlignment="1">
      <alignment horizontal="left" vertical="top" wrapText="1"/>
    </xf>
    <xf numFmtId="0" fontId="22" fillId="12" borderId="0" xfId="0" applyFont="1" applyFill="1" applyAlignment="1">
      <alignment horizontal="left" vertical="top" wrapText="1"/>
    </xf>
    <xf numFmtId="43" fontId="9" fillId="10" borderId="0" xfId="1" applyFont="1" applyFill="1" applyAlignment="1">
      <alignment horizontal="right" vertical="top" wrapText="1"/>
    </xf>
    <xf numFmtId="43" fontId="9" fillId="12" borderId="0" xfId="0" applyNumberFormat="1" applyFont="1" applyFill="1" applyAlignment="1">
      <alignment horizontal="left" vertical="top" wrapText="1"/>
    </xf>
    <xf numFmtId="7" fontId="24" fillId="10" borderId="17" xfId="0" applyNumberFormat="1" applyFont="1" applyFill="1" applyBorder="1" applyAlignment="1">
      <alignment horizontal="right" vertical="center" wrapText="1"/>
    </xf>
    <xf numFmtId="7" fontId="25" fillId="10" borderId="17" xfId="0" applyNumberFormat="1" applyFont="1" applyFill="1" applyBorder="1" applyAlignment="1">
      <alignment horizontal="right" vertical="center" wrapText="1"/>
    </xf>
    <xf numFmtId="7" fontId="26" fillId="10" borderId="17" xfId="0" applyNumberFormat="1" applyFont="1" applyFill="1" applyBorder="1" applyAlignment="1">
      <alignment horizontal="right" vertical="center" wrapText="1"/>
    </xf>
    <xf numFmtId="43" fontId="0" fillId="2" borderId="22" xfId="0" applyNumberFormat="1" applyFill="1" applyBorder="1" applyAlignment="1">
      <alignment horizontal="left" vertical="top" wrapText="1"/>
    </xf>
    <xf numFmtId="43" fontId="0" fillId="2" borderId="19" xfId="0" applyNumberFormat="1" applyFill="1" applyBorder="1" applyAlignment="1">
      <alignment horizontal="left" vertical="top" wrapText="1"/>
    </xf>
    <xf numFmtId="43" fontId="4" fillId="2" borderId="18" xfId="1" applyFill="1" applyBorder="1" applyAlignment="1">
      <alignment horizontal="left" vertical="top" wrapText="1"/>
    </xf>
    <xf numFmtId="0" fontId="4" fillId="2" borderId="18" xfId="0" applyFont="1" applyFill="1" applyBorder="1" applyAlignment="1">
      <alignment horizontal="left" vertical="top" wrapText="1"/>
    </xf>
    <xf numFmtId="0" fontId="4" fillId="2" borderId="17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7" fontId="11" fillId="10" borderId="17" xfId="1" applyNumberFormat="1" applyFont="1" applyFill="1" applyBorder="1" applyAlignment="1">
      <alignment horizontal="right" vertical="top" wrapText="1"/>
    </xf>
    <xf numFmtId="0" fontId="29" fillId="12" borderId="0" xfId="0" applyFont="1" applyFill="1" applyAlignment="1">
      <alignment horizontal="left" vertical="top" wrapText="1"/>
    </xf>
    <xf numFmtId="43" fontId="33" fillId="12" borderId="0" xfId="1" applyFont="1" applyFill="1" applyAlignment="1">
      <alignment horizontal="left" vertical="top" wrapText="1"/>
    </xf>
    <xf numFmtId="43" fontId="33" fillId="12" borderId="17" xfId="1" applyFont="1" applyFill="1" applyBorder="1" applyAlignment="1">
      <alignment horizontal="right" vertical="top" wrapText="1"/>
    </xf>
    <xf numFmtId="7" fontId="0" fillId="2" borderId="17" xfId="1" applyNumberFormat="1" applyFont="1" applyFill="1" applyBorder="1" applyAlignment="1">
      <alignment horizontal="left" vertical="top" wrapText="1"/>
    </xf>
    <xf numFmtId="0" fontId="9" fillId="10" borderId="0" xfId="0" applyFont="1" applyFill="1" applyAlignment="1">
      <alignment horizontal="right" vertical="top" wrapText="1"/>
    </xf>
    <xf numFmtId="7" fontId="0" fillId="2" borderId="19" xfId="1" applyNumberFormat="1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6" fillId="4" borderId="17" xfId="0" applyFont="1" applyFill="1" applyBorder="1" applyAlignment="1">
      <alignment horizontal="center" vertical="top" wrapText="1"/>
    </xf>
    <xf numFmtId="0" fontId="7" fillId="5" borderId="3" xfId="0" applyFont="1" applyFill="1" applyBorder="1" applyAlignment="1">
      <alignment horizontal="right" wrapText="1"/>
    </xf>
    <xf numFmtId="0" fontId="7" fillId="5" borderId="17" xfId="0" applyFont="1" applyFill="1" applyBorder="1" applyAlignment="1">
      <alignment horizontal="right" wrapText="1"/>
    </xf>
    <xf numFmtId="7" fontId="7" fillId="7" borderId="5" xfId="0" applyNumberFormat="1" applyFont="1" applyFill="1" applyBorder="1" applyAlignment="1">
      <alignment horizontal="right" vertical="top" wrapText="1"/>
    </xf>
    <xf numFmtId="7" fontId="34" fillId="9" borderId="17" xfId="0" applyNumberFormat="1" applyFont="1" applyFill="1" applyBorder="1" applyAlignment="1">
      <alignment horizontal="right" vertical="top" wrapText="1"/>
    </xf>
    <xf numFmtId="7" fontId="5" fillId="12" borderId="9" xfId="0" applyNumberFormat="1" applyFont="1" applyFill="1" applyBorder="1" applyAlignment="1">
      <alignment horizontal="right" vertical="top" wrapText="1"/>
    </xf>
    <xf numFmtId="7" fontId="35" fillId="12" borderId="17" xfId="0" applyNumberFormat="1" applyFont="1" applyFill="1" applyBorder="1" applyAlignment="1">
      <alignment horizontal="right" vertical="top" wrapText="1"/>
    </xf>
    <xf numFmtId="7" fontId="6" fillId="12" borderId="12" xfId="0" applyNumberFormat="1" applyFont="1" applyFill="1" applyBorder="1" applyAlignment="1">
      <alignment horizontal="right" vertical="top" wrapText="1"/>
    </xf>
    <xf numFmtId="7" fontId="36" fillId="12" borderId="17" xfId="0" applyNumberFormat="1" applyFont="1" applyFill="1" applyBorder="1" applyAlignment="1">
      <alignment horizontal="right" vertical="top" wrapText="1"/>
    </xf>
    <xf numFmtId="7" fontId="7" fillId="12" borderId="5" xfId="0" applyNumberFormat="1" applyFont="1" applyFill="1" applyBorder="1" applyAlignment="1">
      <alignment horizontal="right" vertical="top" wrapText="1"/>
    </xf>
    <xf numFmtId="7" fontId="34" fillId="12" borderId="17" xfId="0" applyNumberFormat="1" applyFont="1" applyFill="1" applyBorder="1" applyAlignment="1">
      <alignment horizontal="right" vertical="top" wrapText="1"/>
    </xf>
    <xf numFmtId="0" fontId="6" fillId="12" borderId="7" xfId="0" applyFont="1" applyFill="1" applyBorder="1" applyAlignment="1">
      <alignment vertical="top" wrapText="1"/>
    </xf>
    <xf numFmtId="7" fontId="37" fillId="12" borderId="14" xfId="0" applyNumberFormat="1" applyFont="1" applyFill="1" applyBorder="1" applyAlignment="1">
      <alignment horizontal="right" vertical="top" wrapText="1"/>
    </xf>
    <xf numFmtId="7" fontId="37" fillId="12" borderId="17" xfId="0" applyNumberFormat="1" applyFont="1" applyFill="1" applyBorder="1" applyAlignment="1">
      <alignment horizontal="right" vertical="top" wrapText="1"/>
    </xf>
    <xf numFmtId="7" fontId="6" fillId="12" borderId="16" xfId="0" applyNumberFormat="1" applyFont="1" applyFill="1" applyBorder="1" applyAlignment="1">
      <alignment vertical="top" wrapText="1"/>
    </xf>
    <xf numFmtId="0" fontId="5" fillId="12" borderId="0" xfId="0" applyFont="1" applyFill="1" applyAlignment="1">
      <alignment horizontal="left" vertical="top" wrapText="1"/>
    </xf>
    <xf numFmtId="0" fontId="6" fillId="12" borderId="16" xfId="0" applyFont="1" applyFill="1" applyBorder="1" applyAlignment="1">
      <alignment horizontal="left" vertical="top" wrapText="1"/>
    </xf>
    <xf numFmtId="0" fontId="6" fillId="12" borderId="17" xfId="0" applyFont="1" applyFill="1" applyBorder="1" applyAlignment="1">
      <alignment horizontal="left" vertical="top" wrapText="1"/>
    </xf>
    <xf numFmtId="7" fontId="6" fillId="12" borderId="15" xfId="0" applyNumberFormat="1" applyFont="1" applyFill="1" applyBorder="1" applyAlignment="1">
      <alignment horizontal="right" vertical="top" wrapText="1"/>
    </xf>
    <xf numFmtId="0" fontId="15" fillId="2" borderId="0" xfId="0" applyFont="1" applyFill="1" applyAlignment="1">
      <alignment horizontal="left" vertical="top" wrapText="1"/>
    </xf>
    <xf numFmtId="0" fontId="5" fillId="10" borderId="17" xfId="0" applyFont="1" applyFill="1" applyBorder="1" applyAlignment="1">
      <alignment horizontal="left" wrapText="1"/>
    </xf>
    <xf numFmtId="0" fontId="5" fillId="10" borderId="17" xfId="0" applyFont="1" applyFill="1" applyBorder="1" applyAlignment="1">
      <alignment horizontal="center" wrapText="1"/>
    </xf>
    <xf numFmtId="0" fontId="4" fillId="10" borderId="0" xfId="0" applyFont="1" applyFill="1" applyAlignment="1">
      <alignment horizontal="left" vertical="top" wrapText="1"/>
    </xf>
    <xf numFmtId="0" fontId="5" fillId="10" borderId="17" xfId="0" applyFont="1" applyFill="1" applyBorder="1" applyAlignment="1">
      <alignment horizontal="right" vertical="center" wrapText="1"/>
    </xf>
    <xf numFmtId="0" fontId="6" fillId="10" borderId="17" xfId="0" applyFont="1" applyFill="1" applyBorder="1" applyAlignment="1">
      <alignment horizontal="right" wrapText="1"/>
    </xf>
    <xf numFmtId="0" fontId="6" fillId="10" borderId="17" xfId="0" applyFont="1" applyFill="1" applyBorder="1" applyAlignment="1">
      <alignment horizontal="right" vertical="center" wrapText="1"/>
    </xf>
    <xf numFmtId="7" fontId="6" fillId="10" borderId="17" xfId="0" applyNumberFormat="1" applyFont="1" applyFill="1" applyBorder="1" applyAlignment="1">
      <alignment horizontal="right" vertical="center" wrapText="1"/>
    </xf>
    <xf numFmtId="7" fontId="5" fillId="10" borderId="17" xfId="0" applyNumberFormat="1" applyFont="1" applyFill="1" applyBorder="1" applyAlignment="1">
      <alignment horizontal="right" vertical="center" wrapText="1"/>
    </xf>
    <xf numFmtId="7" fontId="39" fillId="10" borderId="17" xfId="0" applyNumberFormat="1" applyFont="1" applyFill="1" applyBorder="1" applyAlignment="1">
      <alignment horizontal="right" vertical="center" wrapText="1"/>
    </xf>
    <xf numFmtId="7" fontId="40" fillId="10" borderId="17" xfId="0" applyNumberFormat="1" applyFont="1" applyFill="1" applyBorder="1" applyAlignment="1">
      <alignment horizontal="right" vertical="center" wrapText="1"/>
    </xf>
    <xf numFmtId="7" fontId="5" fillId="10" borderId="0" xfId="0" applyNumberFormat="1" applyFont="1" applyFill="1" applyAlignment="1">
      <alignment horizontal="right" vertical="top" wrapText="1"/>
    </xf>
    <xf numFmtId="0" fontId="5" fillId="10" borderId="0" xfId="0" applyFont="1" applyFill="1" applyAlignment="1">
      <alignment horizontal="left" vertical="top"/>
    </xf>
    <xf numFmtId="0" fontId="6" fillId="10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5" fillId="10" borderId="17" xfId="0" applyFont="1" applyFill="1" applyBorder="1" applyAlignment="1">
      <alignment horizontal="left" vertical="center" wrapText="1"/>
    </xf>
    <xf numFmtId="0" fontId="6" fillId="10" borderId="17" xfId="0" applyFont="1" applyFill="1" applyBorder="1" applyAlignment="1">
      <alignment horizontal="left" vertical="center" wrapText="1"/>
    </xf>
    <xf numFmtId="0" fontId="29" fillId="12" borderId="10" xfId="0" applyFont="1" applyFill="1" applyBorder="1" applyAlignment="1">
      <alignment horizontal="left" vertical="top" wrapText="1"/>
    </xf>
    <xf numFmtId="0" fontId="30" fillId="12" borderId="6" xfId="0" applyFont="1" applyFill="1" applyBorder="1" applyAlignment="1">
      <alignment horizontal="left" vertical="top" wrapText="1"/>
    </xf>
    <xf numFmtId="7" fontId="32" fillId="12" borderId="11" xfId="0" applyNumberFormat="1" applyFont="1" applyFill="1" applyBorder="1" applyAlignment="1">
      <alignment horizontal="right" vertical="top" wrapText="1"/>
    </xf>
    <xf numFmtId="7" fontId="31" fillId="12" borderId="8" xfId="0" applyNumberFormat="1" applyFont="1" applyFill="1" applyBorder="1" applyAlignment="1">
      <alignment horizontal="right" vertical="top" wrapText="1"/>
    </xf>
    <xf numFmtId="43" fontId="5" fillId="10" borderId="0" xfId="0" applyNumberFormat="1" applyFont="1" applyFill="1" applyAlignment="1">
      <alignment horizontal="right" vertical="top" wrapText="1"/>
    </xf>
    <xf numFmtId="7" fontId="17" fillId="10" borderId="17" xfId="0" applyNumberFormat="1" applyFont="1" applyFill="1" applyBorder="1" applyAlignment="1">
      <alignment horizontal="right" vertical="top" wrapText="1"/>
    </xf>
    <xf numFmtId="7" fontId="5" fillId="12" borderId="0" xfId="0" applyNumberFormat="1" applyFont="1" applyFill="1" applyAlignment="1">
      <alignment horizontal="left" vertical="top" wrapText="1"/>
    </xf>
    <xf numFmtId="7" fontId="5" fillId="13" borderId="9" xfId="0" applyNumberFormat="1" applyFont="1" applyFill="1" applyBorder="1" applyAlignment="1">
      <alignment horizontal="right" vertical="top" wrapText="1"/>
    </xf>
    <xf numFmtId="43" fontId="15" fillId="10" borderId="0" xfId="1" applyFont="1" applyFill="1" applyAlignment="1">
      <alignment horizontal="right" vertical="top" wrapText="1"/>
    </xf>
    <xf numFmtId="7" fontId="6" fillId="10" borderId="17" xfId="0" applyNumberFormat="1" applyFont="1" applyFill="1" applyBorder="1" applyAlignment="1">
      <alignment vertical="top" wrapText="1"/>
    </xf>
    <xf numFmtId="43" fontId="15" fillId="10" borderId="0" xfId="1" applyFont="1" applyFill="1" applyAlignment="1">
      <alignment horizontal="center" vertical="top" wrapText="1"/>
    </xf>
    <xf numFmtId="7" fontId="17" fillId="10" borderId="17" xfId="0" applyNumberFormat="1" applyFont="1" applyFill="1" applyBorder="1" applyAlignment="1">
      <alignment vertical="top" wrapText="1"/>
    </xf>
    <xf numFmtId="7" fontId="35" fillId="13" borderId="17" xfId="0" applyNumberFormat="1" applyFont="1" applyFill="1" applyBorder="1" applyAlignment="1">
      <alignment horizontal="right" vertical="top" wrapText="1"/>
    </xf>
    <xf numFmtId="7" fontId="5" fillId="15" borderId="9" xfId="0" applyNumberFormat="1" applyFont="1" applyFill="1" applyBorder="1" applyAlignment="1">
      <alignment horizontal="right" vertical="top" wrapText="1"/>
    </xf>
    <xf numFmtId="7" fontId="35" fillId="15" borderId="17" xfId="0" applyNumberFormat="1" applyFont="1" applyFill="1" applyBorder="1" applyAlignment="1">
      <alignment horizontal="right" vertical="top" wrapText="1"/>
    </xf>
    <xf numFmtId="7" fontId="5" fillId="14" borderId="9" xfId="0" applyNumberFormat="1" applyFont="1" applyFill="1" applyBorder="1" applyAlignment="1">
      <alignment horizontal="right" vertical="top" wrapText="1"/>
    </xf>
    <xf numFmtId="7" fontId="35" fillId="14" borderId="17" xfId="0" applyNumberFormat="1" applyFont="1" applyFill="1" applyBorder="1" applyAlignment="1">
      <alignment horizontal="right" vertical="top" wrapText="1"/>
    </xf>
    <xf numFmtId="7" fontId="0" fillId="14" borderId="0" xfId="0" applyNumberFormat="1" applyFill="1" applyAlignment="1">
      <alignment horizontal="left" vertical="top" wrapText="1"/>
    </xf>
    <xf numFmtId="0" fontId="0" fillId="14" borderId="0" xfId="0" applyFill="1" applyAlignment="1">
      <alignment horizontal="left" vertical="top" wrapText="1"/>
    </xf>
    <xf numFmtId="7" fontId="0" fillId="13" borderId="0" xfId="0" applyNumberFormat="1" applyFill="1" applyAlignment="1">
      <alignment horizontal="left" vertical="top" wrapText="1"/>
    </xf>
    <xf numFmtId="43" fontId="0" fillId="2" borderId="0" xfId="1" applyFont="1" applyFill="1" applyAlignment="1">
      <alignment vertical="top" wrapText="1"/>
    </xf>
    <xf numFmtId="0" fontId="4" fillId="10" borderId="17" xfId="0" applyFont="1" applyFill="1" applyBorder="1" applyAlignment="1">
      <alignment horizontal="left" vertical="top" wrapText="1"/>
    </xf>
    <xf numFmtId="0" fontId="28" fillId="10" borderId="18" xfId="0" applyFont="1" applyFill="1" applyBorder="1" applyAlignment="1">
      <alignment horizontal="left" vertical="top" wrapText="1"/>
    </xf>
    <xf numFmtId="0" fontId="5" fillId="10" borderId="0" xfId="0" applyFont="1" applyFill="1" applyAlignment="1">
      <alignment horizontal="left" vertical="top" wrapText="1"/>
    </xf>
    <xf numFmtId="0" fontId="5" fillId="10" borderId="17" xfId="0" applyFont="1" applyFill="1" applyBorder="1" applyAlignment="1">
      <alignment horizontal="left" vertical="center" wrapText="1"/>
    </xf>
    <xf numFmtId="0" fontId="6" fillId="10" borderId="17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top" wrapText="1"/>
    </xf>
    <xf numFmtId="0" fontId="7" fillId="10" borderId="17" xfId="0" applyFont="1" applyFill="1" applyBorder="1" applyAlignment="1">
      <alignment horizontal="center" vertical="center" wrapText="1"/>
    </xf>
    <xf numFmtId="0" fontId="6" fillId="10" borderId="17" xfId="0" applyFont="1" applyFill="1" applyBorder="1" applyAlignment="1">
      <alignment horizontal="left" wrapText="1"/>
    </xf>
    <xf numFmtId="0" fontId="6" fillId="10" borderId="17" xfId="0" applyFont="1" applyFill="1" applyBorder="1" applyAlignment="1">
      <alignment horizontal="center" vertical="center" wrapText="1"/>
    </xf>
    <xf numFmtId="0" fontId="27" fillId="10" borderId="17" xfId="0" applyFont="1" applyFill="1" applyBorder="1" applyAlignment="1">
      <alignment horizontal="center" wrapText="1"/>
    </xf>
    <xf numFmtId="0" fontId="6" fillId="10" borderId="0" xfId="0" applyFont="1" applyFill="1" applyAlignment="1">
      <alignment horizontal="center" vertical="top" wrapText="1"/>
    </xf>
    <xf numFmtId="0" fontId="0" fillId="10" borderId="0" xfId="0" applyFill="1" applyAlignment="1">
      <alignment horizontal="left" vertical="top" wrapText="1"/>
    </xf>
    <xf numFmtId="0" fontId="19" fillId="10" borderId="17" xfId="0" applyFont="1" applyFill="1" applyBorder="1" applyAlignment="1">
      <alignment horizontal="center" vertical="top" wrapText="1"/>
    </xf>
    <xf numFmtId="0" fontId="20" fillId="10" borderId="17" xfId="0" applyFont="1" applyFill="1" applyBorder="1" applyAlignment="1">
      <alignment horizontal="center" vertical="top" wrapText="1"/>
    </xf>
    <xf numFmtId="0" fontId="6" fillId="10" borderId="17" xfId="0" applyFont="1" applyFill="1" applyBorder="1" applyAlignment="1">
      <alignment horizontal="center" vertical="top" wrapText="1"/>
    </xf>
    <xf numFmtId="0" fontId="3" fillId="10" borderId="17" xfId="0" applyFont="1" applyFill="1" applyBorder="1" applyAlignment="1">
      <alignment horizontal="right" vertical="center" wrapText="1"/>
    </xf>
    <xf numFmtId="0" fontId="3" fillId="10" borderId="17" xfId="0" applyFont="1" applyFill="1" applyBorder="1" applyAlignment="1">
      <alignment horizontal="left" vertical="center" wrapText="1"/>
    </xf>
    <xf numFmtId="7" fontId="23" fillId="10" borderId="17" xfId="0" applyNumberFormat="1" applyFont="1" applyFill="1" applyBorder="1" applyAlignment="1">
      <alignment horizontal="right" vertical="center" wrapText="1"/>
    </xf>
    <xf numFmtId="0" fontId="24" fillId="10" borderId="17" xfId="0" applyFont="1" applyFill="1" applyBorder="1" applyAlignment="1">
      <alignment horizontal="left" vertical="center" wrapText="1"/>
    </xf>
    <xf numFmtId="7" fontId="24" fillId="10" borderId="17" xfId="0" applyNumberFormat="1" applyFont="1" applyFill="1" applyBorder="1" applyAlignment="1">
      <alignment horizontal="right" vertical="center" wrapText="1"/>
    </xf>
    <xf numFmtId="0" fontId="5" fillId="10" borderId="17" xfId="0" applyFont="1" applyFill="1" applyBorder="1" applyAlignment="1">
      <alignment horizontal="left" vertical="top" wrapText="1"/>
    </xf>
    <xf numFmtId="0" fontId="6" fillId="10" borderId="0" xfId="0" applyFont="1" applyFill="1" applyAlignment="1">
      <alignment horizontal="left" vertical="top" wrapText="1"/>
    </xf>
    <xf numFmtId="0" fontId="23" fillId="10" borderId="17" xfId="0" applyFont="1" applyFill="1" applyBorder="1" applyAlignment="1">
      <alignment horizontal="left" vertical="center" wrapText="1"/>
    </xf>
    <xf numFmtId="43" fontId="23" fillId="10" borderId="17" xfId="0" applyNumberFormat="1" applyFont="1" applyFill="1" applyBorder="1" applyAlignment="1">
      <alignment horizontal="right" vertical="center" wrapText="1"/>
    </xf>
    <xf numFmtId="7" fontId="26" fillId="10" borderId="17" xfId="0" applyNumberFormat="1" applyFont="1" applyFill="1" applyBorder="1" applyAlignment="1">
      <alignment horizontal="right" vertical="center" wrapText="1"/>
    </xf>
    <xf numFmtId="7" fontId="25" fillId="10" borderId="17" xfId="0" applyNumberFormat="1" applyFont="1" applyFill="1" applyBorder="1" applyAlignment="1">
      <alignment horizontal="right" vertical="center" wrapText="1"/>
    </xf>
    <xf numFmtId="0" fontId="5" fillId="10" borderId="17" xfId="0" applyFont="1" applyFill="1" applyBorder="1" applyAlignment="1">
      <alignment horizontal="right" vertical="top" wrapText="1"/>
    </xf>
    <xf numFmtId="0" fontId="6" fillId="10" borderId="17" xfId="0" applyFont="1" applyFill="1" applyBorder="1" applyAlignment="1">
      <alignment horizontal="left" vertical="top" wrapText="1"/>
    </xf>
    <xf numFmtId="7" fontId="6" fillId="10" borderId="17" xfId="0" applyNumberFormat="1" applyFont="1" applyFill="1" applyBorder="1" applyAlignment="1">
      <alignment horizontal="right" vertical="top" wrapText="1"/>
    </xf>
    <xf numFmtId="7" fontId="5" fillId="10" borderId="17" xfId="0" applyNumberFormat="1" applyFont="1" applyFill="1" applyBorder="1" applyAlignment="1">
      <alignment horizontal="right" vertical="top" wrapText="1"/>
    </xf>
    <xf numFmtId="0" fontId="5" fillId="10" borderId="0" xfId="0" applyFont="1" applyFill="1" applyAlignment="1">
      <alignment horizontal="center" vertical="top" wrapText="1"/>
    </xf>
    <xf numFmtId="0" fontId="5" fillId="12" borderId="17" xfId="0" applyFont="1" applyFill="1" applyBorder="1" applyAlignment="1">
      <alignment horizontal="left" vertical="top" wrapText="1"/>
    </xf>
    <xf numFmtId="43" fontId="6" fillId="10" borderId="17" xfId="0" applyNumberFormat="1" applyFont="1" applyFill="1" applyBorder="1" applyAlignment="1">
      <alignment horizontal="right" vertical="top" wrapText="1"/>
    </xf>
    <xf numFmtId="43" fontId="6" fillId="10" borderId="0" xfId="1" applyFont="1" applyFill="1" applyAlignment="1">
      <alignment horizontal="right" vertical="top" wrapText="1"/>
    </xf>
    <xf numFmtId="43" fontId="5" fillId="10" borderId="17" xfId="1" applyFont="1" applyFill="1" applyBorder="1" applyAlignment="1">
      <alignment horizontal="center" vertical="top" wrapText="1"/>
    </xf>
    <xf numFmtId="0" fontId="6" fillId="11" borderId="17" xfId="0" applyFont="1" applyFill="1" applyBorder="1" applyAlignment="1">
      <alignment horizontal="center" wrapText="1"/>
    </xf>
    <xf numFmtId="0" fontId="6" fillId="11" borderId="17" xfId="0" applyFont="1" applyFill="1" applyBorder="1" applyAlignment="1">
      <alignment horizontal="right" wrapText="1"/>
    </xf>
    <xf numFmtId="0" fontId="5" fillId="10" borderId="17" xfId="0" applyFont="1" applyFill="1" applyBorder="1" applyAlignment="1">
      <alignment horizontal="left" wrapText="1"/>
    </xf>
    <xf numFmtId="0" fontId="5" fillId="10" borderId="17" xfId="0" applyFont="1" applyFill="1" applyBorder="1" applyAlignment="1">
      <alignment horizontal="center" wrapText="1"/>
    </xf>
    <xf numFmtId="0" fontId="9" fillId="10" borderId="17" xfId="0" applyFont="1" applyFill="1" applyBorder="1" applyAlignment="1">
      <alignment horizontal="left" vertical="top" wrapText="1"/>
    </xf>
    <xf numFmtId="0" fontId="10" fillId="10" borderId="17" xfId="0" applyFont="1" applyFill="1" applyBorder="1" applyAlignment="1">
      <alignment horizontal="left" vertical="top" wrapText="1"/>
    </xf>
    <xf numFmtId="0" fontId="14" fillId="10" borderId="0" xfId="0" applyFont="1" applyFill="1" applyAlignment="1">
      <alignment horizontal="left" vertical="top" wrapText="1"/>
    </xf>
    <xf numFmtId="0" fontId="8" fillId="10" borderId="17" xfId="0" applyFont="1" applyFill="1" applyBorder="1" applyAlignment="1">
      <alignment horizontal="left" vertical="top" wrapText="1"/>
    </xf>
    <xf numFmtId="7" fontId="12" fillId="10" borderId="17" xfId="0" applyNumberFormat="1" applyFont="1" applyFill="1" applyBorder="1" applyAlignment="1">
      <alignment horizontal="right" vertical="top" wrapText="1"/>
    </xf>
    <xf numFmtId="43" fontId="12" fillId="10" borderId="17" xfId="0" applyNumberFormat="1" applyFont="1" applyFill="1" applyBorder="1" applyAlignment="1">
      <alignment horizontal="right" vertical="top" wrapText="1"/>
    </xf>
    <xf numFmtId="7" fontId="9" fillId="10" borderId="17" xfId="0" applyNumberFormat="1" applyFont="1" applyFill="1" applyBorder="1" applyAlignment="1">
      <alignment horizontal="right" vertical="top" wrapText="1"/>
    </xf>
    <xf numFmtId="7" fontId="11" fillId="10" borderId="17" xfId="0" applyNumberFormat="1" applyFont="1" applyFill="1" applyBorder="1" applyAlignment="1">
      <alignment horizontal="right" vertical="top" wrapText="1"/>
    </xf>
    <xf numFmtId="43" fontId="8" fillId="10" borderId="0" xfId="1" applyFont="1" applyFill="1" applyAlignment="1">
      <alignment horizontal="center" vertical="top" wrapText="1"/>
    </xf>
    <xf numFmtId="43" fontId="9" fillId="10" borderId="0" xfId="1" applyFont="1" applyFill="1" applyAlignment="1">
      <alignment horizontal="right" vertical="top" wrapText="1"/>
    </xf>
    <xf numFmtId="0" fontId="7" fillId="10" borderId="17" xfId="0" applyFont="1" applyFill="1" applyBorder="1" applyAlignment="1">
      <alignment horizontal="right" wrapText="1"/>
    </xf>
    <xf numFmtId="7" fontId="10" fillId="10" borderId="17" xfId="0" applyNumberFormat="1" applyFont="1" applyFill="1" applyBorder="1" applyAlignment="1">
      <alignment horizontal="right" vertical="top" wrapText="1"/>
    </xf>
    <xf numFmtId="43" fontId="10" fillId="10" borderId="0" xfId="0" applyNumberFormat="1" applyFont="1" applyFill="1" applyAlignment="1">
      <alignment horizontal="right" vertical="top" wrapText="1"/>
    </xf>
    <xf numFmtId="7" fontId="10" fillId="10" borderId="0" xfId="0" applyNumberFormat="1" applyFont="1" applyFill="1" applyAlignment="1">
      <alignment horizontal="right" vertical="top" wrapText="1"/>
    </xf>
    <xf numFmtId="43" fontId="9" fillId="12" borderId="0" xfId="1" applyFont="1" applyFill="1" applyAlignment="1">
      <alignment horizontal="right" vertical="top" wrapText="1"/>
    </xf>
    <xf numFmtId="7" fontId="8" fillId="10" borderId="17" xfId="0" applyNumberFormat="1" applyFont="1" applyFill="1" applyBorder="1" applyAlignment="1">
      <alignment horizontal="right" vertical="top" wrapText="1"/>
    </xf>
    <xf numFmtId="43" fontId="33" fillId="12" borderId="17" xfId="1" applyFont="1" applyFill="1" applyBorder="1" applyAlignment="1">
      <alignment horizontal="right" vertical="top" wrapText="1"/>
    </xf>
    <xf numFmtId="43" fontId="9" fillId="10" borderId="0" xfId="1" applyFont="1" applyFill="1" applyAlignment="1">
      <alignment horizontal="center" vertical="top" wrapText="1"/>
    </xf>
    <xf numFmtId="7" fontId="10" fillId="10" borderId="17" xfId="1" applyNumberFormat="1" applyFont="1" applyFill="1" applyBorder="1" applyAlignment="1">
      <alignment horizontal="right" vertical="top" wrapText="1"/>
    </xf>
    <xf numFmtId="43" fontId="10" fillId="10" borderId="17" xfId="1" applyFont="1" applyFill="1" applyBorder="1" applyAlignment="1">
      <alignment horizontal="right" vertical="top" wrapText="1"/>
    </xf>
    <xf numFmtId="43" fontId="13" fillId="10" borderId="17" xfId="0" applyNumberFormat="1" applyFont="1" applyFill="1" applyBorder="1" applyAlignment="1">
      <alignment horizontal="right" vertical="top" wrapText="1"/>
    </xf>
    <xf numFmtId="7" fontId="13" fillId="10" borderId="17" xfId="0" applyNumberFormat="1" applyFont="1" applyFill="1" applyBorder="1" applyAlignment="1">
      <alignment horizontal="right" vertical="top" wrapText="1"/>
    </xf>
    <xf numFmtId="0" fontId="10" fillId="10" borderId="0" xfId="0" applyFont="1" applyFill="1" applyAlignment="1">
      <alignment horizontal="right" vertical="top" wrapText="1"/>
    </xf>
    <xf numFmtId="0" fontId="16" fillId="10" borderId="17" xfId="0" applyFont="1" applyFill="1" applyBorder="1" applyAlignment="1">
      <alignment horizontal="left" vertical="top" wrapText="1"/>
    </xf>
    <xf numFmtId="0" fontId="17" fillId="10" borderId="17" xfId="0" applyFont="1" applyFill="1" applyBorder="1" applyAlignment="1">
      <alignment horizontal="left" vertical="top" wrapText="1"/>
    </xf>
    <xf numFmtId="7" fontId="16" fillId="10" borderId="17" xfId="0" applyNumberFormat="1" applyFont="1" applyFill="1" applyBorder="1" applyAlignment="1">
      <alignment horizontal="right" vertical="top" wrapText="1"/>
    </xf>
    <xf numFmtId="7" fontId="17" fillId="10" borderId="17" xfId="0" applyNumberFormat="1" applyFont="1" applyFill="1" applyBorder="1" applyAlignment="1">
      <alignment horizontal="right" vertical="top" wrapText="1"/>
    </xf>
    <xf numFmtId="0" fontId="5" fillId="12" borderId="10" xfId="0" applyFont="1" applyFill="1" applyBorder="1" applyAlignment="1">
      <alignment horizontal="left" vertical="top" wrapText="1"/>
    </xf>
    <xf numFmtId="7" fontId="35" fillId="12" borderId="11" xfId="0" applyNumberFormat="1" applyFont="1" applyFill="1" applyBorder="1" applyAlignment="1">
      <alignment horizontal="right" vertical="top" wrapText="1"/>
    </xf>
    <xf numFmtId="0" fontId="7" fillId="12" borderId="6" xfId="0" applyFont="1" applyFill="1" applyBorder="1" applyAlignment="1">
      <alignment horizontal="left" vertical="top" wrapText="1"/>
    </xf>
    <xf numFmtId="7" fontId="34" fillId="12" borderId="8" xfId="0" applyNumberFormat="1" applyFont="1" applyFill="1" applyBorder="1" applyAlignment="1">
      <alignment horizontal="right" vertical="top" wrapText="1"/>
    </xf>
    <xf numFmtId="7" fontId="38" fillId="12" borderId="14" xfId="0" applyNumberFormat="1" applyFont="1" applyFill="1" applyBorder="1" applyAlignment="1">
      <alignment horizontal="right" vertical="top" wrapText="1"/>
    </xf>
    <xf numFmtId="0" fontId="6" fillId="12" borderId="4" xfId="0" applyFont="1" applyFill="1" applyBorder="1" applyAlignment="1">
      <alignment horizontal="left" vertical="top" wrapText="1"/>
    </xf>
    <xf numFmtId="7" fontId="36" fillId="12" borderId="13" xfId="0" applyNumberFormat="1" applyFont="1" applyFill="1" applyBorder="1" applyAlignment="1">
      <alignment horizontal="right" vertical="top" wrapText="1"/>
    </xf>
    <xf numFmtId="0" fontId="6" fillId="12" borderId="17" xfId="0" applyFont="1" applyFill="1" applyBorder="1" applyAlignment="1">
      <alignment horizontal="left" vertical="top" wrapText="1"/>
    </xf>
    <xf numFmtId="7" fontId="36" fillId="12" borderId="17" xfId="0" applyNumberFormat="1" applyFont="1" applyFill="1" applyBorder="1" applyAlignment="1">
      <alignment horizontal="right" vertical="top" wrapText="1"/>
    </xf>
    <xf numFmtId="7" fontId="6" fillId="12" borderId="12" xfId="0" applyNumberFormat="1" applyFont="1" applyFill="1" applyBorder="1" applyAlignment="1">
      <alignment horizontal="right" vertical="top" wrapText="1"/>
    </xf>
    <xf numFmtId="7" fontId="37" fillId="12" borderId="14" xfId="0" applyNumberFormat="1" applyFont="1" applyFill="1" applyBorder="1" applyAlignment="1">
      <alignment horizontal="right" vertical="top" wrapText="1"/>
    </xf>
    <xf numFmtId="0" fontId="7" fillId="8" borderId="6" xfId="0" applyFont="1" applyFill="1" applyBorder="1" applyAlignment="1">
      <alignment horizontal="left" vertical="top" wrapText="1"/>
    </xf>
    <xf numFmtId="7" fontId="34" fillId="9" borderId="8" xfId="0" applyNumberFormat="1" applyFont="1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17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top" wrapText="1"/>
    </xf>
    <xf numFmtId="0" fontId="6" fillId="4" borderId="17" xfId="0" applyFont="1" applyFill="1" applyBorder="1" applyAlignment="1">
      <alignment horizontal="center" vertical="top" wrapText="1"/>
    </xf>
    <xf numFmtId="0" fontId="7" fillId="5" borderId="3" xfId="0" applyFont="1" applyFill="1" applyBorder="1" applyAlignment="1">
      <alignment horizontal="right" wrapText="1"/>
    </xf>
    <xf numFmtId="0" fontId="6" fillId="6" borderId="4" xfId="0" applyFont="1" applyFill="1" applyBorder="1" applyAlignment="1">
      <alignment horizontal="left" vertical="top" wrapText="1"/>
    </xf>
    <xf numFmtId="0" fontId="5" fillId="13" borderId="10" xfId="0" applyFont="1" applyFill="1" applyBorder="1" applyAlignment="1">
      <alignment horizontal="left" vertical="top" wrapText="1"/>
    </xf>
    <xf numFmtId="7" fontId="35" fillId="13" borderId="11" xfId="0" applyNumberFormat="1" applyFont="1" applyFill="1" applyBorder="1" applyAlignment="1">
      <alignment horizontal="right" vertical="top" wrapText="1"/>
    </xf>
    <xf numFmtId="0" fontId="5" fillId="14" borderId="10" xfId="0" applyFont="1" applyFill="1" applyBorder="1" applyAlignment="1">
      <alignment horizontal="left" vertical="top" wrapText="1"/>
    </xf>
    <xf numFmtId="7" fontId="35" fillId="14" borderId="11" xfId="0" applyNumberFormat="1" applyFont="1" applyFill="1" applyBorder="1" applyAlignment="1">
      <alignment horizontal="right" vertical="top" wrapText="1"/>
    </xf>
    <xf numFmtId="0" fontId="5" fillId="15" borderId="10" xfId="0" applyFont="1" applyFill="1" applyBorder="1" applyAlignment="1">
      <alignment horizontal="left" vertical="top" wrapText="1"/>
    </xf>
    <xf numFmtId="7" fontId="35" fillId="15" borderId="11" xfId="0" applyNumberFormat="1" applyFont="1" applyFill="1" applyBorder="1" applyAlignment="1">
      <alignment horizontal="right" vertical="top" wrapText="1"/>
    </xf>
    <xf numFmtId="7" fontId="38" fillId="14" borderId="14" xfId="0" applyNumberFormat="1" applyFont="1" applyFill="1" applyBorder="1" applyAlignment="1">
      <alignment horizontal="right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171450</xdr:colOff>
      <xdr:row>3</xdr:row>
      <xdr:rowOff>66675</xdr:rowOff>
    </xdr:to>
    <xdr:pic>
      <xdr:nvPicPr>
        <xdr:cNvPr id="2" name="Imagen 1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43050" cy="333375"/>
        </a:xfrm>
        <a:prstGeom prst="rect">
          <a:avLst/>
        </a:prstGeom>
      </xdr:spPr>
    </xdr:pic>
    <xdr:clientData/>
  </xdr:twoCellAnchor>
  <xdr:oneCellAnchor>
    <xdr:from>
      <xdr:col>2</xdr:col>
      <xdr:colOff>619125</xdr:colOff>
      <xdr:row>50</xdr:row>
      <xdr:rowOff>0</xdr:rowOff>
    </xdr:from>
    <xdr:ext cx="8201024" cy="45719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 flipV="1">
          <a:off x="1990725" y="6715125"/>
          <a:ext cx="8201024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s-MX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es-MX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es-MX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_____________________________      	_______________________________    	      __________________________</a:t>
          </a:r>
          <a:endParaRPr lang="es-MX">
            <a:effectLst/>
          </a:endParaRPr>
        </a:p>
        <a:p>
          <a:r>
            <a:rPr lang="es-MX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DR. LUIS</a:t>
          </a:r>
          <a:r>
            <a:rPr lang="es-MX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ANTONIO CHAIRES GARCÍA  	LIC. JORGE HERVERT SCHEKAIBAN           	       C.P. MIREYA MOLINA MARTINEZ</a:t>
          </a:r>
          <a:endParaRPr lang="es-MX">
            <a:effectLst/>
          </a:endParaRPr>
        </a:p>
        <a:p>
          <a:r>
            <a:rPr lang="es-MX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DIRECTOR GENERAL	    	ADMINISTRADOR CASA DE ASISTENCIA  	       CONTADOR</a:t>
          </a:r>
          <a:endParaRPr lang="es-MX">
            <a:effectLst/>
          </a:endParaRPr>
        </a:p>
        <a:p>
          <a:endParaRPr lang="es-MX" sz="1100"/>
        </a:p>
      </xdr:txBody>
    </xdr:sp>
    <xdr:clientData/>
  </xdr:oneCellAnchor>
  <xdr:oneCellAnchor>
    <xdr:from>
      <xdr:col>1</xdr:col>
      <xdr:colOff>28575</xdr:colOff>
      <xdr:row>49</xdr:row>
      <xdr:rowOff>114300</xdr:rowOff>
    </xdr:from>
    <xdr:ext cx="9544050" cy="1814599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14375" y="5095875"/>
          <a:ext cx="9544050" cy="1814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MX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________________________________                         _____________________________                            ___________________________</a:t>
          </a:r>
          <a:endParaRPr lang="es-MX">
            <a:effectLst/>
          </a:endParaRPr>
        </a:p>
        <a:p>
          <a:r>
            <a:rPr lang="es-MX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DR.</a:t>
          </a:r>
          <a:r>
            <a:rPr lang="es-MX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LUIS ANTONIO CHAIRES GARCÍA	        LIC. JORGE HERVERT SCHEKAIBAN                                C.P. MIREYA MOLINA MARTINEZ </a:t>
          </a:r>
          <a:endParaRPr lang="es-MX">
            <a:effectLst/>
          </a:endParaRPr>
        </a:p>
        <a:p>
          <a:r>
            <a:rPr lang="es-MX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DIRECTOR GENERAL		        ADMINISTRADOR CASA DE ASISTENCIA                       CONTADOR	</a:t>
          </a:r>
        </a:p>
        <a:p>
          <a:endParaRPr lang="es-MX" sz="11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es-MX" sz="11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es-MX" sz="11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es-MX" sz="11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“Bajo protesta de decir verdad declaramos que los estados financieros y sus notas son razonablemente correctos y son responsabilidad del emisor”</a:t>
          </a:r>
        </a:p>
        <a:p>
          <a:endParaRPr lang="es-MX">
            <a:effectLst/>
          </a:endParaRPr>
        </a:p>
        <a:p>
          <a:endParaRPr lang="es-MX" sz="1100"/>
        </a:p>
      </xdr:txBody>
    </xdr:sp>
    <xdr:clientData/>
  </xdr:oneCellAnchor>
  <xdr:oneCellAnchor>
    <xdr:from>
      <xdr:col>2</xdr:col>
      <xdr:colOff>285750</xdr:colOff>
      <xdr:row>55</xdr:row>
      <xdr:rowOff>57150</xdr:rowOff>
    </xdr:from>
    <xdr:ext cx="184731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657350" y="623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581025</xdr:colOff>
      <xdr:row>0</xdr:row>
      <xdr:rowOff>47625</xdr:rowOff>
    </xdr:from>
    <xdr:ext cx="5953125" cy="942975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81025" y="47625"/>
          <a:ext cx="5953125" cy="9429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s-MX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INSTITUTO</a:t>
          </a:r>
          <a:r>
            <a:rPr lang="es-MX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GERIATRICO "DR. NICOLAS AGUILAR"</a:t>
          </a:r>
          <a:endParaRPr lang="es-MX">
            <a:effectLst/>
          </a:endParaRPr>
        </a:p>
        <a:p>
          <a:pPr algn="ctr"/>
          <a:r>
            <a:rPr lang="es-MX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SAN LUIS POTOSI</a:t>
          </a:r>
          <a:endParaRPr lang="es-MX">
            <a:effectLst/>
          </a:endParaRPr>
        </a:p>
        <a:p>
          <a:pPr algn="ctr"/>
          <a:r>
            <a:rPr lang="es-MX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DE FLUJO DE EFECTIVO</a:t>
          </a:r>
          <a:endParaRPr lang="es-MX">
            <a:effectLst/>
          </a:endParaRPr>
        </a:p>
        <a:p>
          <a:pPr algn="ctr"/>
          <a:r>
            <a:rPr lang="es-MX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AL 28 DE FEBRERO</a:t>
          </a:r>
          <a:r>
            <a:rPr lang="es-MX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</a:t>
          </a:r>
          <a:r>
            <a:rPr lang="es-MX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 2019</a:t>
          </a:r>
          <a:endParaRPr lang="es-MX">
            <a:effectLst/>
          </a:endParaRPr>
        </a:p>
        <a:p>
          <a:endParaRPr lang="es-MX" sz="1100"/>
        </a:p>
      </xdr:txBody>
    </xdr:sp>
    <xdr:clientData/>
  </xdr:oneCellAnchor>
  <xdr:oneCellAnchor>
    <xdr:from>
      <xdr:col>0</xdr:col>
      <xdr:colOff>1</xdr:colOff>
      <xdr:row>41</xdr:row>
      <xdr:rowOff>66675</xdr:rowOff>
    </xdr:from>
    <xdr:ext cx="6400800" cy="2143125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" y="6610350"/>
          <a:ext cx="6400800" cy="21431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s-MX" sz="1100"/>
        </a:p>
        <a:p>
          <a:endParaRPr lang="es-MX" sz="1100"/>
        </a:p>
        <a:p>
          <a:endParaRPr lang="es-MX" sz="1100"/>
        </a:p>
        <a:p>
          <a:r>
            <a:rPr lang="es-MX" sz="1000"/>
            <a:t>_____________________________      _______________________________          __________________________</a:t>
          </a:r>
        </a:p>
        <a:p>
          <a:r>
            <a:rPr lang="es-MX" sz="1000"/>
            <a:t>DR. LUIS</a:t>
          </a:r>
          <a:r>
            <a:rPr lang="es-MX" sz="1000" baseline="0"/>
            <a:t> ANTONIO CHAIRES GARCÍA     LIC. JORGE HERVERT SCHEKAIBAN                  C.P. MIREYA MOLINA MARTINEZ</a:t>
          </a:r>
        </a:p>
        <a:p>
          <a:r>
            <a:rPr lang="es-MX" sz="1000" baseline="0"/>
            <a:t>DIRECTOR GENERAL	      ADMINISTRADOR CASA DE ASISTENCIA         CONTADOR</a:t>
          </a:r>
        </a:p>
        <a:p>
          <a:endParaRPr lang="es-MX" sz="1000" baseline="0"/>
        </a:p>
        <a:p>
          <a:endParaRPr lang="es-MX" sz="1000" baseline="0"/>
        </a:p>
        <a:p>
          <a:endParaRPr lang="es-MX" sz="100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“Bajo protesta de decir verdad declaramos que los estados financieros y sus notas son razonablemente correctos y son responsabilidad del emisor”</a:t>
          </a:r>
        </a:p>
        <a:p>
          <a:endParaRPr lang="es-MX" sz="1000"/>
        </a:p>
      </xdr:txBody>
    </xdr:sp>
    <xdr:clientData/>
  </xdr:oneCellAnchor>
  <xdr:twoCellAnchor editAs="oneCell">
    <xdr:from>
      <xdr:col>0</xdr:col>
      <xdr:colOff>0</xdr:colOff>
      <xdr:row>0</xdr:row>
      <xdr:rowOff>9525</xdr:rowOff>
    </xdr:from>
    <xdr:to>
      <xdr:col>2</xdr:col>
      <xdr:colOff>385540</xdr:colOff>
      <xdr:row>2</xdr:row>
      <xdr:rowOff>77519</xdr:rowOff>
    </xdr:to>
    <xdr:pic>
      <xdr:nvPicPr>
        <xdr:cNvPr id="4" name="Imagen 3" descr="image1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"/>
          <a:ext cx="1757140" cy="33469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581025</xdr:colOff>
      <xdr:row>0</xdr:row>
      <xdr:rowOff>47625</xdr:rowOff>
    </xdr:from>
    <xdr:ext cx="5715000" cy="80010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2152650" y="47625"/>
          <a:ext cx="5715000" cy="800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s-MX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INSTITUTO</a:t>
          </a:r>
          <a:r>
            <a:rPr lang="es-MX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GERIATRICO "DR. NICOLAS AGUILAR"</a:t>
          </a:r>
          <a:endParaRPr lang="es-MX">
            <a:effectLst/>
          </a:endParaRPr>
        </a:p>
        <a:p>
          <a:pPr algn="ctr"/>
          <a:r>
            <a:rPr lang="es-MX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SAN LUIS POTOSI</a:t>
          </a:r>
          <a:endParaRPr lang="es-MX">
            <a:effectLst/>
          </a:endParaRPr>
        </a:p>
        <a:p>
          <a:pPr algn="ctr"/>
          <a:r>
            <a:rPr lang="es-MX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DE CAMBIOS EN LA SITUACION FINANCIERA</a:t>
          </a:r>
          <a:endParaRPr lang="es-MX">
            <a:effectLst/>
          </a:endParaRPr>
        </a:p>
        <a:p>
          <a:pPr algn="ctr"/>
          <a:r>
            <a:rPr lang="es-MX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AL 28</a:t>
          </a:r>
          <a:r>
            <a:rPr lang="es-MX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FEBRERO </a:t>
          </a:r>
          <a:r>
            <a:rPr lang="es-MX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 2019</a:t>
          </a:r>
          <a:endParaRPr lang="es-MX">
            <a:effectLst/>
          </a:endParaRPr>
        </a:p>
        <a:p>
          <a:pPr algn="ctr"/>
          <a:endParaRPr lang="es-MX" sz="1100"/>
        </a:p>
      </xdr:txBody>
    </xdr:sp>
    <xdr:clientData/>
  </xdr:oneCellAnchor>
  <xdr:oneCellAnchor>
    <xdr:from>
      <xdr:col>1</xdr:col>
      <xdr:colOff>114299</xdr:colOff>
      <xdr:row>35</xdr:row>
      <xdr:rowOff>114301</xdr:rowOff>
    </xdr:from>
    <xdr:ext cx="9477375" cy="119062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314324" y="5467351"/>
          <a:ext cx="9477375" cy="11906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s-MX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342900</xdr:colOff>
      <xdr:row>0</xdr:row>
      <xdr:rowOff>0</xdr:rowOff>
    </xdr:from>
    <xdr:ext cx="5419725" cy="847726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714500" y="66675"/>
          <a:ext cx="5419725" cy="8477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s-MX" sz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INSTITUTO</a:t>
          </a:r>
          <a:r>
            <a:rPr lang="es-MX" sz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GERIATRICO "DR. NICOLAS AGUILAR"</a:t>
          </a:r>
          <a:endParaRPr lang="es-MX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SAN LUIS POTOSI</a:t>
          </a:r>
          <a:endParaRPr lang="es-MX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ESTADO DE ACTIVIDADES</a:t>
          </a:r>
          <a:endParaRPr lang="es-MX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AL 28</a:t>
          </a:r>
          <a:r>
            <a:rPr lang="es-MX" sz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FEBRERO  </a:t>
          </a:r>
          <a:r>
            <a:rPr lang="es-MX" sz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 2019</a:t>
          </a:r>
          <a:endParaRPr lang="es-MX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100"/>
        </a:p>
      </xdr:txBody>
    </xdr:sp>
    <xdr:clientData/>
  </xdr:oneCellAnchor>
  <xdr:oneCellAnchor>
    <xdr:from>
      <xdr:col>0</xdr:col>
      <xdr:colOff>342900</xdr:colOff>
      <xdr:row>32</xdr:row>
      <xdr:rowOff>0</xdr:rowOff>
    </xdr:from>
    <xdr:ext cx="8248650" cy="116205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342900" y="5143500"/>
          <a:ext cx="8248650" cy="11620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s-MX" sz="1100"/>
        </a:p>
        <a:p>
          <a:endParaRPr lang="es-MX" sz="1100"/>
        </a:p>
        <a:p>
          <a:endParaRPr lang="es-MX" sz="1100"/>
        </a:p>
      </xdr:txBody>
    </xdr:sp>
    <xdr:clientData/>
  </xdr:oneCellAnchor>
  <xdr:oneCellAnchor>
    <xdr:from>
      <xdr:col>0</xdr:col>
      <xdr:colOff>142875</xdr:colOff>
      <xdr:row>43</xdr:row>
      <xdr:rowOff>95250</xdr:rowOff>
    </xdr:from>
    <xdr:ext cx="7877175" cy="264560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142875" y="6543675"/>
          <a:ext cx="78771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371475</xdr:colOff>
      <xdr:row>0</xdr:row>
      <xdr:rowOff>28575</xdr:rowOff>
    </xdr:from>
    <xdr:ext cx="5629275" cy="83820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2390775" y="28575"/>
          <a:ext cx="5629275" cy="838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s-MX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INSTITUTO</a:t>
          </a:r>
          <a:r>
            <a:rPr lang="es-MX" sz="11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GERIÁTRICO "DR. NICOLÁS AGUILAR</a:t>
          </a:r>
        </a:p>
        <a:p>
          <a:pPr algn="ctr"/>
          <a:r>
            <a:rPr lang="es-MX" sz="11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ESTADO DE SAN LUIS POTOSÍ</a:t>
          </a:r>
          <a:endParaRPr lang="es-MX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ESTADO DE SITUACIÓN FINANCIERA</a:t>
          </a:r>
          <a:endParaRPr lang="es-MX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AL 28 DE FEBRERO DE 2019</a:t>
          </a:r>
          <a:endParaRPr lang="es-MX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s-MX" sz="1100"/>
        </a:p>
      </xdr:txBody>
    </xdr:sp>
    <xdr:clientData/>
  </xdr:oneCellAnchor>
  <xdr:oneCellAnchor>
    <xdr:from>
      <xdr:col>5</xdr:col>
      <xdr:colOff>161925</xdr:colOff>
      <xdr:row>43</xdr:row>
      <xdr:rowOff>66674</xdr:rowOff>
    </xdr:from>
    <xdr:ext cx="10467975" cy="781051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276225" y="8734424"/>
          <a:ext cx="10467975" cy="781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342900</xdr:colOff>
      <xdr:row>48</xdr:row>
      <xdr:rowOff>104775</xdr:rowOff>
    </xdr:from>
    <xdr:ext cx="9077325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714375" y="8210550"/>
          <a:ext cx="90773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“</a:t>
          </a:r>
          <a:endParaRPr lang="es-MX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185</xdr:row>
      <xdr:rowOff>66674</xdr:rowOff>
    </xdr:from>
    <xdr:ext cx="10467975" cy="781051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276225" y="8134349"/>
          <a:ext cx="10467975" cy="7810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MX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________________________________           		      _____________________________      	    ____________________________</a:t>
          </a:r>
          <a:endParaRPr lang="es-MX">
            <a:effectLst/>
          </a:endParaRPr>
        </a:p>
        <a:p>
          <a:r>
            <a:rPr lang="es-MX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DR.</a:t>
          </a:r>
          <a:r>
            <a:rPr lang="es-MX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LUIS ANTONIO CHAIRES GARCÍA	   	      LIC. JORGE HERVERT SCHEKAIBAN               	    C.P. MIREYA MOLINA MARTINEZ </a:t>
          </a:r>
          <a:endParaRPr lang="es-MX">
            <a:effectLst/>
          </a:endParaRPr>
        </a:p>
        <a:p>
          <a:r>
            <a:rPr lang="es-MX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DIRECTOR GENERAL			      ADMINISTRADOR CASA DE ASISTENCIA      	    CONTADOR	</a:t>
          </a:r>
          <a:endParaRPr lang="es-MX">
            <a:effectLst/>
          </a:endParaRPr>
        </a:p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J62"/>
  <sheetViews>
    <sheetView topLeftCell="A18" workbookViewId="0">
      <selection sqref="A1:U62"/>
    </sheetView>
  </sheetViews>
  <sheetFormatPr baseColWidth="10" defaultRowHeight="10.5" x14ac:dyDescent="0.15"/>
  <cols>
    <col min="1" max="1" width="4.33203125" customWidth="1"/>
    <col min="7" max="7" width="1.5" customWidth="1"/>
    <col min="8" max="8" width="22.1640625" customWidth="1"/>
    <col min="9" max="9" width="4" customWidth="1"/>
    <col min="10" max="10" width="17.1640625" customWidth="1"/>
    <col min="11" max="11" width="6.33203125" customWidth="1"/>
    <col min="12" max="12" width="16.6640625" customWidth="1"/>
    <col min="14" max="14" width="3.33203125" customWidth="1"/>
    <col min="15" max="15" width="26.33203125" customWidth="1"/>
    <col min="16" max="16" width="2.5" customWidth="1"/>
    <col min="17" max="17" width="20" customWidth="1"/>
    <col min="18" max="18" width="10.5" bestFit="1" customWidth="1"/>
    <col min="19" max="19" width="6.33203125" hidden="1" customWidth="1"/>
    <col min="20" max="20" width="20.83203125" customWidth="1"/>
    <col min="21" max="21" width="3.83203125" customWidth="1"/>
    <col min="22" max="22" width="14.83203125" bestFit="1" customWidth="1"/>
    <col min="23" max="23" width="14.1640625" bestFit="1" customWidth="1"/>
    <col min="24" max="24" width="24.33203125" customWidth="1"/>
    <col min="26" max="26" width="14.1640625" bestFit="1" customWidth="1"/>
  </cols>
  <sheetData>
    <row r="2" spans="1:36" ht="16.5" customHeight="1" x14ac:dyDescent="0.15">
      <c r="B2" s="149"/>
      <c r="C2" s="149"/>
      <c r="D2" s="149"/>
      <c r="E2" s="150" t="s">
        <v>103</v>
      </c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"/>
      <c r="T2" s="1"/>
      <c r="U2" s="1"/>
    </row>
    <row r="3" spans="1:36" ht="15" customHeight="1" x14ac:dyDescent="0.15">
      <c r="B3" s="149"/>
      <c r="C3" s="149"/>
      <c r="D3" s="149"/>
      <c r="E3" s="151" t="s">
        <v>104</v>
      </c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"/>
      <c r="R3" s="1"/>
      <c r="S3" s="1"/>
      <c r="T3" s="1"/>
      <c r="U3" s="1"/>
    </row>
    <row r="4" spans="1:36" ht="12.75" customHeight="1" x14ac:dyDescent="0.15">
      <c r="B4" s="1"/>
      <c r="C4" s="1"/>
      <c r="D4" s="152" t="s">
        <v>105</v>
      </c>
      <c r="E4" s="152"/>
      <c r="F4" s="152"/>
      <c r="G4" s="152"/>
      <c r="H4" s="152"/>
      <c r="I4" s="152"/>
      <c r="J4" s="152"/>
      <c r="K4" s="152"/>
      <c r="L4" s="152"/>
      <c r="M4" s="153"/>
      <c r="N4" s="153"/>
      <c r="O4" s="153"/>
      <c r="P4" s="153"/>
      <c r="Q4" s="154"/>
      <c r="R4" s="154"/>
      <c r="S4" s="154"/>
      <c r="T4" s="154"/>
      <c r="U4" s="1"/>
    </row>
    <row r="5" spans="1:36" ht="16.5" customHeight="1" x14ac:dyDescent="0.2">
      <c r="B5" s="1"/>
      <c r="C5" s="52"/>
      <c r="D5" s="57"/>
      <c r="E5" s="57"/>
      <c r="F5" s="57"/>
      <c r="G5" s="57"/>
      <c r="H5" s="147" t="s">
        <v>140</v>
      </c>
      <c r="I5" s="147"/>
      <c r="J5" s="147"/>
      <c r="K5" s="147"/>
      <c r="L5" s="147"/>
      <c r="M5" s="57"/>
      <c r="N5" s="57"/>
      <c r="O5" s="57"/>
      <c r="P5" s="56"/>
      <c r="Q5" s="56"/>
      <c r="R5" s="56"/>
      <c r="S5" s="56"/>
      <c r="T5" s="1"/>
      <c r="U5" s="1"/>
    </row>
    <row r="6" spans="1:36" ht="11.25" x14ac:dyDescent="0.2">
      <c r="B6" s="1"/>
      <c r="C6" s="52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6"/>
      <c r="Q6" s="56"/>
      <c r="R6" s="56"/>
      <c r="S6" s="56"/>
      <c r="T6" s="1"/>
      <c r="U6" s="1"/>
    </row>
    <row r="7" spans="1:36" ht="12.75" x14ac:dyDescent="0.2">
      <c r="A7" s="80"/>
      <c r="B7" s="3"/>
      <c r="C7" s="101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4"/>
      <c r="Q7" s="104"/>
      <c r="R7" s="104"/>
      <c r="S7" s="104"/>
      <c r="T7" s="3"/>
      <c r="U7" s="3"/>
    </row>
    <row r="8" spans="1:36" ht="10.5" customHeight="1" x14ac:dyDescent="0.15">
      <c r="A8" s="80"/>
      <c r="B8" s="3"/>
      <c r="C8" s="3"/>
      <c r="D8" s="3"/>
      <c r="E8" s="3"/>
      <c r="F8" s="3"/>
      <c r="G8" s="3"/>
      <c r="H8" s="3"/>
      <c r="I8" s="3"/>
      <c r="J8" s="144" t="s">
        <v>123</v>
      </c>
      <c r="K8" s="144"/>
      <c r="L8" s="144"/>
      <c r="M8" s="144"/>
      <c r="N8" s="144"/>
      <c r="O8" s="148" t="s">
        <v>121</v>
      </c>
      <c r="P8" s="3"/>
      <c r="Q8" s="3"/>
      <c r="R8" s="3"/>
      <c r="S8" s="3"/>
      <c r="T8" s="3"/>
      <c r="U8" s="3"/>
    </row>
    <row r="9" spans="1:36" ht="10.5" customHeight="1" x14ac:dyDescent="0.15">
      <c r="A9" s="80"/>
      <c r="B9" s="3"/>
      <c r="C9" s="3"/>
      <c r="D9" s="3"/>
      <c r="E9" s="3"/>
      <c r="F9" s="3"/>
      <c r="G9" s="3"/>
      <c r="H9" s="145" t="s">
        <v>122</v>
      </c>
      <c r="I9" s="3"/>
      <c r="J9" s="144"/>
      <c r="K9" s="144"/>
      <c r="L9" s="144"/>
      <c r="M9" s="144"/>
      <c r="N9" s="144"/>
      <c r="O9" s="148"/>
      <c r="P9" s="3"/>
      <c r="Q9" s="3"/>
      <c r="R9" s="3"/>
      <c r="S9" s="3"/>
      <c r="T9" s="3"/>
      <c r="U9" s="3"/>
    </row>
    <row r="10" spans="1:36" ht="45" customHeight="1" x14ac:dyDescent="0.2">
      <c r="A10" s="80"/>
      <c r="B10" s="146" t="s">
        <v>78</v>
      </c>
      <c r="C10" s="146"/>
      <c r="D10" s="146"/>
      <c r="E10" s="146"/>
      <c r="F10" s="146"/>
      <c r="G10" s="3"/>
      <c r="H10" s="145"/>
      <c r="I10" s="3"/>
      <c r="J10" s="105" t="s">
        <v>124</v>
      </c>
      <c r="K10" s="3"/>
      <c r="L10" s="106" t="s">
        <v>125</v>
      </c>
      <c r="M10" s="3"/>
      <c r="N10" s="3"/>
      <c r="O10" s="148"/>
      <c r="P10" s="3"/>
      <c r="Q10" s="142" t="s">
        <v>126</v>
      </c>
      <c r="R10" s="142"/>
      <c r="S10" s="142"/>
      <c r="T10" s="142"/>
      <c r="U10" s="142"/>
    </row>
    <row r="11" spans="1:36" ht="10.5" customHeight="1" x14ac:dyDescent="0.15">
      <c r="A11" s="80"/>
      <c r="B11" s="142" t="s">
        <v>132</v>
      </c>
      <c r="C11" s="142"/>
      <c r="D11" s="142"/>
      <c r="E11" s="142"/>
      <c r="F11" s="142"/>
      <c r="G11" s="3"/>
      <c r="H11" s="107">
        <f>SUM(H12:H14)</f>
        <v>17722108</v>
      </c>
      <c r="I11" s="23"/>
      <c r="J11" s="107">
        <f>SUM(J12:J14)</f>
        <v>0</v>
      </c>
      <c r="K11" s="23"/>
      <c r="L11" s="107">
        <f>SUM(L12:L14)</f>
        <v>0</v>
      </c>
      <c r="M11" s="107"/>
      <c r="N11" s="107"/>
      <c r="O11" s="107">
        <f>SUM(O12:O14)</f>
        <v>0</v>
      </c>
      <c r="P11" s="107"/>
      <c r="Q11" s="107">
        <f>SUM(Q12:Q14)</f>
        <v>17722108</v>
      </c>
      <c r="R11" s="107"/>
      <c r="S11" s="107"/>
      <c r="T11" s="107"/>
      <c r="U11" s="107"/>
      <c r="W11" s="53"/>
      <c r="X11" s="1"/>
      <c r="Y11" s="53"/>
      <c r="Z11" s="1"/>
      <c r="AA11" s="155"/>
      <c r="AB11" s="155"/>
      <c r="AC11" s="155"/>
      <c r="AD11" s="155"/>
      <c r="AE11" s="155"/>
      <c r="AF11" s="155"/>
      <c r="AG11" s="155"/>
      <c r="AH11" s="155"/>
      <c r="AI11" s="155"/>
      <c r="AJ11" s="155"/>
    </row>
    <row r="12" spans="1:36" ht="10.5" customHeight="1" x14ac:dyDescent="0.15">
      <c r="A12" s="80"/>
      <c r="B12" s="141" t="s">
        <v>106</v>
      </c>
      <c r="C12" s="141"/>
      <c r="D12" s="141"/>
      <c r="E12" s="141"/>
      <c r="F12" s="141"/>
      <c r="G12" s="3"/>
      <c r="H12" s="108">
        <v>0</v>
      </c>
      <c r="I12" s="23"/>
      <c r="J12" s="108">
        <v>0</v>
      </c>
      <c r="K12" s="23"/>
      <c r="L12" s="108">
        <v>0</v>
      </c>
      <c r="M12" s="108"/>
      <c r="N12" s="108"/>
      <c r="O12" s="108">
        <v>0</v>
      </c>
      <c r="P12" s="108"/>
      <c r="Q12" s="108">
        <v>0</v>
      </c>
      <c r="R12" s="108"/>
      <c r="S12" s="108"/>
      <c r="T12" s="108"/>
      <c r="U12" s="108"/>
    </row>
    <row r="13" spans="1:36" ht="10.5" customHeight="1" x14ac:dyDescent="0.15">
      <c r="A13" s="80"/>
      <c r="B13" s="141" t="s">
        <v>107</v>
      </c>
      <c r="C13" s="141"/>
      <c r="D13" s="141"/>
      <c r="E13" s="141"/>
      <c r="F13" s="141"/>
      <c r="G13" s="3"/>
      <c r="H13" s="108">
        <v>0</v>
      </c>
      <c r="I13" s="23"/>
      <c r="J13" s="108">
        <v>0</v>
      </c>
      <c r="K13" s="23"/>
      <c r="L13" s="108">
        <v>0</v>
      </c>
      <c r="M13" s="108"/>
      <c r="N13" s="108"/>
      <c r="O13" s="108">
        <v>0</v>
      </c>
      <c r="P13" s="108"/>
      <c r="Q13" s="108">
        <v>0</v>
      </c>
      <c r="R13" s="108"/>
      <c r="S13" s="108"/>
      <c r="T13" s="108"/>
      <c r="U13" s="108"/>
    </row>
    <row r="14" spans="1:36" ht="10.5" customHeight="1" x14ac:dyDescent="0.15">
      <c r="A14" s="80"/>
      <c r="B14" s="141" t="s">
        <v>45</v>
      </c>
      <c r="C14" s="141"/>
      <c r="D14" s="141"/>
      <c r="E14" s="141"/>
      <c r="F14" s="141"/>
      <c r="G14" s="3"/>
      <c r="H14" s="108">
        <v>17722108</v>
      </c>
      <c r="I14" s="23"/>
      <c r="J14" s="108">
        <v>0</v>
      </c>
      <c r="K14" s="23"/>
      <c r="L14" s="108">
        <v>0</v>
      </c>
      <c r="M14" s="108"/>
      <c r="N14" s="108"/>
      <c r="O14" s="108">
        <v>0</v>
      </c>
      <c r="P14" s="108"/>
      <c r="Q14" s="108">
        <f>SUM(H14:P14)</f>
        <v>17722108</v>
      </c>
      <c r="R14" s="108"/>
      <c r="S14" s="108"/>
      <c r="T14" s="108"/>
      <c r="U14" s="108"/>
      <c r="Z14" s="2"/>
    </row>
    <row r="15" spans="1:36" ht="10.5" customHeight="1" x14ac:dyDescent="0.15">
      <c r="A15" s="80"/>
      <c r="B15" s="115"/>
      <c r="C15" s="115"/>
      <c r="D15" s="115"/>
      <c r="E15" s="115"/>
      <c r="F15" s="115"/>
      <c r="G15" s="3"/>
      <c r="H15" s="108"/>
      <c r="I15" s="23"/>
      <c r="J15" s="108"/>
      <c r="K15" s="23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Z15" s="2"/>
    </row>
    <row r="16" spans="1:36" ht="10.5" customHeight="1" x14ac:dyDescent="0.15">
      <c r="A16" s="80"/>
      <c r="B16" s="142" t="s">
        <v>115</v>
      </c>
      <c r="C16" s="142"/>
      <c r="D16" s="142"/>
      <c r="E16" s="142"/>
      <c r="F16" s="142"/>
      <c r="G16" s="3"/>
      <c r="H16" s="107">
        <f>SUM(H17:H21)</f>
        <v>0</v>
      </c>
      <c r="I16" s="23"/>
      <c r="J16" s="107">
        <f>SUM(J17:J21)</f>
        <v>21017259</v>
      </c>
      <c r="K16" s="23"/>
      <c r="L16" s="107">
        <f>SUM(L17:L21)</f>
        <v>742847</v>
      </c>
      <c r="M16" s="107"/>
      <c r="N16" s="107"/>
      <c r="O16" s="107">
        <f>SUM(O17:O21)</f>
        <v>0</v>
      </c>
      <c r="P16" s="107"/>
      <c r="Q16" s="107">
        <f>SUM(Q17:Q21)</f>
        <v>21760106</v>
      </c>
      <c r="R16" s="107"/>
      <c r="S16" s="107"/>
      <c r="T16" s="107"/>
      <c r="U16" s="107"/>
      <c r="Z16" s="2"/>
    </row>
    <row r="17" spans="1:24" ht="10.5" customHeight="1" x14ac:dyDescent="0.15">
      <c r="A17" s="80"/>
      <c r="B17" s="141" t="s">
        <v>47</v>
      </c>
      <c r="C17" s="141"/>
      <c r="D17" s="141"/>
      <c r="E17" s="141"/>
      <c r="F17" s="141"/>
      <c r="G17" s="3"/>
      <c r="H17" s="108">
        <v>0</v>
      </c>
      <c r="I17" s="23"/>
      <c r="J17" s="108"/>
      <c r="K17" s="23"/>
      <c r="L17" s="108">
        <v>742847</v>
      </c>
      <c r="M17" s="108"/>
      <c r="N17" s="108"/>
      <c r="O17" s="108">
        <v>0</v>
      </c>
      <c r="P17" s="108"/>
      <c r="Q17" s="108">
        <f>SUM(H17:P17)</f>
        <v>742847</v>
      </c>
      <c r="R17" s="108"/>
      <c r="S17" s="108"/>
      <c r="T17" s="108"/>
      <c r="U17" s="108"/>
    </row>
    <row r="18" spans="1:24" ht="10.5" customHeight="1" x14ac:dyDescent="0.15">
      <c r="A18" s="80"/>
      <c r="B18" s="141" t="s">
        <v>48</v>
      </c>
      <c r="C18" s="141"/>
      <c r="D18" s="141"/>
      <c r="E18" s="141"/>
      <c r="F18" s="141"/>
      <c r="G18" s="3"/>
      <c r="H18" s="108">
        <v>0</v>
      </c>
      <c r="I18" s="23"/>
      <c r="J18" s="108">
        <v>171782</v>
      </c>
      <c r="K18" s="23"/>
      <c r="L18" s="108">
        <v>0</v>
      </c>
      <c r="M18" s="108"/>
      <c r="N18" s="108"/>
      <c r="O18" s="108">
        <v>0</v>
      </c>
      <c r="P18" s="108"/>
      <c r="Q18" s="108">
        <f>SUM(H18:P18)</f>
        <v>171782</v>
      </c>
      <c r="R18" s="108"/>
      <c r="S18" s="108"/>
      <c r="T18" s="108"/>
      <c r="U18" s="108"/>
    </row>
    <row r="19" spans="1:24" ht="10.5" customHeight="1" x14ac:dyDescent="0.15">
      <c r="A19" s="80"/>
      <c r="B19" s="141" t="s">
        <v>49</v>
      </c>
      <c r="C19" s="141"/>
      <c r="D19" s="141"/>
      <c r="E19" s="141"/>
      <c r="F19" s="141"/>
      <c r="G19" s="3"/>
      <c r="H19" s="108">
        <v>0</v>
      </c>
      <c r="I19" s="23"/>
      <c r="J19" s="108">
        <v>20838164</v>
      </c>
      <c r="K19" s="23"/>
      <c r="L19" s="108">
        <v>0</v>
      </c>
      <c r="M19" s="108"/>
      <c r="N19" s="108"/>
      <c r="O19" s="108">
        <v>0</v>
      </c>
      <c r="P19" s="108"/>
      <c r="Q19" s="108">
        <f>SUM(H19:P19)</f>
        <v>20838164</v>
      </c>
      <c r="R19" s="108"/>
      <c r="S19" s="108"/>
      <c r="T19" s="108"/>
      <c r="U19" s="108"/>
    </row>
    <row r="20" spans="1:24" ht="12.75" x14ac:dyDescent="0.15">
      <c r="A20" s="80"/>
      <c r="B20" s="114" t="s">
        <v>50</v>
      </c>
      <c r="C20" s="80"/>
      <c r="D20" s="80"/>
      <c r="E20" s="80"/>
      <c r="F20" s="80"/>
      <c r="G20" s="3"/>
      <c r="H20" s="108">
        <v>0</v>
      </c>
      <c r="I20" s="23"/>
      <c r="J20" s="108">
        <v>0</v>
      </c>
      <c r="K20" s="23"/>
      <c r="L20" s="108">
        <v>0</v>
      </c>
      <c r="M20" s="108"/>
      <c r="N20" s="108"/>
      <c r="O20" s="108">
        <v>0</v>
      </c>
      <c r="P20" s="108"/>
      <c r="Q20" s="108">
        <f>SUM(H20:P20)</f>
        <v>0</v>
      </c>
      <c r="R20" s="108"/>
      <c r="S20" s="108"/>
      <c r="T20" s="108"/>
      <c r="U20" s="108"/>
    </row>
    <row r="21" spans="1:24" ht="12.75" customHeight="1" x14ac:dyDescent="0.15">
      <c r="A21" s="80"/>
      <c r="B21" s="143" t="s">
        <v>116</v>
      </c>
      <c r="C21" s="143"/>
      <c r="D21" s="143"/>
      <c r="E21" s="143"/>
      <c r="F21" s="143"/>
      <c r="G21" s="3"/>
      <c r="H21" s="108">
        <v>0</v>
      </c>
      <c r="I21" s="23"/>
      <c r="J21" s="108">
        <v>7313</v>
      </c>
      <c r="K21" s="23"/>
      <c r="L21" s="108">
        <v>0</v>
      </c>
      <c r="M21" s="108"/>
      <c r="N21" s="108"/>
      <c r="O21" s="108">
        <v>0</v>
      </c>
      <c r="P21" s="108"/>
      <c r="Q21" s="108">
        <f>SUM(H21:P21)</f>
        <v>7313</v>
      </c>
      <c r="R21" s="80"/>
      <c r="S21" s="80"/>
      <c r="T21" s="80"/>
      <c r="U21" s="80"/>
      <c r="X21" s="2"/>
    </row>
    <row r="22" spans="1:24" ht="12.75" customHeight="1" x14ac:dyDescent="0.15">
      <c r="A22" s="80"/>
      <c r="B22" s="80"/>
      <c r="C22" s="80"/>
      <c r="D22" s="80"/>
      <c r="E22" s="80"/>
      <c r="F22" s="80"/>
      <c r="G22" s="3"/>
      <c r="H22" s="108"/>
      <c r="I22" s="23"/>
      <c r="J22" s="108"/>
      <c r="K22" s="23"/>
      <c r="L22" s="108"/>
      <c r="M22" s="108"/>
      <c r="N22" s="108"/>
      <c r="O22" s="108"/>
      <c r="P22" s="108"/>
      <c r="Q22" s="108"/>
      <c r="R22" s="80"/>
      <c r="S22" s="80"/>
      <c r="T22" s="80"/>
      <c r="U22" s="80"/>
      <c r="X22" s="2"/>
    </row>
    <row r="23" spans="1:24" ht="22.5" customHeight="1" x14ac:dyDescent="0.15">
      <c r="A23" s="80"/>
      <c r="B23" s="142" t="s">
        <v>133</v>
      </c>
      <c r="C23" s="142"/>
      <c r="D23" s="142"/>
      <c r="E23" s="142"/>
      <c r="F23" s="142"/>
      <c r="G23" s="3"/>
      <c r="H23" s="107">
        <f>SUM(H24:H25)</f>
        <v>0</v>
      </c>
      <c r="I23" s="23"/>
      <c r="J23" s="107">
        <f>SUM(J24:J25)</f>
        <v>0</v>
      </c>
      <c r="K23" s="23"/>
      <c r="L23" s="107">
        <f>SUM(L24:L25)</f>
        <v>0</v>
      </c>
      <c r="M23" s="107"/>
      <c r="N23" s="107"/>
      <c r="O23" s="107">
        <f>SUM(O24:O25)</f>
        <v>0</v>
      </c>
      <c r="P23" s="107"/>
      <c r="Q23" s="107">
        <f>SUM(Q24:Q25)</f>
        <v>0</v>
      </c>
      <c r="R23" s="107"/>
      <c r="S23" s="107"/>
      <c r="T23" s="107"/>
      <c r="U23" s="107"/>
    </row>
    <row r="24" spans="1:24" ht="10.5" customHeight="1" x14ac:dyDescent="0.15">
      <c r="A24" s="80"/>
      <c r="B24" s="141" t="s">
        <v>127</v>
      </c>
      <c r="C24" s="141"/>
      <c r="D24" s="141"/>
      <c r="E24" s="141"/>
      <c r="F24" s="141"/>
      <c r="G24" s="3"/>
      <c r="H24" s="108">
        <v>0</v>
      </c>
      <c r="I24" s="23"/>
      <c r="J24" s="108">
        <v>0</v>
      </c>
      <c r="K24" s="23"/>
      <c r="L24" s="108">
        <v>0</v>
      </c>
      <c r="M24" s="108"/>
      <c r="N24" s="108"/>
      <c r="O24" s="108">
        <v>0</v>
      </c>
      <c r="P24" s="108"/>
      <c r="Q24" s="108">
        <v>0</v>
      </c>
      <c r="R24" s="108"/>
      <c r="S24" s="108"/>
      <c r="T24" s="108"/>
      <c r="U24" s="108"/>
    </row>
    <row r="25" spans="1:24" ht="10.5" customHeight="1" x14ac:dyDescent="0.15">
      <c r="A25" s="80"/>
      <c r="B25" s="141" t="s">
        <v>117</v>
      </c>
      <c r="C25" s="141"/>
      <c r="D25" s="141"/>
      <c r="E25" s="141"/>
      <c r="F25" s="141"/>
      <c r="G25" s="3"/>
      <c r="H25" s="108">
        <v>0</v>
      </c>
      <c r="I25" s="23"/>
      <c r="J25" s="108">
        <v>0</v>
      </c>
      <c r="K25" s="23"/>
      <c r="L25" s="108">
        <v>0</v>
      </c>
      <c r="M25" s="108"/>
      <c r="N25" s="108"/>
      <c r="O25" s="108">
        <v>0</v>
      </c>
      <c r="P25" s="108"/>
      <c r="Q25" s="108">
        <v>0</v>
      </c>
      <c r="R25" s="108"/>
      <c r="S25" s="108"/>
      <c r="T25" s="108"/>
      <c r="U25" s="108"/>
      <c r="W25" s="2"/>
    </row>
    <row r="26" spans="1:24" ht="10.5" customHeight="1" x14ac:dyDescent="0.15">
      <c r="A26" s="80"/>
      <c r="B26" s="115"/>
      <c r="C26" s="115"/>
      <c r="D26" s="115"/>
      <c r="E26" s="115"/>
      <c r="F26" s="115"/>
      <c r="G26" s="3"/>
      <c r="H26" s="108"/>
      <c r="I26" s="23"/>
      <c r="J26" s="108"/>
      <c r="K26" s="23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W26" s="2"/>
    </row>
    <row r="27" spans="1:24" ht="10.5" customHeight="1" x14ac:dyDescent="0.15">
      <c r="A27" s="80"/>
      <c r="B27" s="142" t="s">
        <v>134</v>
      </c>
      <c r="C27" s="142"/>
      <c r="D27" s="142"/>
      <c r="E27" s="142"/>
      <c r="F27" s="142"/>
      <c r="G27" s="3"/>
      <c r="H27" s="107">
        <f>H11+H16+H23</f>
        <v>17722108</v>
      </c>
      <c r="I27" s="107"/>
      <c r="J27" s="107">
        <f t="shared" ref="J27:Q27" si="0">J11+J16+J23</f>
        <v>21017259</v>
      </c>
      <c r="K27" s="107"/>
      <c r="L27" s="107">
        <f t="shared" si="0"/>
        <v>742847</v>
      </c>
      <c r="M27" s="107"/>
      <c r="N27" s="107"/>
      <c r="O27" s="107">
        <f t="shared" si="0"/>
        <v>0</v>
      </c>
      <c r="P27" s="107"/>
      <c r="Q27" s="107">
        <f t="shared" si="0"/>
        <v>39482214</v>
      </c>
      <c r="R27" s="107"/>
      <c r="S27" s="108"/>
      <c r="T27" s="108"/>
      <c r="U27" s="108"/>
      <c r="W27" s="2"/>
      <c r="X27" s="2"/>
    </row>
    <row r="28" spans="1:24" ht="10.5" customHeight="1" x14ac:dyDescent="0.15">
      <c r="A28" s="80"/>
      <c r="B28" s="116"/>
      <c r="C28" s="116"/>
      <c r="D28" s="116"/>
      <c r="E28" s="116"/>
      <c r="F28" s="116"/>
      <c r="G28" s="3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8"/>
      <c r="T28" s="108"/>
      <c r="U28" s="108"/>
      <c r="V28" s="2"/>
      <c r="W28" s="2"/>
      <c r="X28" s="2"/>
    </row>
    <row r="29" spans="1:24" ht="10.5" customHeight="1" x14ac:dyDescent="0.15">
      <c r="A29" s="80"/>
      <c r="B29" s="142" t="s">
        <v>118</v>
      </c>
      <c r="C29" s="142"/>
      <c r="D29" s="142"/>
      <c r="E29" s="142"/>
      <c r="F29" s="142"/>
      <c r="G29" s="3"/>
      <c r="H29" s="107">
        <f>SUM(H30:H32)</f>
        <v>0</v>
      </c>
      <c r="I29" s="107"/>
      <c r="J29" s="107">
        <f t="shared" ref="J29:Q29" si="1">SUM(J30:J32)</f>
        <v>0</v>
      </c>
      <c r="K29" s="107"/>
      <c r="L29" s="107">
        <f t="shared" si="1"/>
        <v>0</v>
      </c>
      <c r="M29" s="107"/>
      <c r="N29" s="107"/>
      <c r="O29" s="107">
        <f t="shared" si="1"/>
        <v>0</v>
      </c>
      <c r="P29" s="107"/>
      <c r="Q29" s="107">
        <f t="shared" si="1"/>
        <v>0</v>
      </c>
      <c r="R29" s="109"/>
      <c r="S29" s="109"/>
      <c r="T29" s="109"/>
      <c r="U29" s="109"/>
      <c r="W29" s="2"/>
    </row>
    <row r="30" spans="1:24" ht="10.5" customHeight="1" x14ac:dyDescent="0.15">
      <c r="A30" s="80"/>
      <c r="B30" s="141" t="s">
        <v>106</v>
      </c>
      <c r="C30" s="141"/>
      <c r="D30" s="141"/>
      <c r="E30" s="141"/>
      <c r="F30" s="141"/>
      <c r="G30" s="3"/>
      <c r="H30" s="108">
        <v>0</v>
      </c>
      <c r="I30" s="23"/>
      <c r="J30" s="110">
        <v>0</v>
      </c>
      <c r="K30" s="23"/>
      <c r="L30" s="110">
        <v>0</v>
      </c>
      <c r="M30" s="108"/>
      <c r="N30" s="108"/>
      <c r="O30" s="108">
        <v>0</v>
      </c>
      <c r="P30" s="108"/>
      <c r="Q30" s="108">
        <v>0</v>
      </c>
      <c r="R30" s="108"/>
      <c r="S30" s="108"/>
      <c r="T30" s="108"/>
      <c r="U30" s="108"/>
      <c r="X30" s="2"/>
    </row>
    <row r="31" spans="1:24" ht="10.5" customHeight="1" x14ac:dyDescent="0.15">
      <c r="A31" s="80"/>
      <c r="B31" s="141" t="s">
        <v>107</v>
      </c>
      <c r="C31" s="141"/>
      <c r="D31" s="141"/>
      <c r="E31" s="141"/>
      <c r="F31" s="141"/>
      <c r="G31" s="3"/>
      <c r="H31" s="108">
        <v>0</v>
      </c>
      <c r="I31" s="23"/>
      <c r="J31" s="110">
        <v>0</v>
      </c>
      <c r="K31" s="23"/>
      <c r="L31" s="108">
        <v>0</v>
      </c>
      <c r="M31" s="108"/>
      <c r="N31" s="108"/>
      <c r="O31" s="108">
        <v>0</v>
      </c>
      <c r="P31" s="108"/>
      <c r="Q31" s="110">
        <f>J31</f>
        <v>0</v>
      </c>
      <c r="R31" s="110"/>
      <c r="S31" s="110"/>
      <c r="T31" s="110"/>
      <c r="U31" s="110"/>
      <c r="X31" s="64"/>
    </row>
    <row r="32" spans="1:24" ht="12.75" x14ac:dyDescent="0.15">
      <c r="A32" s="80"/>
      <c r="B32" s="141" t="s">
        <v>45</v>
      </c>
      <c r="C32" s="141"/>
      <c r="D32" s="141"/>
      <c r="E32" s="141"/>
      <c r="F32" s="141"/>
      <c r="G32" s="3"/>
      <c r="H32" s="108">
        <v>0</v>
      </c>
      <c r="I32" s="23"/>
      <c r="J32" s="110">
        <v>0</v>
      </c>
      <c r="K32" s="23"/>
      <c r="L32" s="108">
        <v>0</v>
      </c>
      <c r="M32" s="108"/>
      <c r="N32" s="108"/>
      <c r="O32" s="108">
        <v>0</v>
      </c>
      <c r="P32" s="108"/>
      <c r="Q32" s="108">
        <v>0</v>
      </c>
      <c r="R32" s="108"/>
      <c r="S32" s="108"/>
      <c r="T32" s="108"/>
      <c r="U32" s="108"/>
      <c r="W32" s="2"/>
    </row>
    <row r="33" spans="1:23" ht="12.75" x14ac:dyDescent="0.15">
      <c r="A33" s="80"/>
      <c r="B33" s="115"/>
      <c r="C33" s="115"/>
      <c r="D33" s="115"/>
      <c r="E33" s="115"/>
      <c r="F33" s="115"/>
      <c r="G33" s="3"/>
      <c r="H33" s="108"/>
      <c r="I33" s="23"/>
      <c r="J33" s="110"/>
      <c r="K33" s="23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W33" s="2"/>
    </row>
    <row r="34" spans="1:23" ht="25.5" customHeight="1" x14ac:dyDescent="0.15">
      <c r="A34" s="80"/>
      <c r="B34" s="142" t="s">
        <v>135</v>
      </c>
      <c r="C34" s="142"/>
      <c r="D34" s="142"/>
      <c r="E34" s="142"/>
      <c r="F34" s="142"/>
      <c r="G34" s="3"/>
      <c r="H34" s="107">
        <f>SUM(H35:H39)</f>
        <v>0</v>
      </c>
      <c r="I34" s="107"/>
      <c r="J34" s="107">
        <f t="shared" ref="J34:Q34" si="2">SUM(J35:J39)</f>
        <v>234850</v>
      </c>
      <c r="K34" s="107"/>
      <c r="L34" s="107">
        <f t="shared" si="2"/>
        <v>-640307</v>
      </c>
      <c r="M34" s="107"/>
      <c r="N34" s="107"/>
      <c r="O34" s="107">
        <f t="shared" si="2"/>
        <v>0</v>
      </c>
      <c r="P34" s="107"/>
      <c r="Q34" s="107">
        <f t="shared" si="2"/>
        <v>-405457</v>
      </c>
      <c r="R34" s="107"/>
      <c r="S34" s="107"/>
      <c r="T34" s="107"/>
      <c r="U34" s="107"/>
      <c r="W34" s="2"/>
    </row>
    <row r="35" spans="1:23" ht="12" customHeight="1" x14ac:dyDescent="0.15">
      <c r="A35" s="80"/>
      <c r="B35" s="140" t="s">
        <v>119</v>
      </c>
      <c r="C35" s="140"/>
      <c r="D35" s="140"/>
      <c r="E35" s="140"/>
      <c r="F35" s="140"/>
      <c r="G35" s="3"/>
      <c r="H35" s="108">
        <v>0</v>
      </c>
      <c r="I35" s="23"/>
      <c r="J35" s="110">
        <v>0</v>
      </c>
      <c r="K35" s="23"/>
      <c r="L35" s="110">
        <v>102540</v>
      </c>
      <c r="M35" s="108"/>
      <c r="N35" s="108"/>
      <c r="O35" s="108">
        <v>0</v>
      </c>
      <c r="P35" s="108"/>
      <c r="Q35" s="108">
        <f>SUM(H35:O35)</f>
        <v>102540</v>
      </c>
      <c r="R35" s="108"/>
      <c r="S35" s="3"/>
      <c r="T35" s="3"/>
      <c r="U35" s="3"/>
      <c r="V35" s="2"/>
    </row>
    <row r="36" spans="1:23" ht="12" customHeight="1" x14ac:dyDescent="0.15">
      <c r="A36" s="80"/>
      <c r="B36" s="140" t="s">
        <v>48</v>
      </c>
      <c r="C36" s="140"/>
      <c r="D36" s="140"/>
      <c r="E36" s="140"/>
      <c r="F36" s="140"/>
      <c r="G36" s="3"/>
      <c r="H36" s="108">
        <v>0</v>
      </c>
      <c r="I36" s="23"/>
      <c r="J36" s="110">
        <v>234850</v>
      </c>
      <c r="K36" s="23"/>
      <c r="L36" s="108">
        <v>-742847</v>
      </c>
      <c r="M36" s="108"/>
      <c r="N36" s="108"/>
      <c r="O36" s="108">
        <v>0</v>
      </c>
      <c r="P36" s="108"/>
      <c r="Q36" s="110">
        <f>SUM(H36:O36)</f>
        <v>-507997</v>
      </c>
      <c r="R36" s="110"/>
      <c r="S36" s="3"/>
      <c r="T36" s="3"/>
      <c r="U36" s="3"/>
      <c r="V36" s="2"/>
    </row>
    <row r="37" spans="1:23" ht="12" customHeight="1" x14ac:dyDescent="0.15">
      <c r="A37" s="80"/>
      <c r="B37" s="140" t="s">
        <v>49</v>
      </c>
      <c r="C37" s="140"/>
      <c r="D37" s="140"/>
      <c r="E37" s="140"/>
      <c r="F37" s="140"/>
      <c r="G37" s="3"/>
      <c r="H37" s="108">
        <v>0</v>
      </c>
      <c r="I37" s="23"/>
      <c r="J37" s="110">
        <v>0</v>
      </c>
      <c r="K37" s="23"/>
      <c r="L37" s="108">
        <v>0</v>
      </c>
      <c r="M37" s="108"/>
      <c r="N37" s="108"/>
      <c r="O37" s="108">
        <v>0</v>
      </c>
      <c r="P37" s="108"/>
      <c r="Q37" s="108">
        <f>SUM(H37:O37)</f>
        <v>0</v>
      </c>
      <c r="R37" s="108"/>
      <c r="S37" s="3"/>
      <c r="T37" s="3"/>
      <c r="U37" s="3"/>
      <c r="V37" s="2"/>
      <c r="W37" s="2"/>
    </row>
    <row r="38" spans="1:23" ht="12" customHeight="1" x14ac:dyDescent="0.15">
      <c r="A38" s="80"/>
      <c r="B38" s="140" t="s">
        <v>50</v>
      </c>
      <c r="C38" s="140"/>
      <c r="D38" s="140"/>
      <c r="E38" s="140"/>
      <c r="F38" s="140"/>
      <c r="G38" s="140"/>
      <c r="H38" s="108">
        <v>0</v>
      </c>
      <c r="I38" s="23"/>
      <c r="J38" s="110">
        <v>0</v>
      </c>
      <c r="K38" s="23"/>
      <c r="L38" s="108">
        <v>0</v>
      </c>
      <c r="M38" s="108"/>
      <c r="N38" s="108"/>
      <c r="O38" s="108">
        <v>0</v>
      </c>
      <c r="P38" s="23"/>
      <c r="Q38" s="111">
        <f>SUM(H38:O38)</f>
        <v>0</v>
      </c>
      <c r="R38" s="3"/>
      <c r="S38" s="3"/>
      <c r="T38" s="3"/>
      <c r="U38" s="3"/>
      <c r="V38" s="2"/>
    </row>
    <row r="39" spans="1:23" ht="12" customHeight="1" x14ac:dyDescent="0.15">
      <c r="A39" s="80"/>
      <c r="B39" s="140" t="s">
        <v>116</v>
      </c>
      <c r="C39" s="140"/>
      <c r="D39" s="140"/>
      <c r="E39" s="140"/>
      <c r="F39" s="140"/>
      <c r="G39" s="3"/>
      <c r="H39" s="108">
        <v>0</v>
      </c>
      <c r="I39" s="23"/>
      <c r="J39" s="110">
        <v>0</v>
      </c>
      <c r="K39" s="23"/>
      <c r="L39" s="108">
        <v>0</v>
      </c>
      <c r="M39" s="108"/>
      <c r="N39" s="108"/>
      <c r="O39" s="108">
        <v>0</v>
      </c>
      <c r="P39" s="23"/>
      <c r="Q39" s="111">
        <f>SUM(H39:O39)</f>
        <v>0</v>
      </c>
      <c r="R39" s="3"/>
      <c r="S39" s="3"/>
      <c r="T39" s="3"/>
      <c r="U39" s="3"/>
      <c r="V39" s="2"/>
    </row>
    <row r="40" spans="1:23" ht="12" customHeight="1" x14ac:dyDescent="0.15">
      <c r="A40" s="80"/>
      <c r="B40" s="3"/>
      <c r="C40" s="3"/>
      <c r="D40" s="3"/>
      <c r="E40" s="3"/>
      <c r="F40" s="3"/>
      <c r="G40" s="3"/>
      <c r="H40" s="108"/>
      <c r="I40" s="23"/>
      <c r="J40" s="110"/>
      <c r="K40" s="23"/>
      <c r="L40" s="108"/>
      <c r="M40" s="108"/>
      <c r="N40" s="108"/>
      <c r="O40" s="108"/>
      <c r="P40" s="23"/>
      <c r="Q40" s="111"/>
      <c r="R40" s="3"/>
      <c r="S40" s="3"/>
      <c r="T40" s="3"/>
      <c r="U40" s="3"/>
      <c r="V40" s="2"/>
    </row>
    <row r="41" spans="1:23" ht="27" customHeight="1" x14ac:dyDescent="0.15">
      <c r="A41" s="80"/>
      <c r="B41" s="159" t="s">
        <v>120</v>
      </c>
      <c r="C41" s="159"/>
      <c r="D41" s="159"/>
      <c r="E41" s="159"/>
      <c r="F41" s="159"/>
      <c r="G41" s="3"/>
      <c r="H41" s="107">
        <f>SUM(H42:H43)</f>
        <v>0</v>
      </c>
      <c r="I41" s="107"/>
      <c r="J41" s="107">
        <f t="shared" ref="J41:Q41" si="3">SUM(J42:J43)</f>
        <v>0</v>
      </c>
      <c r="K41" s="107"/>
      <c r="L41" s="107">
        <f t="shared" si="3"/>
        <v>0</v>
      </c>
      <c r="M41" s="107"/>
      <c r="N41" s="107"/>
      <c r="O41" s="107">
        <f t="shared" si="3"/>
        <v>0</v>
      </c>
      <c r="P41" s="107"/>
      <c r="Q41" s="107">
        <f t="shared" si="3"/>
        <v>0</v>
      </c>
      <c r="R41" s="3"/>
      <c r="S41" s="3"/>
      <c r="T41" s="3"/>
      <c r="U41" s="3"/>
      <c r="V41" s="2"/>
    </row>
    <row r="42" spans="1:23" ht="12" customHeight="1" x14ac:dyDescent="0.15">
      <c r="A42" s="80"/>
      <c r="B42" s="112" t="s">
        <v>127</v>
      </c>
      <c r="C42" s="3"/>
      <c r="D42" s="3"/>
      <c r="E42" s="3"/>
      <c r="F42" s="3"/>
      <c r="G42" s="3"/>
      <c r="H42" s="108">
        <v>0</v>
      </c>
      <c r="I42" s="23"/>
      <c r="J42" s="110">
        <v>0</v>
      </c>
      <c r="K42" s="23"/>
      <c r="L42" s="108">
        <v>0</v>
      </c>
      <c r="M42" s="108"/>
      <c r="N42" s="108"/>
      <c r="O42" s="108">
        <v>0</v>
      </c>
      <c r="P42" s="108"/>
      <c r="Q42" s="108">
        <f>SUM(H42:O42)</f>
        <v>0</v>
      </c>
      <c r="R42" s="108"/>
      <c r="S42" s="3"/>
      <c r="T42" s="3"/>
      <c r="U42" s="3"/>
      <c r="V42" s="2"/>
    </row>
    <row r="43" spans="1:23" ht="12" customHeight="1" x14ac:dyDescent="0.15">
      <c r="A43" s="80"/>
      <c r="B43" s="112" t="s">
        <v>117</v>
      </c>
      <c r="C43" s="3"/>
      <c r="D43" s="3"/>
      <c r="E43" s="3"/>
      <c r="F43" s="3"/>
      <c r="G43" s="3"/>
      <c r="H43" s="108">
        <v>0</v>
      </c>
      <c r="I43" s="23"/>
      <c r="J43" s="110">
        <v>0</v>
      </c>
      <c r="K43" s="23"/>
      <c r="L43" s="108">
        <v>0</v>
      </c>
      <c r="M43" s="108"/>
      <c r="N43" s="108"/>
      <c r="O43" s="108">
        <v>0</v>
      </c>
      <c r="P43" s="108"/>
      <c r="Q43" s="108">
        <f>SUM(H43:O43)</f>
        <v>0</v>
      </c>
      <c r="R43" s="108"/>
      <c r="S43" s="3"/>
      <c r="T43" s="3"/>
      <c r="U43" s="3"/>
      <c r="V43" s="2"/>
    </row>
    <row r="44" spans="1:23" ht="12" customHeight="1" x14ac:dyDescent="0.15">
      <c r="A44" s="80"/>
      <c r="B44" s="112"/>
      <c r="C44" s="3"/>
      <c r="D44" s="3"/>
      <c r="E44" s="3"/>
      <c r="F44" s="3"/>
      <c r="G44" s="3"/>
      <c r="H44" s="108"/>
      <c r="I44" s="23"/>
      <c r="J44" s="110"/>
      <c r="K44" s="23"/>
      <c r="L44" s="108"/>
      <c r="M44" s="108"/>
      <c r="N44" s="108"/>
      <c r="O44" s="108"/>
      <c r="P44" s="108"/>
      <c r="Q44" s="108"/>
      <c r="R44" s="108"/>
      <c r="S44" s="3"/>
      <c r="T44" s="3"/>
      <c r="U44" s="3"/>
      <c r="V44" s="2"/>
    </row>
    <row r="45" spans="1:23" ht="12" customHeight="1" x14ac:dyDescent="0.15">
      <c r="A45" s="80"/>
      <c r="B45" s="113" t="s">
        <v>128</v>
      </c>
      <c r="C45" s="3"/>
      <c r="D45" s="3"/>
      <c r="E45" s="3"/>
      <c r="F45" s="3"/>
      <c r="G45" s="3"/>
      <c r="H45" s="22">
        <f>H27+H34+H41</f>
        <v>17722108</v>
      </c>
      <c r="I45" s="22"/>
      <c r="J45" s="22">
        <f>J27+J34+J41</f>
        <v>21252109</v>
      </c>
      <c r="K45" s="22"/>
      <c r="L45" s="22">
        <f>L27+L34+L41</f>
        <v>102540</v>
      </c>
      <c r="M45" s="22"/>
      <c r="N45" s="22"/>
      <c r="O45" s="107">
        <v>0</v>
      </c>
      <c r="P45" s="22"/>
      <c r="Q45" s="22">
        <f>Q27+Q34+Q41</f>
        <v>39076757</v>
      </c>
      <c r="R45" s="3"/>
      <c r="S45" s="3"/>
      <c r="T45" s="3"/>
      <c r="U45" s="3"/>
      <c r="V45" s="2"/>
      <c r="W45" s="28"/>
    </row>
    <row r="46" spans="1:23" ht="12" customHeight="1" x14ac:dyDescent="0.15">
      <c r="A46" s="80"/>
      <c r="B46" s="3"/>
      <c r="C46" s="3"/>
      <c r="D46" s="3"/>
      <c r="E46" s="3"/>
      <c r="F46" s="3"/>
      <c r="G46" s="3"/>
      <c r="H46" s="23"/>
      <c r="I46" s="23"/>
      <c r="J46" s="23"/>
      <c r="K46" s="23"/>
      <c r="L46" s="121"/>
      <c r="M46" s="23"/>
      <c r="N46" s="23"/>
      <c r="O46" s="23"/>
      <c r="P46" s="23"/>
      <c r="Q46" s="111"/>
      <c r="R46" s="3"/>
      <c r="S46" s="3"/>
      <c r="T46" s="3"/>
      <c r="U46" s="3"/>
      <c r="V46" s="28"/>
    </row>
    <row r="47" spans="1:23" ht="12" customHeight="1" x14ac:dyDescent="0.15">
      <c r="A47" s="80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25"/>
      <c r="R47" s="3"/>
      <c r="S47" s="3"/>
      <c r="T47" s="3"/>
      <c r="U47" s="3"/>
      <c r="V47" s="2"/>
    </row>
    <row r="48" spans="1:23" ht="12" customHeight="1" x14ac:dyDescent="0.15">
      <c r="B48" s="103"/>
      <c r="C48" s="103"/>
      <c r="D48" s="103"/>
      <c r="E48" s="103"/>
      <c r="F48" s="103"/>
      <c r="G48" s="1"/>
      <c r="H48" s="1"/>
      <c r="I48" s="1"/>
      <c r="J48" s="1"/>
      <c r="K48" s="1"/>
      <c r="L48" s="1"/>
      <c r="M48" s="1"/>
      <c r="N48" s="1"/>
      <c r="O48" s="1"/>
      <c r="P48" s="1"/>
      <c r="Q48" s="14"/>
      <c r="R48" s="1"/>
      <c r="S48" s="1"/>
      <c r="U48" s="1"/>
      <c r="V48" s="2"/>
    </row>
    <row r="49" spans="2:22" ht="12.75" x14ac:dyDescent="0.15">
      <c r="D49" s="158"/>
      <c r="E49" s="158"/>
      <c r="F49" s="158"/>
      <c r="G49" s="158"/>
      <c r="H49" s="158"/>
      <c r="I49" s="158"/>
      <c r="J49" s="158"/>
      <c r="K49" s="158"/>
      <c r="L49" s="158"/>
      <c r="M49" s="12"/>
      <c r="Q49" s="28"/>
      <c r="V49" s="59"/>
    </row>
    <row r="50" spans="2:22" x14ac:dyDescent="0.15">
      <c r="D50" s="1"/>
      <c r="E50" s="1"/>
      <c r="F50" s="1"/>
      <c r="G50" s="1"/>
      <c r="H50" s="1"/>
      <c r="I50" s="1"/>
      <c r="J50" s="1"/>
      <c r="K50" s="1"/>
      <c r="L50" s="1"/>
      <c r="M50" s="14"/>
      <c r="Q50" s="28"/>
    </row>
    <row r="51" spans="2:22" x14ac:dyDescent="0.15">
      <c r="B51" s="156"/>
      <c r="C51" s="156"/>
      <c r="D51" s="156"/>
      <c r="E51" s="156"/>
      <c r="F51" s="156"/>
      <c r="G51" s="1"/>
      <c r="H51" s="64"/>
      <c r="I51" s="1"/>
      <c r="J51" s="64"/>
      <c r="K51" s="1"/>
      <c r="L51" s="157"/>
      <c r="M51" s="157"/>
      <c r="N51" s="157"/>
      <c r="O51" s="157"/>
      <c r="P51" s="157"/>
      <c r="Q51" s="157"/>
      <c r="R51" s="157"/>
      <c r="S51" s="157"/>
      <c r="T51" s="157"/>
      <c r="U51" s="157"/>
    </row>
    <row r="52" spans="2:22" x14ac:dyDescent="0.15">
      <c r="B52" s="160"/>
      <c r="C52" s="160"/>
      <c r="D52" s="160"/>
      <c r="E52" s="160"/>
      <c r="F52" s="160"/>
      <c r="G52" s="1"/>
      <c r="H52" s="53"/>
      <c r="I52" s="1"/>
      <c r="J52" s="53"/>
      <c r="K52" s="1"/>
      <c r="L52" s="155"/>
      <c r="M52" s="155"/>
      <c r="N52" s="155"/>
      <c r="O52" s="155"/>
      <c r="P52" s="155"/>
      <c r="Q52" s="155"/>
      <c r="R52" s="155"/>
      <c r="S52" s="155"/>
      <c r="T52" s="155"/>
      <c r="U52" s="155"/>
    </row>
    <row r="53" spans="2:22" x14ac:dyDescent="0.15">
      <c r="B53" s="160"/>
      <c r="C53" s="160"/>
      <c r="D53" s="160"/>
      <c r="E53" s="160"/>
      <c r="F53" s="160"/>
      <c r="G53" s="1"/>
      <c r="H53" s="53"/>
      <c r="I53" s="1"/>
      <c r="J53" s="53"/>
      <c r="K53" s="1"/>
      <c r="L53" s="155"/>
      <c r="M53" s="155"/>
      <c r="N53" s="155"/>
      <c r="O53" s="155"/>
      <c r="P53" s="155"/>
      <c r="Q53" s="161"/>
      <c r="R53" s="155"/>
      <c r="S53" s="155"/>
      <c r="T53" s="155"/>
      <c r="U53" s="155"/>
    </row>
    <row r="54" spans="2:22" x14ac:dyDescent="0.15">
      <c r="B54" s="156"/>
      <c r="C54" s="156"/>
      <c r="D54" s="156"/>
      <c r="E54" s="156"/>
      <c r="F54" s="156"/>
      <c r="G54" s="1"/>
      <c r="H54" s="64"/>
      <c r="I54" s="1"/>
      <c r="J54" s="64"/>
      <c r="K54" s="1"/>
      <c r="L54" s="157"/>
      <c r="M54" s="157"/>
      <c r="N54" s="157"/>
      <c r="O54" s="157"/>
      <c r="P54" s="157"/>
      <c r="Q54" s="157"/>
      <c r="R54" s="157"/>
      <c r="S54" s="157"/>
      <c r="T54" s="157"/>
      <c r="U54" s="157"/>
    </row>
    <row r="55" spans="2:22" x14ac:dyDescent="0.15">
      <c r="B55" s="156"/>
      <c r="C55" s="156"/>
      <c r="D55" s="156"/>
      <c r="E55" s="156"/>
      <c r="F55" s="156"/>
      <c r="G55" s="1"/>
      <c r="H55" s="64"/>
      <c r="I55" s="1"/>
      <c r="J55" s="64"/>
      <c r="K55" s="1"/>
      <c r="L55" s="157"/>
      <c r="M55" s="157"/>
      <c r="N55" s="157"/>
      <c r="O55" s="157"/>
      <c r="P55" s="157"/>
      <c r="Q55" s="157"/>
      <c r="R55" s="157"/>
      <c r="S55" s="157"/>
      <c r="T55" s="157"/>
      <c r="U55" s="157"/>
    </row>
    <row r="56" spans="2:22" x14ac:dyDescent="0.15">
      <c r="B56" s="156"/>
      <c r="C56" s="156"/>
      <c r="D56" s="156"/>
      <c r="E56" s="156"/>
      <c r="F56" s="156"/>
      <c r="G56" s="1"/>
      <c r="H56" s="64"/>
      <c r="I56" s="1"/>
      <c r="J56" s="64"/>
      <c r="K56" s="1"/>
      <c r="L56" s="157"/>
      <c r="M56" s="157"/>
      <c r="N56" s="157"/>
      <c r="O56" s="157"/>
      <c r="P56" s="157"/>
      <c r="Q56" s="157"/>
      <c r="R56" s="157"/>
      <c r="S56" s="157"/>
      <c r="T56" s="157"/>
      <c r="U56" s="157"/>
    </row>
    <row r="57" spans="2:22" x14ac:dyDescent="0.15">
      <c r="B57" s="160"/>
      <c r="C57" s="160"/>
      <c r="D57" s="160"/>
      <c r="E57" s="160"/>
      <c r="F57" s="160"/>
      <c r="G57" s="1"/>
      <c r="H57" s="53"/>
      <c r="I57" s="1"/>
      <c r="J57" s="65"/>
      <c r="K57" s="1"/>
      <c r="L57" s="155"/>
      <c r="M57" s="155"/>
      <c r="N57" s="155"/>
      <c r="O57" s="155"/>
      <c r="P57" s="155"/>
      <c r="Q57" s="163"/>
      <c r="R57" s="163"/>
      <c r="S57" s="163"/>
      <c r="T57" s="163"/>
      <c r="U57" s="163"/>
    </row>
    <row r="58" spans="2:22" x14ac:dyDescent="0.15">
      <c r="B58" s="156"/>
      <c r="C58" s="156"/>
      <c r="D58" s="156"/>
      <c r="E58" s="156"/>
      <c r="F58" s="156"/>
      <c r="G58" s="1"/>
      <c r="H58" s="64"/>
      <c r="I58" s="1"/>
      <c r="J58" s="66"/>
      <c r="K58" s="1"/>
      <c r="L58" s="157"/>
      <c r="M58" s="157"/>
      <c r="N58" s="157"/>
      <c r="O58" s="157"/>
      <c r="P58" s="157"/>
      <c r="Q58" s="157"/>
      <c r="R58" s="157"/>
      <c r="S58" s="157"/>
      <c r="T58" s="157"/>
      <c r="U58" s="157"/>
    </row>
    <row r="59" spans="2:22" x14ac:dyDescent="0.15">
      <c r="B59" s="156"/>
      <c r="C59" s="156"/>
      <c r="D59" s="156"/>
      <c r="E59" s="156"/>
      <c r="F59" s="156"/>
      <c r="G59" s="1"/>
      <c r="H59" s="64"/>
      <c r="I59" s="1"/>
      <c r="J59" s="66"/>
      <c r="K59" s="1"/>
      <c r="L59" s="157"/>
      <c r="M59" s="157"/>
      <c r="N59" s="157"/>
      <c r="O59" s="157"/>
      <c r="P59" s="157"/>
      <c r="Q59" s="162"/>
      <c r="R59" s="162"/>
      <c r="S59" s="162"/>
      <c r="T59" s="162"/>
      <c r="U59" s="162"/>
    </row>
    <row r="60" spans="2:22" x14ac:dyDescent="0.15">
      <c r="B60" s="156"/>
      <c r="C60" s="156"/>
      <c r="D60" s="156"/>
      <c r="E60" s="156"/>
      <c r="F60" s="156"/>
      <c r="G60" s="1"/>
      <c r="H60" s="64"/>
      <c r="I60" s="1"/>
      <c r="J60" s="66"/>
      <c r="K60" s="1"/>
      <c r="L60" s="157"/>
      <c r="M60" s="157"/>
      <c r="N60" s="157"/>
      <c r="O60" s="157"/>
      <c r="P60" s="157"/>
      <c r="Q60" s="157"/>
      <c r="R60" s="157"/>
      <c r="S60" s="157"/>
      <c r="T60" s="157"/>
      <c r="U60" s="157"/>
    </row>
    <row r="61" spans="2:22" x14ac:dyDescent="0.15">
      <c r="B61" s="156"/>
      <c r="C61" s="156"/>
      <c r="D61" s="156"/>
      <c r="E61" s="156"/>
      <c r="F61" s="156"/>
      <c r="G61" s="1"/>
      <c r="H61" s="64"/>
      <c r="I61" s="1"/>
      <c r="J61" s="64"/>
      <c r="K61" s="1"/>
      <c r="L61" s="157"/>
      <c r="M61" s="157"/>
      <c r="N61" s="157"/>
      <c r="O61" s="157"/>
      <c r="P61" s="157"/>
      <c r="Q61" s="157"/>
      <c r="R61" s="157"/>
      <c r="S61" s="157"/>
      <c r="T61" s="157"/>
      <c r="U61" s="157"/>
    </row>
    <row r="62" spans="2:22" x14ac:dyDescent="0.15">
      <c r="B62" s="160"/>
      <c r="C62" s="160"/>
      <c r="D62" s="160"/>
      <c r="E62" s="160"/>
      <c r="F62" s="160"/>
      <c r="G62" s="1"/>
      <c r="H62" s="53"/>
      <c r="I62" s="1"/>
      <c r="J62" s="53"/>
      <c r="K62" s="1"/>
      <c r="L62" s="155"/>
      <c r="M62" s="155"/>
      <c r="N62" s="155"/>
      <c r="O62" s="155"/>
      <c r="P62" s="155"/>
      <c r="Q62" s="155"/>
      <c r="R62" s="155"/>
      <c r="S62" s="155"/>
      <c r="T62" s="155"/>
      <c r="U62" s="155"/>
    </row>
  </sheetData>
  <mergeCells count="88">
    <mergeCell ref="B62:F62"/>
    <mergeCell ref="L62:N62"/>
    <mergeCell ref="O62:P62"/>
    <mergeCell ref="Q62:U62"/>
    <mergeCell ref="B60:F60"/>
    <mergeCell ref="L60:N60"/>
    <mergeCell ref="O60:P60"/>
    <mergeCell ref="Q60:U60"/>
    <mergeCell ref="B61:F61"/>
    <mergeCell ref="L61:N61"/>
    <mergeCell ref="O61:P61"/>
    <mergeCell ref="Q61:U61"/>
    <mergeCell ref="B56:F56"/>
    <mergeCell ref="L56:N56"/>
    <mergeCell ref="O56:P56"/>
    <mergeCell ref="Q56:U56"/>
    <mergeCell ref="B57:F57"/>
    <mergeCell ref="L57:N57"/>
    <mergeCell ref="O57:P57"/>
    <mergeCell ref="Q57:U57"/>
    <mergeCell ref="B58:F58"/>
    <mergeCell ref="L58:N58"/>
    <mergeCell ref="O58:P58"/>
    <mergeCell ref="Q58:U58"/>
    <mergeCell ref="B59:F59"/>
    <mergeCell ref="L59:N59"/>
    <mergeCell ref="O59:P59"/>
    <mergeCell ref="Q59:U59"/>
    <mergeCell ref="B52:F52"/>
    <mergeCell ref="L52:N52"/>
    <mergeCell ref="O52:P52"/>
    <mergeCell ref="Q52:U52"/>
    <mergeCell ref="B53:F53"/>
    <mergeCell ref="L53:N53"/>
    <mergeCell ref="O53:P53"/>
    <mergeCell ref="Q53:U53"/>
    <mergeCell ref="B54:F54"/>
    <mergeCell ref="L54:N54"/>
    <mergeCell ref="O54:P54"/>
    <mergeCell ref="Q54:U54"/>
    <mergeCell ref="B55:F55"/>
    <mergeCell ref="L55:N55"/>
    <mergeCell ref="O55:P55"/>
    <mergeCell ref="Q55:U55"/>
    <mergeCell ref="AA11:AC11"/>
    <mergeCell ref="AD11:AE11"/>
    <mergeCell ref="AF11:AJ11"/>
    <mergeCell ref="B12:F12"/>
    <mergeCell ref="B51:F51"/>
    <mergeCell ref="L51:N51"/>
    <mergeCell ref="O51:P51"/>
    <mergeCell ref="Q51:U51"/>
    <mergeCell ref="B14:F14"/>
    <mergeCell ref="B16:F16"/>
    <mergeCell ref="D49:L49"/>
    <mergeCell ref="B11:F11"/>
    <mergeCell ref="B41:F41"/>
    <mergeCell ref="B34:F34"/>
    <mergeCell ref="B32:F32"/>
    <mergeCell ref="B29:F29"/>
    <mergeCell ref="B2:D3"/>
    <mergeCell ref="E2:R2"/>
    <mergeCell ref="E3:P3"/>
    <mergeCell ref="D4:L4"/>
    <mergeCell ref="M4:P4"/>
    <mergeCell ref="Q4:T4"/>
    <mergeCell ref="J8:N9"/>
    <mergeCell ref="H9:H10"/>
    <mergeCell ref="B10:F10"/>
    <mergeCell ref="Q10:U10"/>
    <mergeCell ref="H5:L5"/>
    <mergeCell ref="O8:O10"/>
    <mergeCell ref="B39:F39"/>
    <mergeCell ref="B13:F13"/>
    <mergeCell ref="B35:F35"/>
    <mergeCell ref="B36:F36"/>
    <mergeCell ref="B37:F37"/>
    <mergeCell ref="B38:G38"/>
    <mergeCell ref="B19:F19"/>
    <mergeCell ref="B23:F23"/>
    <mergeCell ref="B21:F21"/>
    <mergeCell ref="B17:F17"/>
    <mergeCell ref="B18:F18"/>
    <mergeCell ref="B30:F30"/>
    <mergeCell ref="B31:F31"/>
    <mergeCell ref="B24:F24"/>
    <mergeCell ref="B25:F25"/>
    <mergeCell ref="B27:F27"/>
  </mergeCells>
  <pageMargins left="0.70866141732283472" right="0.70866141732283472" top="0.74803149606299213" bottom="0.74803149606299213" header="0.31496062992125984" footer="0.31496062992125984"/>
  <pageSetup paperSize="9" scale="3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Q61"/>
  <sheetViews>
    <sheetView workbookViewId="0">
      <selection activeCell="A29" sqref="A29:E29"/>
    </sheetView>
  </sheetViews>
  <sheetFormatPr baseColWidth="10" defaultRowHeight="10.5" x14ac:dyDescent="0.15"/>
  <cols>
    <col min="5" max="5" width="20.83203125" customWidth="1"/>
    <col min="6" max="6" width="20.1640625" customWidth="1"/>
    <col min="7" max="7" width="3.5" customWidth="1"/>
    <col min="8" max="8" width="12" hidden="1" customWidth="1"/>
    <col min="9" max="9" width="18.6640625" customWidth="1"/>
    <col min="10" max="10" width="13.1640625" bestFit="1" customWidth="1"/>
    <col min="11" max="11" width="20.5" customWidth="1"/>
    <col min="12" max="12" width="13.83203125" bestFit="1" customWidth="1"/>
    <col min="13" max="13" width="35.83203125" customWidth="1"/>
    <col min="14" max="14" width="15.83203125" customWidth="1"/>
    <col min="15" max="15" width="21.33203125" customWidth="1"/>
    <col min="16" max="16" width="5.6640625" customWidth="1"/>
    <col min="17" max="17" width="13.1640625" bestFit="1" customWidth="1"/>
  </cols>
  <sheetData>
    <row r="4" spans="1:13" ht="12.75" x14ac:dyDescent="0.15">
      <c r="A4" s="140"/>
      <c r="B4" s="140"/>
      <c r="C4" s="140"/>
      <c r="D4" s="152"/>
      <c r="E4" s="152"/>
      <c r="F4" s="152"/>
      <c r="G4" s="152"/>
      <c r="H4" s="3"/>
      <c r="I4" s="3"/>
      <c r="J4" s="1"/>
    </row>
    <row r="5" spans="1:13" ht="12.75" x14ac:dyDescent="0.15">
      <c r="A5" s="3"/>
      <c r="B5" s="152"/>
      <c r="C5" s="152"/>
      <c r="D5" s="152"/>
      <c r="E5" s="152"/>
      <c r="F5" s="152"/>
      <c r="G5" s="152"/>
      <c r="H5" s="152"/>
      <c r="I5" s="3"/>
      <c r="J5" s="1"/>
    </row>
    <row r="6" spans="1:13" ht="12.75" x14ac:dyDescent="0.15">
      <c r="A6" s="3"/>
      <c r="B6" s="3"/>
      <c r="C6" s="3"/>
      <c r="D6" s="3"/>
      <c r="E6" s="168"/>
      <c r="F6" s="168"/>
      <c r="G6" s="168"/>
      <c r="H6" s="3"/>
      <c r="I6" s="3"/>
      <c r="J6" s="1"/>
    </row>
    <row r="7" spans="1:13" ht="12.75" x14ac:dyDescent="0.2">
      <c r="A7" s="175"/>
      <c r="B7" s="175"/>
      <c r="C7" s="176" t="s">
        <v>0</v>
      </c>
      <c r="D7" s="176"/>
      <c r="E7" s="176"/>
      <c r="F7" s="176"/>
      <c r="G7" s="176"/>
      <c r="H7" s="17"/>
      <c r="I7" s="17"/>
      <c r="J7" s="1"/>
    </row>
    <row r="8" spans="1:13" ht="12.75" x14ac:dyDescent="0.15">
      <c r="A8" s="3"/>
      <c r="B8" s="3"/>
      <c r="C8" s="3"/>
      <c r="D8" s="3"/>
      <c r="E8" s="3"/>
      <c r="F8" s="3"/>
      <c r="G8" s="3"/>
      <c r="H8" s="3"/>
      <c r="I8" s="3"/>
      <c r="J8" s="1"/>
    </row>
    <row r="9" spans="1:13" ht="12.75" x14ac:dyDescent="0.2">
      <c r="A9" s="173" t="s">
        <v>78</v>
      </c>
      <c r="B9" s="173"/>
      <c r="C9" s="173"/>
      <c r="D9" s="173"/>
      <c r="E9" s="173"/>
      <c r="F9" s="20">
        <v>2019</v>
      </c>
      <c r="G9" s="174">
        <v>2018</v>
      </c>
      <c r="H9" s="174"/>
      <c r="I9" s="174"/>
      <c r="J9" s="1"/>
    </row>
    <row r="10" spans="1:13" ht="12.75" x14ac:dyDescent="0.15">
      <c r="A10" s="158"/>
      <c r="B10" s="158"/>
      <c r="C10" s="3"/>
      <c r="D10" s="3"/>
      <c r="E10" s="3"/>
      <c r="F10" s="3"/>
      <c r="G10" s="3"/>
      <c r="H10" s="3"/>
      <c r="I10" s="3"/>
      <c r="J10" s="1"/>
    </row>
    <row r="11" spans="1:13" ht="12.75" x14ac:dyDescent="0.15">
      <c r="A11" s="165" t="s">
        <v>79</v>
      </c>
      <c r="B11" s="165"/>
      <c r="C11" s="165"/>
      <c r="D11" s="165"/>
      <c r="E11" s="165"/>
      <c r="F11" s="3"/>
      <c r="G11" s="3"/>
      <c r="H11" s="3"/>
      <c r="I11" s="3"/>
      <c r="J11" s="1"/>
    </row>
    <row r="12" spans="1:13" ht="12.75" x14ac:dyDescent="0.15">
      <c r="A12" s="165" t="s">
        <v>80</v>
      </c>
      <c r="B12" s="165"/>
      <c r="C12" s="165"/>
      <c r="D12" s="165"/>
      <c r="E12" s="165"/>
      <c r="F12" s="11">
        <f>SUM(F13:F15)</f>
        <v>6671065</v>
      </c>
      <c r="G12" s="166">
        <f>G13+G14+H15</f>
        <v>6462452</v>
      </c>
      <c r="H12" s="166"/>
      <c r="I12" s="166"/>
      <c r="J12" s="1"/>
      <c r="K12" s="2"/>
    </row>
    <row r="13" spans="1:13" ht="12.75" x14ac:dyDescent="0.15">
      <c r="A13" s="158" t="s">
        <v>81</v>
      </c>
      <c r="B13" s="158"/>
      <c r="C13" s="158"/>
      <c r="D13" s="158"/>
      <c r="E13" s="158"/>
      <c r="F13" s="10">
        <v>278386</v>
      </c>
      <c r="G13" s="167">
        <v>289350</v>
      </c>
      <c r="H13" s="167"/>
      <c r="I13" s="167"/>
      <c r="J13" s="1"/>
      <c r="M13" s="2"/>
    </row>
    <row r="14" spans="1:13" ht="12.75" x14ac:dyDescent="0.15">
      <c r="A14" s="158" t="s">
        <v>82</v>
      </c>
      <c r="B14" s="158"/>
      <c r="C14" s="158"/>
      <c r="D14" s="158"/>
      <c r="E14" s="158"/>
      <c r="F14" s="10">
        <v>6392679</v>
      </c>
      <c r="G14" s="167">
        <v>6173102</v>
      </c>
      <c r="H14" s="167"/>
      <c r="I14" s="167"/>
      <c r="J14" s="1"/>
      <c r="K14" s="2"/>
      <c r="L14" s="2"/>
      <c r="M14" s="2"/>
    </row>
    <row r="15" spans="1:13" ht="12.75" x14ac:dyDescent="0.15">
      <c r="A15" s="158" t="s">
        <v>83</v>
      </c>
      <c r="B15" s="158"/>
      <c r="C15" s="158"/>
      <c r="D15" s="158"/>
      <c r="E15" s="158"/>
      <c r="F15" s="10">
        <v>0</v>
      </c>
      <c r="G15" s="10"/>
      <c r="H15" s="172">
        <v>0</v>
      </c>
      <c r="I15" s="172"/>
      <c r="J15" s="1"/>
    </row>
    <row r="16" spans="1:13" ht="12.75" x14ac:dyDescent="0.15">
      <c r="A16" s="165" t="s">
        <v>84</v>
      </c>
      <c r="B16" s="165"/>
      <c r="C16" s="165"/>
      <c r="D16" s="165"/>
      <c r="E16" s="165"/>
      <c r="F16" s="11">
        <f>SUM(F17:F20)</f>
        <v>6568525</v>
      </c>
      <c r="G16" s="166">
        <f>SUM(G17:I19)</f>
        <v>5719605</v>
      </c>
      <c r="H16" s="166"/>
      <c r="I16" s="166"/>
      <c r="J16" s="1"/>
      <c r="L16" s="2"/>
      <c r="M16" s="2"/>
    </row>
    <row r="17" spans="1:16" ht="12.75" x14ac:dyDescent="0.15">
      <c r="A17" s="158" t="s">
        <v>55</v>
      </c>
      <c r="B17" s="158"/>
      <c r="C17" s="158"/>
      <c r="D17" s="158"/>
      <c r="E17" s="158"/>
      <c r="F17" s="10">
        <v>5895022</v>
      </c>
      <c r="G17" s="167">
        <v>4956568</v>
      </c>
      <c r="H17" s="167"/>
      <c r="I17" s="167"/>
      <c r="J17" s="1"/>
      <c r="K17" s="2"/>
      <c r="M17" s="45"/>
    </row>
    <row r="18" spans="1:16" ht="12.75" x14ac:dyDescent="0.15">
      <c r="A18" s="158" t="s">
        <v>85</v>
      </c>
      <c r="B18" s="158"/>
      <c r="C18" s="158"/>
      <c r="D18" s="158"/>
      <c r="E18" s="158"/>
      <c r="F18" s="10">
        <v>412827</v>
      </c>
      <c r="G18" s="167">
        <v>531494</v>
      </c>
      <c r="H18" s="167"/>
      <c r="I18" s="167"/>
      <c r="J18" s="1"/>
      <c r="L18" s="2"/>
      <c r="M18" s="27"/>
    </row>
    <row r="19" spans="1:16" ht="12.75" x14ac:dyDescent="0.15">
      <c r="A19" s="158" t="s">
        <v>56</v>
      </c>
      <c r="B19" s="158"/>
      <c r="C19" s="158"/>
      <c r="D19" s="158"/>
      <c r="E19" s="158"/>
      <c r="F19" s="10">
        <v>260676</v>
      </c>
      <c r="G19" s="167">
        <v>231543</v>
      </c>
      <c r="H19" s="167"/>
      <c r="I19" s="167"/>
      <c r="J19" s="1"/>
      <c r="K19" s="2"/>
      <c r="M19" s="28"/>
    </row>
    <row r="20" spans="1:16" ht="12.75" x14ac:dyDescent="0.15">
      <c r="A20" s="158" t="s">
        <v>86</v>
      </c>
      <c r="B20" s="158"/>
      <c r="C20" s="158"/>
      <c r="D20" s="158"/>
      <c r="E20" s="158"/>
      <c r="F20" s="10"/>
      <c r="G20" s="167"/>
      <c r="H20" s="167"/>
      <c r="I20" s="167"/>
      <c r="J20" s="1"/>
      <c r="K20" s="2"/>
      <c r="L20" s="28"/>
      <c r="M20" s="28"/>
    </row>
    <row r="21" spans="1:16" ht="12.75" x14ac:dyDescent="0.15">
      <c r="A21" s="165" t="s">
        <v>87</v>
      </c>
      <c r="B21" s="165"/>
      <c r="C21" s="165"/>
      <c r="D21" s="165"/>
      <c r="E21" s="165"/>
      <c r="F21" s="11">
        <f>F12-F16</f>
        <v>102540</v>
      </c>
      <c r="G21" s="166">
        <f>G12-G16</f>
        <v>742847</v>
      </c>
      <c r="H21" s="166"/>
      <c r="I21" s="166"/>
      <c r="J21" s="1"/>
      <c r="K21" s="2">
        <f>F21+F33</f>
        <v>494570</v>
      </c>
      <c r="L21" s="2"/>
    </row>
    <row r="22" spans="1:16" ht="12.75" x14ac:dyDescent="0.15">
      <c r="A22" s="158"/>
      <c r="B22" s="158"/>
      <c r="C22" s="3"/>
      <c r="D22" s="3"/>
      <c r="E22" s="3"/>
      <c r="F22" s="3"/>
      <c r="G22" s="3"/>
      <c r="H22" s="3"/>
      <c r="I22" s="3"/>
      <c r="J22" s="1"/>
      <c r="K22" s="2"/>
      <c r="L22" s="2"/>
    </row>
    <row r="23" spans="1:16" ht="12.75" x14ac:dyDescent="0.15">
      <c r="A23" s="165"/>
      <c r="B23" s="165"/>
      <c r="C23" s="165"/>
      <c r="D23" s="165"/>
      <c r="E23" s="165"/>
      <c r="F23" s="26"/>
      <c r="G23" s="3"/>
      <c r="H23" s="3"/>
      <c r="I23" s="3"/>
      <c r="J23" s="1"/>
      <c r="K23" s="2"/>
      <c r="L23" s="2"/>
      <c r="M23" s="2"/>
      <c r="N23" s="2"/>
    </row>
    <row r="24" spans="1:16" ht="12.75" x14ac:dyDescent="0.15">
      <c r="A24" s="21" t="s">
        <v>80</v>
      </c>
      <c r="B24" s="21"/>
      <c r="C24" s="21"/>
      <c r="D24" s="21"/>
      <c r="E24" s="21"/>
      <c r="F24" s="22">
        <f>SUM(F25:F27)</f>
        <v>953063</v>
      </c>
      <c r="G24" s="3"/>
      <c r="H24" s="171">
        <f>SUM(I25:I27)</f>
        <v>334525</v>
      </c>
      <c r="I24" s="171"/>
      <c r="J24" s="1"/>
      <c r="K24" s="2"/>
    </row>
    <row r="25" spans="1:16" ht="12.75" x14ac:dyDescent="0.15">
      <c r="A25" s="158" t="s">
        <v>88</v>
      </c>
      <c r="B25" s="158"/>
      <c r="C25" s="158"/>
      <c r="D25" s="158"/>
      <c r="E25" s="158"/>
      <c r="F25" s="51">
        <v>0</v>
      </c>
      <c r="G25" s="3"/>
      <c r="H25" s="3"/>
      <c r="I25" s="3"/>
      <c r="J25" s="1"/>
      <c r="K25" s="2"/>
    </row>
    <row r="26" spans="1:16" ht="13.5" thickBot="1" x14ac:dyDescent="0.2">
      <c r="A26" s="158" t="s">
        <v>89</v>
      </c>
      <c r="B26" s="158"/>
      <c r="C26" s="158"/>
      <c r="D26" s="158"/>
      <c r="E26" s="158"/>
      <c r="F26" s="23">
        <v>0</v>
      </c>
      <c r="G26" s="3"/>
      <c r="H26" s="3"/>
      <c r="I26" s="3"/>
      <c r="J26" s="1"/>
      <c r="K26" s="2"/>
      <c r="L26" s="2"/>
    </row>
    <row r="27" spans="1:16" ht="13.5" thickBot="1" x14ac:dyDescent="0.2">
      <c r="A27" s="169" t="s">
        <v>90</v>
      </c>
      <c r="B27" s="169"/>
      <c r="C27" s="169"/>
      <c r="D27" s="169"/>
      <c r="E27" s="169"/>
      <c r="F27" s="43">
        <f>N35</f>
        <v>953063</v>
      </c>
      <c r="G27" s="3"/>
      <c r="H27" s="3"/>
      <c r="I27" s="51">
        <v>334525</v>
      </c>
      <c r="J27" s="1"/>
      <c r="K27" s="45"/>
      <c r="M27" s="39" t="s">
        <v>97</v>
      </c>
      <c r="N27" s="40" t="s">
        <v>100</v>
      </c>
      <c r="O27" s="40"/>
    </row>
    <row r="28" spans="1:16" ht="12.75" x14ac:dyDescent="0.15">
      <c r="A28" s="165" t="s">
        <v>84</v>
      </c>
      <c r="B28" s="165"/>
      <c r="C28" s="165"/>
      <c r="D28" s="165"/>
      <c r="E28" s="165"/>
      <c r="F28" s="11">
        <f>SUM(F29:F32)</f>
        <v>561033</v>
      </c>
      <c r="G28" s="166">
        <f>SUM(G29:I32)</f>
        <v>694695</v>
      </c>
      <c r="H28" s="166"/>
      <c r="I28" s="166"/>
      <c r="J28" s="54"/>
      <c r="K28" s="2"/>
      <c r="M28" s="30" t="s">
        <v>98</v>
      </c>
      <c r="N28" s="33"/>
      <c r="O28" s="34"/>
    </row>
    <row r="29" spans="1:16" ht="12.75" x14ac:dyDescent="0.15">
      <c r="A29" s="158" t="s">
        <v>88</v>
      </c>
      <c r="B29" s="158"/>
      <c r="C29" s="158"/>
      <c r="D29" s="158"/>
      <c r="E29" s="158"/>
      <c r="F29" s="11"/>
      <c r="G29" s="11"/>
      <c r="H29" s="11"/>
      <c r="I29" s="11"/>
      <c r="J29" s="1"/>
      <c r="K29" s="45"/>
      <c r="M29" t="s">
        <v>131</v>
      </c>
      <c r="N29" s="33">
        <v>257688</v>
      </c>
      <c r="O29" s="34"/>
    </row>
    <row r="30" spans="1:16" ht="12.75" x14ac:dyDescent="0.15">
      <c r="A30" s="158" t="s">
        <v>89</v>
      </c>
      <c r="B30" s="158"/>
      <c r="C30" s="158"/>
      <c r="D30" s="158"/>
      <c r="E30" s="158"/>
      <c r="F30" s="10"/>
      <c r="G30" s="11"/>
      <c r="H30" s="11"/>
      <c r="I30" s="10">
        <v>0</v>
      </c>
      <c r="J30" s="59"/>
      <c r="K30" s="27"/>
      <c r="M30" s="69" t="s">
        <v>111</v>
      </c>
      <c r="N30" s="36"/>
      <c r="O30" s="34"/>
    </row>
    <row r="31" spans="1:16" ht="12.75" x14ac:dyDescent="0.15">
      <c r="A31" s="158" t="s">
        <v>29</v>
      </c>
      <c r="B31" s="158"/>
      <c r="C31" s="158"/>
      <c r="D31" s="158"/>
      <c r="E31" s="158"/>
      <c r="F31" s="10">
        <v>53036</v>
      </c>
      <c r="G31" s="167">
        <v>70598</v>
      </c>
      <c r="H31" s="167"/>
      <c r="I31" s="167"/>
      <c r="J31" s="1"/>
      <c r="K31" s="45"/>
      <c r="M31" s="69" t="s">
        <v>112</v>
      </c>
      <c r="N31" s="31">
        <v>40020</v>
      </c>
      <c r="O31" s="34"/>
    </row>
    <row r="32" spans="1:16" ht="12.75" x14ac:dyDescent="0.15">
      <c r="A32" s="169" t="s">
        <v>91</v>
      </c>
      <c r="B32" s="169"/>
      <c r="C32" s="169"/>
      <c r="D32" s="169"/>
      <c r="E32" s="169"/>
      <c r="F32" s="58">
        <f>O50</f>
        <v>507997</v>
      </c>
      <c r="G32" s="44"/>
      <c r="H32" s="10"/>
      <c r="I32" s="10">
        <v>624097</v>
      </c>
      <c r="J32" s="1"/>
      <c r="K32" s="45"/>
      <c r="M32" s="69" t="s">
        <v>113</v>
      </c>
      <c r="N32" s="31"/>
      <c r="O32" s="34"/>
      <c r="P32" s="28"/>
    </row>
    <row r="33" spans="1:17" ht="12.75" x14ac:dyDescent="0.15">
      <c r="A33" s="165" t="s">
        <v>92</v>
      </c>
      <c r="B33" s="165"/>
      <c r="C33" s="165"/>
      <c r="D33" s="165"/>
      <c r="E33" s="165"/>
      <c r="F33" s="24">
        <f>F24-F28</f>
        <v>392030</v>
      </c>
      <c r="G33" s="170">
        <f>H24-G28</f>
        <v>-360170</v>
      </c>
      <c r="H33" s="166"/>
      <c r="I33" s="166"/>
      <c r="J33" s="14"/>
      <c r="K33" s="45"/>
      <c r="M33" s="72" t="s">
        <v>136</v>
      </c>
      <c r="N33" s="29">
        <v>51736</v>
      </c>
      <c r="O33" s="32"/>
    </row>
    <row r="34" spans="1:17" ht="12.75" x14ac:dyDescent="0.15">
      <c r="A34" s="158"/>
      <c r="B34" s="158"/>
      <c r="C34" s="3"/>
      <c r="D34" s="3"/>
      <c r="E34" s="3"/>
      <c r="F34" s="3"/>
      <c r="G34" s="3"/>
      <c r="H34" s="3"/>
      <c r="I34" s="3"/>
      <c r="J34" s="1"/>
      <c r="K34" s="45"/>
      <c r="M34" s="35" t="s">
        <v>99</v>
      </c>
      <c r="N34" s="31">
        <v>603619</v>
      </c>
      <c r="O34" s="32"/>
    </row>
    <row r="35" spans="1:17" ht="13.5" thickBot="1" x14ac:dyDescent="0.2">
      <c r="A35" s="165" t="s">
        <v>93</v>
      </c>
      <c r="B35" s="165"/>
      <c r="C35" s="165"/>
      <c r="D35" s="165"/>
      <c r="E35" s="165"/>
      <c r="F35" s="3"/>
      <c r="G35" s="3"/>
      <c r="H35" s="3"/>
      <c r="I35" s="3"/>
      <c r="J35" s="1"/>
      <c r="K35" s="2"/>
      <c r="L35" s="2"/>
      <c r="M35" s="37"/>
      <c r="N35" s="38">
        <f>SUM(N29:N34)</f>
        <v>953063</v>
      </c>
      <c r="O35" s="67"/>
    </row>
    <row r="36" spans="1:17" ht="13.5" thickBot="1" x14ac:dyDescent="0.2">
      <c r="A36" s="158"/>
      <c r="B36" s="158"/>
      <c r="C36" s="3"/>
      <c r="D36" s="3"/>
      <c r="E36" s="3"/>
      <c r="F36" s="25"/>
      <c r="G36" s="168"/>
      <c r="H36" s="168"/>
      <c r="I36" s="168"/>
      <c r="J36" s="1"/>
      <c r="K36" s="2"/>
      <c r="M36" s="2"/>
      <c r="N36" s="29"/>
    </row>
    <row r="37" spans="1:17" ht="13.5" thickBot="1" x14ac:dyDescent="0.2">
      <c r="A37" s="165" t="s">
        <v>94</v>
      </c>
      <c r="B37" s="165"/>
      <c r="C37" s="165"/>
      <c r="D37" s="165"/>
      <c r="E37" s="165"/>
      <c r="F37" s="11">
        <f>F39-F38</f>
        <v>494570</v>
      </c>
      <c r="G37" s="166">
        <f>G39-G38</f>
        <v>382677</v>
      </c>
      <c r="H37" s="166"/>
      <c r="I37" s="166"/>
      <c r="J37" s="14"/>
      <c r="K37" s="2"/>
      <c r="L37" s="2"/>
      <c r="M37" s="39" t="s">
        <v>101</v>
      </c>
      <c r="N37" s="41" t="s">
        <v>102</v>
      </c>
      <c r="O37" s="42"/>
    </row>
    <row r="38" spans="1:17" ht="12.75" x14ac:dyDescent="0.15">
      <c r="A38" s="158" t="s">
        <v>95</v>
      </c>
      <c r="B38" s="158"/>
      <c r="C38" s="158"/>
      <c r="D38" s="158"/>
      <c r="E38" s="158"/>
      <c r="F38" s="10">
        <f>G39</f>
        <v>4240348</v>
      </c>
      <c r="G38" s="167">
        <v>3857671</v>
      </c>
      <c r="H38" s="167"/>
      <c r="I38" s="167"/>
      <c r="J38" s="1"/>
      <c r="M38" s="30" t="s">
        <v>129</v>
      </c>
      <c r="N38" s="31">
        <v>0</v>
      </c>
      <c r="O38" s="32"/>
    </row>
    <row r="39" spans="1:17" ht="12.75" x14ac:dyDescent="0.15">
      <c r="A39" s="158" t="s">
        <v>96</v>
      </c>
      <c r="B39" s="158"/>
      <c r="C39" s="158"/>
      <c r="D39" s="158"/>
      <c r="E39" s="158"/>
      <c r="F39" s="10">
        <v>4734918</v>
      </c>
      <c r="G39" s="167">
        <v>4240348</v>
      </c>
      <c r="H39" s="167"/>
      <c r="I39" s="167"/>
      <c r="J39" s="1"/>
      <c r="K39" s="2"/>
      <c r="M39" s="70" t="s">
        <v>109</v>
      </c>
      <c r="N39" s="31">
        <v>0</v>
      </c>
      <c r="O39" s="68"/>
    </row>
    <row r="40" spans="1:17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2"/>
      <c r="M40" s="70" t="s">
        <v>114</v>
      </c>
      <c r="N40" s="31"/>
      <c r="O40" s="32"/>
    </row>
    <row r="41" spans="1:17" x14ac:dyDescent="0.15">
      <c r="A41" s="1"/>
      <c r="B41" s="1"/>
      <c r="C41" s="1"/>
      <c r="D41" s="1"/>
      <c r="E41" s="1"/>
      <c r="F41" s="60"/>
      <c r="G41" s="1"/>
      <c r="H41" s="1"/>
      <c r="I41" s="1"/>
      <c r="J41" s="1"/>
      <c r="K41" s="2"/>
      <c r="M41" s="71" t="s">
        <v>130</v>
      </c>
      <c r="N41" s="29">
        <v>0</v>
      </c>
      <c r="O41" s="31"/>
    </row>
    <row r="42" spans="1:17" ht="12" x14ac:dyDescent="0.15">
      <c r="A42" s="1"/>
      <c r="B42" s="1"/>
      <c r="C42" s="1"/>
      <c r="D42" s="1"/>
      <c r="E42" s="1"/>
      <c r="F42" s="59"/>
      <c r="G42" s="1"/>
      <c r="H42" s="1"/>
      <c r="I42" s="1"/>
      <c r="J42" s="1"/>
      <c r="K42" s="2"/>
      <c r="N42" s="28"/>
      <c r="O42" s="55">
        <f>SUM(N38:N41)</f>
        <v>0</v>
      </c>
      <c r="P42" s="55"/>
    </row>
    <row r="43" spans="1:17" x14ac:dyDescent="0.15">
      <c r="A43" s="1"/>
      <c r="B43" s="1"/>
      <c r="C43" s="1"/>
      <c r="D43" s="1"/>
      <c r="E43" s="1"/>
      <c r="F43" s="1"/>
      <c r="G43" s="1"/>
      <c r="H43" s="1"/>
      <c r="I43" s="59"/>
      <c r="K43" s="2"/>
      <c r="O43" s="32"/>
      <c r="Q43" s="28"/>
    </row>
    <row r="44" spans="1:17" ht="31.5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4"/>
      <c r="M44" s="138" t="s">
        <v>137</v>
      </c>
      <c r="N44" s="73">
        <v>742847</v>
      </c>
      <c r="O44" s="32"/>
    </row>
    <row r="45" spans="1:17" ht="21" x14ac:dyDescent="0.15">
      <c r="F45" s="2"/>
      <c r="M45" s="103" t="s">
        <v>138</v>
      </c>
      <c r="N45" s="73">
        <v>171782</v>
      </c>
      <c r="O45" s="32"/>
      <c r="Q45" s="27"/>
    </row>
    <row r="46" spans="1:17" ht="21" x14ac:dyDescent="0.15">
      <c r="M46" s="103" t="s">
        <v>139</v>
      </c>
      <c r="N46" s="73">
        <v>406632</v>
      </c>
      <c r="O46" s="68"/>
      <c r="Q46" s="27"/>
    </row>
    <row r="47" spans="1:17" ht="21" x14ac:dyDescent="0.15">
      <c r="M47" s="139" t="s">
        <v>110</v>
      </c>
      <c r="N47" s="77">
        <f>N44+N45-N46</f>
        <v>507997</v>
      </c>
      <c r="O47" s="79">
        <f>N47</f>
        <v>507997</v>
      </c>
      <c r="Q47" s="27"/>
    </row>
    <row r="48" spans="1:17" x14ac:dyDescent="0.15">
      <c r="M48" s="72"/>
      <c r="N48" s="33"/>
      <c r="O48" s="68"/>
      <c r="Q48" s="27"/>
    </row>
    <row r="49" spans="1:17" x14ac:dyDescent="0.15">
      <c r="M49" s="70"/>
      <c r="N49" s="33"/>
      <c r="O49" s="32"/>
      <c r="Q49" s="27"/>
    </row>
    <row r="50" spans="1:17" ht="11.25" thickBot="1" x14ac:dyDescent="0.2">
      <c r="K50" s="2"/>
      <c r="M50" s="30"/>
      <c r="N50" s="33">
        <f>SUM(N48:N49)</f>
        <v>0</v>
      </c>
      <c r="O50" s="67">
        <f>O42+O47</f>
        <v>507997</v>
      </c>
      <c r="Q50" s="27"/>
    </row>
    <row r="51" spans="1:17" x14ac:dyDescent="0.15">
      <c r="M51" s="30"/>
      <c r="N51" s="36">
        <v>0</v>
      </c>
      <c r="Q51" s="27"/>
    </row>
    <row r="52" spans="1:17" x14ac:dyDescent="0.15">
      <c r="N52" s="27"/>
    </row>
    <row r="53" spans="1:17" ht="12.75" x14ac:dyDescent="0.15">
      <c r="A53" s="158"/>
      <c r="B53" s="158"/>
      <c r="C53" s="158"/>
      <c r="D53" s="158"/>
      <c r="E53" s="158"/>
      <c r="F53" s="158"/>
      <c r="G53" s="158"/>
      <c r="H53" s="158"/>
      <c r="I53" s="158"/>
      <c r="J53" s="12"/>
      <c r="K53" s="164"/>
      <c r="L53" s="164"/>
      <c r="M53" s="12"/>
      <c r="N53" s="28"/>
    </row>
    <row r="54" spans="1:17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28"/>
    </row>
    <row r="55" spans="1:17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28"/>
    </row>
    <row r="56" spans="1:17" ht="12.75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3"/>
      <c r="O56" s="1"/>
    </row>
    <row r="57" spans="1:17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59"/>
      <c r="O57" s="1"/>
    </row>
    <row r="58" spans="1:17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7" x14ac:dyDescent="0.15">
      <c r="N59" s="1"/>
      <c r="O59" s="1"/>
    </row>
    <row r="60" spans="1:17" x14ac:dyDescent="0.15">
      <c r="N60" s="1"/>
      <c r="O60" s="1"/>
    </row>
    <row r="61" spans="1:17" x14ac:dyDescent="0.15">
      <c r="N61" s="1"/>
    </row>
  </sheetData>
  <mergeCells count="57">
    <mergeCell ref="A4:C4"/>
    <mergeCell ref="D4:G4"/>
    <mergeCell ref="B5:H5"/>
    <mergeCell ref="E6:G6"/>
    <mergeCell ref="A7:B7"/>
    <mergeCell ref="C7:G7"/>
    <mergeCell ref="A9:E9"/>
    <mergeCell ref="G9:I9"/>
    <mergeCell ref="A10:B10"/>
    <mergeCell ref="A11:E11"/>
    <mergeCell ref="A12:E12"/>
    <mergeCell ref="G12:I12"/>
    <mergeCell ref="A13:E13"/>
    <mergeCell ref="G13:I13"/>
    <mergeCell ref="A14:E14"/>
    <mergeCell ref="G14:I14"/>
    <mergeCell ref="A15:E15"/>
    <mergeCell ref="H15:I15"/>
    <mergeCell ref="A16:E16"/>
    <mergeCell ref="G16:I16"/>
    <mergeCell ref="A17:E17"/>
    <mergeCell ref="G17:I17"/>
    <mergeCell ref="A18:E18"/>
    <mergeCell ref="G18:I18"/>
    <mergeCell ref="A27:E27"/>
    <mergeCell ref="A19:E19"/>
    <mergeCell ref="G19:I19"/>
    <mergeCell ref="A20:E20"/>
    <mergeCell ref="G20:I20"/>
    <mergeCell ref="A21:E21"/>
    <mergeCell ref="G21:I21"/>
    <mergeCell ref="A22:B22"/>
    <mergeCell ref="A23:E23"/>
    <mergeCell ref="H24:I24"/>
    <mergeCell ref="A25:E25"/>
    <mergeCell ref="A26:E26"/>
    <mergeCell ref="A36:B36"/>
    <mergeCell ref="G36:I36"/>
    <mergeCell ref="A28:E28"/>
    <mergeCell ref="G28:I28"/>
    <mergeCell ref="A29:E29"/>
    <mergeCell ref="A30:E30"/>
    <mergeCell ref="A31:E31"/>
    <mergeCell ref="G31:I31"/>
    <mergeCell ref="A32:E32"/>
    <mergeCell ref="A33:E33"/>
    <mergeCell ref="G33:I33"/>
    <mergeCell ref="A34:B34"/>
    <mergeCell ref="A35:E35"/>
    <mergeCell ref="A53:I53"/>
    <mergeCell ref="K53:L53"/>
    <mergeCell ref="A37:E37"/>
    <mergeCell ref="G37:I37"/>
    <mergeCell ref="A38:E38"/>
    <mergeCell ref="G38:I38"/>
    <mergeCell ref="A39:E39"/>
    <mergeCell ref="G39:I39"/>
  </mergeCells>
  <pageMargins left="0.70866141732283472" right="0.70866141732283472" top="0.74803149606299213" bottom="0.74803149606299213" header="0.31496062992125984" footer="0.31496062992125984"/>
  <pageSetup paperSize="9" scale="44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opLeftCell="A33" workbookViewId="0">
      <selection activeCell="L33" sqref="L33"/>
    </sheetView>
  </sheetViews>
  <sheetFormatPr baseColWidth="10" defaultRowHeight="10.5" x14ac:dyDescent="0.15"/>
  <cols>
    <col min="1" max="1" width="3.5" customWidth="1"/>
    <col min="7" max="7" width="3.5" customWidth="1"/>
    <col min="9" max="9" width="12.5" bestFit="1" customWidth="1"/>
    <col min="10" max="10" width="15" bestFit="1" customWidth="1"/>
    <col min="12" max="12" width="0.6640625" customWidth="1"/>
    <col min="13" max="13" width="15" bestFit="1" customWidth="1"/>
    <col min="14" max="14" width="14.83203125" bestFit="1" customWidth="1"/>
    <col min="16" max="16" width="14.83203125" bestFit="1" customWidth="1"/>
    <col min="17" max="17" width="14.1640625" bestFit="1" customWidth="1"/>
    <col min="18" max="18" width="13.83203125" bestFit="1" customWidth="1"/>
    <col min="19" max="19" width="15.83203125" customWidth="1"/>
    <col min="20" max="20" width="14.83203125" bestFit="1" customWidth="1"/>
  </cols>
  <sheetData>
    <row r="1" spans="1:15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x14ac:dyDescent="0.15">
      <c r="A2" s="140"/>
      <c r="B2" s="140"/>
      <c r="C2" s="140"/>
      <c r="D2" s="140"/>
      <c r="E2" s="152"/>
      <c r="F2" s="152"/>
      <c r="G2" s="152"/>
      <c r="H2" s="152"/>
      <c r="I2" s="152"/>
      <c r="J2" s="152"/>
      <c r="K2" s="152"/>
      <c r="L2" s="3"/>
      <c r="M2" s="3"/>
      <c r="N2" s="3"/>
      <c r="O2" s="1"/>
    </row>
    <row r="3" spans="1:15" ht="12.75" x14ac:dyDescent="0.15">
      <c r="A3" s="3"/>
      <c r="B3" s="3"/>
      <c r="C3" s="3"/>
      <c r="D3" s="3"/>
      <c r="E3" s="4"/>
      <c r="F3" s="4"/>
      <c r="G3" s="4"/>
      <c r="H3" s="4"/>
      <c r="I3" s="4"/>
      <c r="J3" s="4"/>
      <c r="K3" s="4"/>
      <c r="L3" s="3"/>
      <c r="M3" s="3"/>
      <c r="N3" s="3"/>
      <c r="O3" s="1"/>
    </row>
    <row r="4" spans="1:15" ht="12.75" x14ac:dyDescent="0.15">
      <c r="A4" s="3"/>
      <c r="B4" s="3"/>
      <c r="C4" s="3"/>
      <c r="D4" s="3"/>
      <c r="E4" s="4"/>
      <c r="F4" s="4"/>
      <c r="G4" s="4"/>
      <c r="H4" s="4"/>
      <c r="I4" s="4"/>
      <c r="J4" s="4"/>
      <c r="K4" s="4"/>
      <c r="L4" s="3"/>
      <c r="M4" s="3"/>
      <c r="N4" s="3"/>
      <c r="O4" s="1"/>
    </row>
    <row r="5" spans="1:15" ht="12.75" x14ac:dyDescent="0.15">
      <c r="A5" s="3"/>
      <c r="B5" s="3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3"/>
      <c r="N5" s="3"/>
      <c r="O5" s="1"/>
    </row>
    <row r="6" spans="1:15" ht="12.75" x14ac:dyDescent="0.15">
      <c r="A6" s="3"/>
      <c r="B6" s="3"/>
      <c r="C6" s="3"/>
      <c r="D6" s="152"/>
      <c r="E6" s="152"/>
      <c r="F6" s="152"/>
      <c r="G6" s="152"/>
      <c r="H6" s="152"/>
      <c r="I6" s="152"/>
      <c r="J6" s="152"/>
      <c r="K6" s="3"/>
      <c r="L6" s="3"/>
      <c r="M6" s="3"/>
      <c r="N6" s="3"/>
      <c r="O6" s="1"/>
    </row>
    <row r="7" spans="1:15" ht="12.75" x14ac:dyDescent="0.2">
      <c r="A7" s="3"/>
      <c r="B7" s="3"/>
      <c r="C7" s="3"/>
      <c r="D7" s="3"/>
      <c r="E7" s="3"/>
      <c r="F7" s="3"/>
      <c r="G7" s="3"/>
      <c r="H7" s="187" t="s">
        <v>57</v>
      </c>
      <c r="I7" s="187"/>
      <c r="J7" s="187"/>
      <c r="K7" s="3"/>
      <c r="L7" s="187" t="s">
        <v>58</v>
      </c>
      <c r="M7" s="187"/>
      <c r="N7" s="187"/>
      <c r="O7" s="1"/>
    </row>
    <row r="8" spans="1:15" ht="12" x14ac:dyDescent="0.15">
      <c r="A8" s="5"/>
      <c r="B8" s="180" t="s">
        <v>1</v>
      </c>
      <c r="C8" s="180"/>
      <c r="D8" s="180"/>
      <c r="E8" s="180"/>
      <c r="F8" s="180"/>
      <c r="G8" s="5"/>
      <c r="H8" s="188">
        <f>SUM(H10:J12)</f>
        <v>309424</v>
      </c>
      <c r="I8" s="188"/>
      <c r="J8" s="188"/>
      <c r="K8" s="5"/>
      <c r="L8" s="5"/>
      <c r="M8" s="189">
        <f>N9+L15</f>
        <v>547606</v>
      </c>
      <c r="N8" s="190"/>
      <c r="O8" s="1"/>
    </row>
    <row r="9" spans="1:15" ht="12" x14ac:dyDescent="0.15">
      <c r="A9" s="5"/>
      <c r="B9" s="178" t="s">
        <v>3</v>
      </c>
      <c r="C9" s="178"/>
      <c r="D9" s="178"/>
      <c r="E9" s="178"/>
      <c r="F9" s="178"/>
      <c r="G9" s="5"/>
      <c r="H9" s="192">
        <f>SUM(H10:J12)</f>
        <v>309424</v>
      </c>
      <c r="I9" s="192"/>
      <c r="J9" s="192"/>
      <c r="K9" s="5"/>
      <c r="L9" s="5"/>
      <c r="M9" s="5"/>
      <c r="N9" s="63">
        <f>SUM(L10:N12)</f>
        <v>494570</v>
      </c>
      <c r="O9" s="1"/>
    </row>
    <row r="10" spans="1:15" ht="12" x14ac:dyDescent="0.15">
      <c r="A10" s="5"/>
      <c r="B10" s="177" t="s">
        <v>5</v>
      </c>
      <c r="C10" s="177"/>
      <c r="D10" s="177"/>
      <c r="E10" s="177"/>
      <c r="F10" s="177"/>
      <c r="G10" s="5"/>
      <c r="H10" s="183"/>
      <c r="I10" s="183"/>
      <c r="J10" s="183"/>
      <c r="K10" s="5"/>
      <c r="L10" s="75"/>
      <c r="M10" s="75"/>
      <c r="N10" s="75">
        <v>494570</v>
      </c>
      <c r="O10" s="1"/>
    </row>
    <row r="11" spans="1:15" ht="12" x14ac:dyDescent="0.15">
      <c r="A11" s="5"/>
      <c r="B11" s="177" t="s">
        <v>7</v>
      </c>
      <c r="C11" s="177"/>
      <c r="D11" s="177"/>
      <c r="E11" s="177"/>
      <c r="F11" s="177"/>
      <c r="G11" s="5"/>
      <c r="H11" s="186">
        <v>257688</v>
      </c>
      <c r="I11" s="186"/>
      <c r="J11" s="186"/>
      <c r="K11" s="5"/>
      <c r="L11" s="193"/>
      <c r="M11" s="193"/>
      <c r="N11" s="193"/>
      <c r="O11" s="1"/>
    </row>
    <row r="12" spans="1:15" ht="12" x14ac:dyDescent="0.15">
      <c r="A12" s="5"/>
      <c r="B12" s="177" t="s">
        <v>9</v>
      </c>
      <c r="C12" s="177"/>
      <c r="D12" s="177"/>
      <c r="E12" s="177"/>
      <c r="F12" s="177"/>
      <c r="G12" s="5"/>
      <c r="H12" s="194">
        <v>51736</v>
      </c>
      <c r="I12" s="194"/>
      <c r="J12" s="194"/>
      <c r="K12" s="5"/>
      <c r="L12" s="76"/>
      <c r="M12" s="76"/>
      <c r="N12" s="76">
        <v>0</v>
      </c>
      <c r="O12" s="1"/>
    </row>
    <row r="13" spans="1:15" ht="12" x14ac:dyDescent="0.15">
      <c r="A13" s="5"/>
      <c r="B13" s="177"/>
      <c r="C13" s="177"/>
      <c r="D13" s="177"/>
      <c r="E13" s="177"/>
      <c r="F13" s="177"/>
      <c r="G13" s="5"/>
      <c r="H13" s="183"/>
      <c r="I13" s="183"/>
      <c r="J13" s="183"/>
      <c r="K13" s="5"/>
      <c r="L13" s="50"/>
      <c r="M13" s="50"/>
      <c r="N13" s="50"/>
      <c r="O13" s="1"/>
    </row>
    <row r="14" spans="1:15" ht="12" x14ac:dyDescent="0.15">
      <c r="A14" s="5"/>
      <c r="B14" s="6"/>
      <c r="C14" s="6"/>
      <c r="D14" s="6"/>
      <c r="E14" s="6"/>
      <c r="F14" s="6"/>
      <c r="G14" s="5"/>
      <c r="H14" s="18"/>
      <c r="I14" s="18"/>
      <c r="J14" s="18"/>
      <c r="K14" s="5"/>
      <c r="L14" s="50"/>
      <c r="M14" s="50"/>
      <c r="N14" s="50"/>
      <c r="O14" s="1"/>
    </row>
    <row r="15" spans="1:15" ht="12" x14ac:dyDescent="0.15">
      <c r="A15" s="5"/>
      <c r="B15" s="178" t="s">
        <v>21</v>
      </c>
      <c r="C15" s="178"/>
      <c r="D15" s="178"/>
      <c r="E15" s="178"/>
      <c r="F15" s="178"/>
      <c r="G15" s="5"/>
      <c r="H15" s="185">
        <f>SUM(H16:J18)</f>
        <v>0</v>
      </c>
      <c r="I15" s="185"/>
      <c r="J15" s="185"/>
      <c r="K15" s="5"/>
      <c r="L15" s="182">
        <f>SUM(L16:N17)</f>
        <v>53036</v>
      </c>
      <c r="M15" s="181"/>
      <c r="N15" s="181"/>
      <c r="O15" s="1"/>
    </row>
    <row r="16" spans="1:15" ht="12" x14ac:dyDescent="0.15">
      <c r="A16" s="5"/>
      <c r="B16" s="7" t="s">
        <v>59</v>
      </c>
      <c r="C16" s="7"/>
      <c r="D16" s="7"/>
      <c r="E16" s="7"/>
      <c r="F16" s="7"/>
      <c r="G16" s="5"/>
      <c r="H16" s="186"/>
      <c r="I16" s="186"/>
      <c r="J16" s="186"/>
      <c r="K16" s="5"/>
      <c r="L16" s="186">
        <v>0</v>
      </c>
      <c r="M16" s="186"/>
      <c r="N16" s="186"/>
      <c r="O16" s="1"/>
    </row>
    <row r="17" spans="1:16" ht="12" x14ac:dyDescent="0.15">
      <c r="A17" s="5"/>
      <c r="B17" s="177" t="s">
        <v>29</v>
      </c>
      <c r="C17" s="177"/>
      <c r="D17" s="177"/>
      <c r="E17" s="177"/>
      <c r="F17" s="177"/>
      <c r="G17" s="5"/>
      <c r="H17" s="186"/>
      <c r="I17" s="186"/>
      <c r="J17" s="186"/>
      <c r="K17" s="5"/>
      <c r="L17" s="191">
        <v>53036</v>
      </c>
      <c r="M17" s="191"/>
      <c r="N17" s="191"/>
      <c r="O17" s="1"/>
    </row>
    <row r="18" spans="1:16" ht="12" x14ac:dyDescent="0.15">
      <c r="A18" s="5"/>
      <c r="B18" s="177" t="s">
        <v>33</v>
      </c>
      <c r="C18" s="177"/>
      <c r="D18" s="177"/>
      <c r="E18" s="177"/>
      <c r="F18" s="177"/>
      <c r="G18" s="5"/>
      <c r="H18" s="183"/>
      <c r="I18" s="183"/>
      <c r="J18" s="183"/>
      <c r="K18" s="5"/>
      <c r="L18" s="5"/>
      <c r="M18" s="5"/>
      <c r="N18" s="5"/>
      <c r="O18" s="1"/>
    </row>
    <row r="19" spans="1:16" ht="12" x14ac:dyDescent="0.15">
      <c r="A19" s="5"/>
      <c r="B19" s="180" t="s">
        <v>2</v>
      </c>
      <c r="C19" s="180"/>
      <c r="D19" s="180"/>
      <c r="E19" s="180"/>
      <c r="F19" s="180"/>
      <c r="G19" s="5"/>
      <c r="H19" s="195">
        <f>H20</f>
        <v>643639</v>
      </c>
      <c r="I19" s="196"/>
      <c r="J19" s="196"/>
      <c r="K19" s="5"/>
      <c r="L19" s="197">
        <f>L20</f>
        <v>0</v>
      </c>
      <c r="M19" s="198"/>
      <c r="N19" s="198"/>
      <c r="O19" s="1"/>
    </row>
    <row r="20" spans="1:16" ht="12" x14ac:dyDescent="0.15">
      <c r="A20" s="5"/>
      <c r="B20" s="178" t="s">
        <v>4</v>
      </c>
      <c r="C20" s="178"/>
      <c r="D20" s="178"/>
      <c r="E20" s="178"/>
      <c r="F20" s="178"/>
      <c r="G20" s="5"/>
      <c r="H20" s="184">
        <f>SUM(H21:J23)</f>
        <v>643639</v>
      </c>
      <c r="I20" s="184"/>
      <c r="J20" s="184"/>
      <c r="K20" s="5"/>
      <c r="L20" s="182">
        <f>SUM(N21:N23)</f>
        <v>0</v>
      </c>
      <c r="M20" s="181"/>
      <c r="N20" s="181"/>
      <c r="O20" s="1"/>
    </row>
    <row r="21" spans="1:16" ht="12" x14ac:dyDescent="0.15">
      <c r="A21" s="5"/>
      <c r="B21" s="177" t="s">
        <v>6</v>
      </c>
      <c r="C21" s="177"/>
      <c r="D21" s="177"/>
      <c r="E21" s="177"/>
      <c r="F21" s="177"/>
      <c r="G21" s="5"/>
      <c r="J21" s="137">
        <v>603619</v>
      </c>
      <c r="K21" s="5"/>
      <c r="N21" s="27"/>
      <c r="O21" s="1"/>
    </row>
    <row r="22" spans="1:16" ht="12" x14ac:dyDescent="0.15">
      <c r="A22" s="5"/>
      <c r="B22" s="177" t="s">
        <v>8</v>
      </c>
      <c r="C22" s="177"/>
      <c r="D22" s="177"/>
      <c r="E22" s="177"/>
      <c r="F22" s="177"/>
      <c r="G22" s="5"/>
      <c r="H22" s="184"/>
      <c r="I22" s="184"/>
      <c r="J22" s="184"/>
      <c r="K22" s="5"/>
      <c r="N22" s="27"/>
      <c r="O22" s="1"/>
    </row>
    <row r="23" spans="1:16" ht="12" x14ac:dyDescent="0.15">
      <c r="A23" s="5"/>
      <c r="B23" s="177" t="s">
        <v>16</v>
      </c>
      <c r="C23" s="177"/>
      <c r="D23" s="177"/>
      <c r="E23" s="177"/>
      <c r="F23" s="177"/>
      <c r="G23" s="5"/>
      <c r="H23" s="183">
        <v>40020</v>
      </c>
      <c r="I23" s="183"/>
      <c r="J23" s="183"/>
      <c r="K23" s="5"/>
      <c r="L23" s="5"/>
      <c r="M23" s="5"/>
      <c r="N23" s="62"/>
      <c r="O23" s="1"/>
    </row>
    <row r="24" spans="1:16" ht="12" x14ac:dyDescent="0.15">
      <c r="A24" s="5"/>
      <c r="B24" s="178" t="s">
        <v>24</v>
      </c>
      <c r="C24" s="178"/>
      <c r="D24" s="178"/>
      <c r="E24" s="178"/>
      <c r="F24" s="178"/>
      <c r="G24" s="5"/>
      <c r="H24" s="5"/>
      <c r="I24" s="5"/>
      <c r="J24" s="5"/>
      <c r="K24" s="5"/>
      <c r="L24" s="5"/>
      <c r="M24" s="5"/>
      <c r="N24" s="5"/>
      <c r="O24" s="1"/>
    </row>
    <row r="25" spans="1:16" ht="12" x14ac:dyDescent="0.15">
      <c r="A25" s="5"/>
      <c r="B25" s="180" t="s">
        <v>43</v>
      </c>
      <c r="C25" s="180"/>
      <c r="D25" s="180"/>
      <c r="E25" s="180"/>
      <c r="F25" s="180"/>
      <c r="G25" s="5"/>
      <c r="H25" s="5"/>
      <c r="I25" s="5"/>
      <c r="J25" s="5"/>
      <c r="K25" s="5"/>
      <c r="L25" s="181">
        <f>L28</f>
        <v>640307</v>
      </c>
      <c r="M25" s="181"/>
      <c r="N25" s="181"/>
      <c r="O25" s="1"/>
    </row>
    <row r="26" spans="1:16" ht="12" x14ac:dyDescent="0.15">
      <c r="A26" s="5"/>
      <c r="B26" s="178" t="s">
        <v>44</v>
      </c>
      <c r="C26" s="178"/>
      <c r="D26" s="178"/>
      <c r="E26" s="178"/>
      <c r="F26" s="178"/>
      <c r="G26" s="5"/>
      <c r="H26" s="5"/>
      <c r="I26" s="5"/>
      <c r="J26" s="5"/>
      <c r="K26" s="5"/>
      <c r="L26" s="5"/>
      <c r="M26" s="5"/>
      <c r="N26" s="5"/>
      <c r="O26" s="1"/>
    </row>
    <row r="27" spans="1:16" ht="12" x14ac:dyDescent="0.15">
      <c r="A27" s="5"/>
      <c r="B27" s="177" t="s">
        <v>45</v>
      </c>
      <c r="C27" s="177"/>
      <c r="D27" s="177"/>
      <c r="E27" s="177"/>
      <c r="F27" s="177"/>
      <c r="G27" s="5"/>
      <c r="H27" s="5"/>
      <c r="I27" s="5"/>
      <c r="J27" s="5"/>
      <c r="K27" s="5"/>
      <c r="L27" s="5"/>
      <c r="M27" s="5"/>
      <c r="N27" s="5"/>
      <c r="O27" s="1"/>
    </row>
    <row r="28" spans="1:16" ht="12" x14ac:dyDescent="0.15">
      <c r="A28" s="5"/>
      <c r="B28" s="178" t="s">
        <v>46</v>
      </c>
      <c r="C28" s="178"/>
      <c r="D28" s="178"/>
      <c r="E28" s="178"/>
      <c r="F28" s="178"/>
      <c r="G28" s="5"/>
      <c r="H28" s="190">
        <f>SUM(H29:J33)</f>
        <v>234850</v>
      </c>
      <c r="I28" s="199"/>
      <c r="J28" s="199"/>
      <c r="K28" s="5"/>
      <c r="L28" s="198">
        <f>SUM(L29:N31)</f>
        <v>640307</v>
      </c>
      <c r="M28" s="198"/>
      <c r="N28" s="198"/>
      <c r="O28" s="1"/>
    </row>
    <row r="29" spans="1:16" ht="12" x14ac:dyDescent="0.15">
      <c r="A29" s="5"/>
      <c r="B29" s="177" t="s">
        <v>47</v>
      </c>
      <c r="C29" s="177"/>
      <c r="D29" s="177"/>
      <c r="E29" s="177"/>
      <c r="F29" s="177"/>
      <c r="G29" s="5"/>
      <c r="H29" s="183">
        <v>0</v>
      </c>
      <c r="I29" s="183"/>
      <c r="J29" s="183"/>
      <c r="K29" s="5"/>
      <c r="L29" s="5"/>
      <c r="M29" s="186">
        <v>640307</v>
      </c>
      <c r="N29" s="186"/>
      <c r="O29" s="1"/>
      <c r="P29" s="28">
        <f>M8+L19+L25</f>
        <v>1187913</v>
      </c>
    </row>
    <row r="30" spans="1:16" ht="12" x14ac:dyDescent="0.15">
      <c r="A30" s="5"/>
      <c r="B30" s="177" t="s">
        <v>48</v>
      </c>
      <c r="C30" s="177"/>
      <c r="D30" s="177"/>
      <c r="E30" s="177"/>
      <c r="F30" s="177"/>
      <c r="G30" s="5"/>
      <c r="H30" s="5"/>
      <c r="I30" s="5"/>
      <c r="J30" s="50">
        <v>234850</v>
      </c>
      <c r="K30" s="5"/>
      <c r="L30" s="184">
        <v>0</v>
      </c>
      <c r="M30" s="184"/>
      <c r="N30" s="184"/>
      <c r="O30" s="1"/>
      <c r="P30" s="2">
        <f>H8+H19+H28</f>
        <v>1187913</v>
      </c>
    </row>
    <row r="31" spans="1:16" ht="12" x14ac:dyDescent="0.15">
      <c r="A31" s="5"/>
      <c r="B31" s="177" t="s">
        <v>49</v>
      </c>
      <c r="C31" s="177"/>
      <c r="D31" s="177"/>
      <c r="E31" s="177"/>
      <c r="F31" s="177"/>
      <c r="G31" s="5"/>
      <c r="H31" s="5"/>
      <c r="I31" s="5"/>
      <c r="J31" s="50"/>
      <c r="K31" s="5"/>
      <c r="L31" s="5"/>
      <c r="M31" s="5"/>
      <c r="N31" s="5"/>
      <c r="O31" s="1"/>
      <c r="P31" s="28">
        <f>P29-P30</f>
        <v>0</v>
      </c>
    </row>
    <row r="32" spans="1:16" ht="12" x14ac:dyDescent="0.15">
      <c r="A32" s="5"/>
      <c r="B32" s="6" t="s">
        <v>50</v>
      </c>
      <c r="C32" s="6"/>
      <c r="D32" s="6"/>
      <c r="E32" s="6"/>
      <c r="F32" s="6"/>
      <c r="G32" s="5"/>
      <c r="H32" s="5"/>
      <c r="I32" s="5"/>
      <c r="J32" s="5"/>
      <c r="K32" s="5"/>
      <c r="L32" s="5"/>
      <c r="M32" s="5"/>
      <c r="N32" s="5"/>
      <c r="O32" s="1"/>
      <c r="P32" s="2"/>
    </row>
    <row r="33" spans="1:20" ht="11.25" customHeight="1" x14ac:dyDescent="0.15">
      <c r="A33" s="5"/>
      <c r="B33" s="177" t="s">
        <v>108</v>
      </c>
      <c r="C33" s="177"/>
      <c r="D33" s="177"/>
      <c r="E33" s="177"/>
      <c r="F33" s="6"/>
      <c r="G33" s="5"/>
      <c r="H33" s="5"/>
      <c r="I33" s="5"/>
      <c r="J33" s="50">
        <v>0</v>
      </c>
      <c r="K33" s="5"/>
      <c r="L33" s="5"/>
      <c r="M33" s="5"/>
      <c r="N33" s="78"/>
      <c r="O33" s="1"/>
      <c r="R33" s="2"/>
      <c r="S33" s="28"/>
    </row>
    <row r="34" spans="1:20" ht="12" x14ac:dyDescent="0.15">
      <c r="A34" s="5"/>
      <c r="B34" s="178" t="s">
        <v>52</v>
      </c>
      <c r="C34" s="178"/>
      <c r="D34" s="178"/>
      <c r="E34" s="178"/>
      <c r="F34" s="178"/>
      <c r="G34" s="5"/>
      <c r="H34" s="5"/>
      <c r="I34" s="5"/>
      <c r="J34" s="5"/>
      <c r="K34" s="5"/>
      <c r="L34" s="5"/>
      <c r="M34" s="5"/>
      <c r="N34" s="5"/>
      <c r="O34" s="1"/>
      <c r="P34" s="2"/>
      <c r="Q34" s="28"/>
      <c r="S34" s="28"/>
    </row>
    <row r="35" spans="1:20" ht="11.25" x14ac:dyDescent="0.15">
      <c r="A35" s="8"/>
      <c r="B35" s="179" t="s">
        <v>60</v>
      </c>
      <c r="C35" s="179"/>
      <c r="D35" s="179"/>
      <c r="E35" s="179"/>
      <c r="F35" s="179"/>
      <c r="G35" s="8"/>
      <c r="H35" s="8"/>
      <c r="I35" s="8"/>
      <c r="J35" s="8"/>
      <c r="K35" s="8"/>
      <c r="L35" s="8"/>
      <c r="M35" s="8"/>
      <c r="N35" s="8"/>
      <c r="O35" s="1"/>
      <c r="P35" s="2"/>
      <c r="R35" s="2"/>
    </row>
    <row r="36" spans="1:20" ht="11.25" x14ac:dyDescent="0.15">
      <c r="A36" s="8"/>
      <c r="B36" s="8"/>
      <c r="C36" s="8"/>
      <c r="D36" s="8"/>
      <c r="E36" s="8"/>
      <c r="F36" s="8"/>
      <c r="G36" s="8"/>
      <c r="H36" s="8"/>
      <c r="I36" s="8"/>
      <c r="J36" s="8"/>
      <c r="K36" s="9"/>
      <c r="L36" s="8"/>
      <c r="M36" s="8"/>
      <c r="N36" s="19"/>
      <c r="O36" s="1"/>
      <c r="P36" s="28"/>
    </row>
    <row r="37" spans="1:20" ht="12.75" x14ac:dyDescent="0.15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12"/>
      <c r="O37" s="1"/>
      <c r="P37" s="2"/>
      <c r="R37" s="2"/>
      <c r="S37" s="28"/>
    </row>
    <row r="38" spans="1:20" x14ac:dyDescent="0.15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1"/>
      <c r="O38" s="1"/>
      <c r="P38" s="28"/>
    </row>
    <row r="39" spans="1:20" x14ac:dyDescent="0.15">
      <c r="N39" s="1"/>
      <c r="O39" s="1"/>
      <c r="S39" s="28"/>
    </row>
    <row r="40" spans="1:20" x14ac:dyDescent="0.15">
      <c r="N40" s="1"/>
      <c r="O40" s="1"/>
      <c r="P40" s="2"/>
      <c r="R40" s="2"/>
      <c r="S40" s="2"/>
    </row>
    <row r="41" spans="1:20" x14ac:dyDescent="0.15">
      <c r="N41" s="1"/>
      <c r="O41" s="1"/>
    </row>
    <row r="42" spans="1:20" ht="11.25" x14ac:dyDescent="0.15">
      <c r="N42" s="1"/>
      <c r="P42" s="19"/>
      <c r="Q42" s="9"/>
      <c r="R42" s="8"/>
      <c r="S42" s="8"/>
      <c r="T42" s="19"/>
    </row>
    <row r="43" spans="1:20" x14ac:dyDescent="0.15">
      <c r="R43" s="2"/>
    </row>
    <row r="44" spans="1:20" x14ac:dyDescent="0.15">
      <c r="P44" s="2"/>
      <c r="R44" s="28"/>
    </row>
    <row r="45" spans="1:20" x14ac:dyDescent="0.15">
      <c r="P45" s="28"/>
    </row>
    <row r="46" spans="1:20" x14ac:dyDescent="0.15">
      <c r="P46" s="28"/>
    </row>
  </sheetData>
  <mergeCells count="58">
    <mergeCell ref="L28:N28"/>
    <mergeCell ref="B29:F29"/>
    <mergeCell ref="H29:J29"/>
    <mergeCell ref="M29:N29"/>
    <mergeCell ref="B30:F30"/>
    <mergeCell ref="L30:N30"/>
    <mergeCell ref="B28:F28"/>
    <mergeCell ref="H28:J28"/>
    <mergeCell ref="B18:F18"/>
    <mergeCell ref="H18:J18"/>
    <mergeCell ref="B19:F19"/>
    <mergeCell ref="H19:J19"/>
    <mergeCell ref="L19:N19"/>
    <mergeCell ref="B8:F8"/>
    <mergeCell ref="H8:J8"/>
    <mergeCell ref="M8:N8"/>
    <mergeCell ref="H17:J17"/>
    <mergeCell ref="L17:N17"/>
    <mergeCell ref="B17:F17"/>
    <mergeCell ref="B9:F9"/>
    <mergeCell ref="H9:J9"/>
    <mergeCell ref="B10:F10"/>
    <mergeCell ref="H10:J10"/>
    <mergeCell ref="B11:F11"/>
    <mergeCell ref="H11:J11"/>
    <mergeCell ref="L11:N11"/>
    <mergeCell ref="B12:F12"/>
    <mergeCell ref="H12:J12"/>
    <mergeCell ref="B13:F13"/>
    <mergeCell ref="A2:D2"/>
    <mergeCell ref="E2:K2"/>
    <mergeCell ref="C5:L5"/>
    <mergeCell ref="D6:J6"/>
    <mergeCell ref="H7:J7"/>
    <mergeCell ref="L7:N7"/>
    <mergeCell ref="H13:J13"/>
    <mergeCell ref="B15:F15"/>
    <mergeCell ref="H15:J15"/>
    <mergeCell ref="L15:N15"/>
    <mergeCell ref="H16:J16"/>
    <mergeCell ref="L16:N16"/>
    <mergeCell ref="L25:N25"/>
    <mergeCell ref="B26:F26"/>
    <mergeCell ref="B27:F27"/>
    <mergeCell ref="B20:F20"/>
    <mergeCell ref="L20:N20"/>
    <mergeCell ref="B23:F23"/>
    <mergeCell ref="H23:J23"/>
    <mergeCell ref="B21:F21"/>
    <mergeCell ref="H20:J20"/>
    <mergeCell ref="B22:F22"/>
    <mergeCell ref="H22:J22"/>
    <mergeCell ref="B31:F31"/>
    <mergeCell ref="B34:F34"/>
    <mergeCell ref="B35:F35"/>
    <mergeCell ref="B24:F24"/>
    <mergeCell ref="B25:F25"/>
    <mergeCell ref="B33:E3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6:P35"/>
  <sheetViews>
    <sheetView topLeftCell="A22" workbookViewId="0">
      <selection activeCell="H23" sqref="H23:J23"/>
    </sheetView>
  </sheetViews>
  <sheetFormatPr baseColWidth="10" defaultRowHeight="10.5" x14ac:dyDescent="0.15"/>
  <cols>
    <col min="1" max="1" width="6.1640625" customWidth="1"/>
    <col min="7" max="7" width="14.5" customWidth="1"/>
    <col min="8" max="8" width="12" hidden="1" customWidth="1"/>
    <col min="11" max="11" width="5.33203125" customWidth="1"/>
    <col min="13" max="13" width="21.6640625" customWidth="1"/>
    <col min="14" max="14" width="13.1640625" bestFit="1" customWidth="1"/>
    <col min="15" max="15" width="16" bestFit="1" customWidth="1"/>
    <col min="16" max="16" width="13.1640625" bestFit="1" customWidth="1"/>
  </cols>
  <sheetData>
    <row r="6" spans="2:16" x14ac:dyDescent="0.15">
      <c r="P6" s="2"/>
    </row>
    <row r="8" spans="2:16" ht="12.75" x14ac:dyDescent="0.2">
      <c r="B8" s="12"/>
      <c r="C8" s="12"/>
      <c r="D8" s="12"/>
      <c r="E8" s="12"/>
      <c r="F8" s="12"/>
      <c r="G8" s="12"/>
      <c r="H8" s="12"/>
      <c r="I8" s="187">
        <v>2019</v>
      </c>
      <c r="J8" s="187"/>
      <c r="K8" s="12"/>
      <c r="L8" s="187">
        <v>2018</v>
      </c>
      <c r="M8" s="187"/>
      <c r="N8" s="12"/>
      <c r="O8" s="1"/>
    </row>
    <row r="9" spans="2:16" ht="12.75" x14ac:dyDescent="0.15">
      <c r="B9" s="200" t="s">
        <v>61</v>
      </c>
      <c r="C9" s="200"/>
      <c r="D9" s="200"/>
      <c r="E9" s="200"/>
      <c r="F9" s="200"/>
      <c r="G9" s="200"/>
      <c r="H9" s="12"/>
      <c r="I9" s="12"/>
      <c r="J9" s="12"/>
      <c r="K9" s="12"/>
      <c r="L9" s="12"/>
      <c r="M9" s="12"/>
      <c r="N9" s="12"/>
      <c r="O9" s="1"/>
    </row>
    <row r="10" spans="2:16" ht="12.75" x14ac:dyDescent="0.15">
      <c r="B10" s="200" t="s">
        <v>62</v>
      </c>
      <c r="C10" s="200"/>
      <c r="D10" s="200"/>
      <c r="E10" s="200"/>
      <c r="F10" s="200"/>
      <c r="G10" s="200"/>
      <c r="H10" s="166">
        <f>H11</f>
        <v>278386</v>
      </c>
      <c r="I10" s="166"/>
      <c r="J10" s="166"/>
      <c r="K10" s="16"/>
      <c r="L10" s="15"/>
      <c r="M10" s="15">
        <f>M11</f>
        <v>289350</v>
      </c>
      <c r="N10" s="12"/>
      <c r="O10" s="11"/>
    </row>
    <row r="11" spans="2:16" ht="12.75" x14ac:dyDescent="0.15">
      <c r="B11" s="201" t="s">
        <v>63</v>
      </c>
      <c r="C11" s="201"/>
      <c r="D11" s="201"/>
      <c r="E11" s="201"/>
      <c r="F11" s="201"/>
      <c r="G11" s="201"/>
      <c r="H11" s="203">
        <v>278386</v>
      </c>
      <c r="I11" s="203"/>
      <c r="J11" s="203"/>
      <c r="K11" s="12"/>
      <c r="L11" s="13"/>
      <c r="M11" s="13">
        <v>289350</v>
      </c>
      <c r="N11" s="12"/>
      <c r="O11" s="10"/>
      <c r="P11" s="28"/>
    </row>
    <row r="12" spans="2:16" ht="12.75" x14ac:dyDescent="0.15">
      <c r="B12" s="200" t="s">
        <v>64</v>
      </c>
      <c r="C12" s="200"/>
      <c r="D12" s="200"/>
      <c r="E12" s="200"/>
      <c r="F12" s="200"/>
      <c r="G12" s="200"/>
      <c r="H12" s="166">
        <f>H13</f>
        <v>6392679</v>
      </c>
      <c r="I12" s="166"/>
      <c r="J12" s="166"/>
      <c r="K12" s="16"/>
      <c r="L12" s="15"/>
      <c r="M12" s="15">
        <f>M13</f>
        <v>6173102</v>
      </c>
      <c r="N12" s="12"/>
      <c r="O12" s="10"/>
    </row>
    <row r="13" spans="2:16" ht="12.75" x14ac:dyDescent="0.15">
      <c r="B13" s="201" t="s">
        <v>65</v>
      </c>
      <c r="C13" s="201"/>
      <c r="D13" s="201"/>
      <c r="E13" s="201"/>
      <c r="F13" s="201"/>
      <c r="G13" s="201"/>
      <c r="H13" s="203">
        <v>6392679</v>
      </c>
      <c r="I13" s="203"/>
      <c r="J13" s="203"/>
      <c r="K13" s="12"/>
      <c r="L13" s="13"/>
      <c r="M13" s="13">
        <v>6173102</v>
      </c>
      <c r="N13" s="12"/>
      <c r="O13" s="10"/>
    </row>
    <row r="14" spans="2:16" ht="12.75" x14ac:dyDescent="0.15">
      <c r="B14" s="200" t="s">
        <v>66</v>
      </c>
      <c r="C14" s="200"/>
      <c r="D14" s="200"/>
      <c r="E14" s="200"/>
      <c r="F14" s="200"/>
      <c r="G14" s="200"/>
      <c r="H14" s="166">
        <f>H15</f>
        <v>0</v>
      </c>
      <c r="I14" s="166"/>
      <c r="J14" s="166"/>
      <c r="K14" s="16"/>
      <c r="L14" s="15"/>
      <c r="M14" s="126">
        <f>M15</f>
        <v>0</v>
      </c>
      <c r="N14" s="126"/>
      <c r="O14" s="126"/>
    </row>
    <row r="15" spans="2:16" ht="12.75" x14ac:dyDescent="0.15">
      <c r="B15" s="201" t="s">
        <v>67</v>
      </c>
      <c r="C15" s="201"/>
      <c r="D15" s="201"/>
      <c r="E15" s="201"/>
      <c r="F15" s="201"/>
      <c r="G15" s="201"/>
      <c r="H15" s="203">
        <v>0</v>
      </c>
      <c r="I15" s="203"/>
      <c r="J15" s="203"/>
      <c r="K15" s="12"/>
      <c r="L15" s="13"/>
      <c r="M15" s="128">
        <v>0</v>
      </c>
      <c r="N15" s="128"/>
      <c r="O15" s="128"/>
    </row>
    <row r="16" spans="2:16" ht="12.75" x14ac:dyDescent="0.15">
      <c r="B16" s="12"/>
      <c r="C16" s="200" t="s">
        <v>0</v>
      </c>
      <c r="D16" s="200"/>
      <c r="E16" s="200"/>
      <c r="F16" s="200"/>
      <c r="G16" s="200"/>
      <c r="H16" s="200"/>
      <c r="I16" s="12"/>
      <c r="J16" s="12"/>
      <c r="K16" s="12"/>
      <c r="L16" s="13"/>
      <c r="M16" s="127"/>
      <c r="N16" s="12"/>
      <c r="O16" s="10"/>
    </row>
    <row r="17" spans="2:16" ht="12.75" x14ac:dyDescent="0.15">
      <c r="B17" s="200" t="s">
        <v>68</v>
      </c>
      <c r="C17" s="200"/>
      <c r="D17" s="200"/>
      <c r="E17" s="200"/>
      <c r="F17" s="200"/>
      <c r="G17" s="200"/>
      <c r="H17" s="202">
        <f>H10+H12+H14</f>
        <v>6671065</v>
      </c>
      <c r="I17" s="202"/>
      <c r="J17" s="202"/>
      <c r="K17" s="12"/>
      <c r="L17" s="13"/>
      <c r="M17" s="15">
        <f>M10+M12+M14</f>
        <v>6462452</v>
      </c>
      <c r="N17" s="12"/>
      <c r="O17" s="10"/>
    </row>
    <row r="18" spans="2:16" ht="12.75" x14ac:dyDescent="0.15">
      <c r="B18" s="12"/>
      <c r="C18" s="200" t="s">
        <v>0</v>
      </c>
      <c r="D18" s="200"/>
      <c r="E18" s="200"/>
      <c r="F18" s="200"/>
      <c r="G18" s="200"/>
      <c r="H18" s="200"/>
      <c r="I18" s="12"/>
      <c r="J18" s="12"/>
      <c r="K18" s="12"/>
      <c r="L18" s="13"/>
      <c r="M18" s="13"/>
      <c r="N18" s="12"/>
      <c r="O18" s="1"/>
    </row>
    <row r="19" spans="2:16" ht="12.75" x14ac:dyDescent="0.15">
      <c r="B19" s="200" t="s">
        <v>69</v>
      </c>
      <c r="C19" s="200"/>
      <c r="D19" s="200"/>
      <c r="E19" s="200"/>
      <c r="F19" s="200"/>
      <c r="G19" s="200"/>
      <c r="H19" s="12"/>
      <c r="I19" s="12"/>
      <c r="J19" s="12"/>
      <c r="K19" s="12"/>
      <c r="L19" s="13"/>
      <c r="M19" s="13"/>
      <c r="N19" s="12"/>
      <c r="O19" s="1"/>
    </row>
    <row r="20" spans="2:16" ht="12.75" x14ac:dyDescent="0.15">
      <c r="B20" s="200" t="s">
        <v>70</v>
      </c>
      <c r="C20" s="200"/>
      <c r="D20" s="200"/>
      <c r="E20" s="200"/>
      <c r="F20" s="200"/>
      <c r="G20" s="200"/>
      <c r="H20" s="166">
        <f>SUM(H21:J23)</f>
        <v>6568525</v>
      </c>
      <c r="I20" s="166"/>
      <c r="J20" s="166"/>
      <c r="K20" s="16"/>
      <c r="L20" s="15"/>
      <c r="M20" s="15">
        <f>M21+M22+M23</f>
        <v>5719605</v>
      </c>
      <c r="N20" s="12"/>
      <c r="O20" s="1"/>
    </row>
    <row r="21" spans="2:16" ht="12.75" x14ac:dyDescent="0.15">
      <c r="B21" s="201" t="s">
        <v>55</v>
      </c>
      <c r="C21" s="201"/>
      <c r="D21" s="201"/>
      <c r="E21" s="201"/>
      <c r="F21" s="201"/>
      <c r="G21" s="201"/>
      <c r="H21" s="203">
        <v>5895022</v>
      </c>
      <c r="I21" s="203"/>
      <c r="J21" s="203"/>
      <c r="K21" s="12"/>
      <c r="L21" s="13"/>
      <c r="M21" s="125">
        <v>4956568</v>
      </c>
      <c r="N21" s="12"/>
      <c r="O21" s="1"/>
    </row>
    <row r="22" spans="2:16" ht="12.75" x14ac:dyDescent="0.15">
      <c r="B22" s="201" t="s">
        <v>71</v>
      </c>
      <c r="C22" s="201"/>
      <c r="D22" s="201"/>
      <c r="E22" s="201"/>
      <c r="F22" s="201"/>
      <c r="G22" s="201"/>
      <c r="H22" s="203">
        <v>412827</v>
      </c>
      <c r="I22" s="203"/>
      <c r="J22" s="203"/>
      <c r="K22" s="12"/>
      <c r="L22" s="13"/>
      <c r="M22" s="125">
        <v>531494</v>
      </c>
      <c r="N22" s="12"/>
      <c r="O22" s="54"/>
    </row>
    <row r="23" spans="2:16" ht="12.75" x14ac:dyDescent="0.15">
      <c r="B23" s="201" t="s">
        <v>56</v>
      </c>
      <c r="C23" s="201"/>
      <c r="D23" s="201"/>
      <c r="E23" s="201"/>
      <c r="F23" s="201"/>
      <c r="G23" s="201"/>
      <c r="H23" s="203">
        <v>260676</v>
      </c>
      <c r="I23" s="203"/>
      <c r="J23" s="203"/>
      <c r="K23" s="12"/>
      <c r="L23" s="13"/>
      <c r="M23" s="125">
        <v>231543</v>
      </c>
      <c r="N23" s="12"/>
      <c r="O23" s="54"/>
    </row>
    <row r="24" spans="2:16" ht="12.75" x14ac:dyDescent="0.15">
      <c r="B24" s="200" t="s">
        <v>65</v>
      </c>
      <c r="C24" s="200"/>
      <c r="D24" s="200"/>
      <c r="E24" s="200"/>
      <c r="F24" s="200"/>
      <c r="G24" s="200"/>
      <c r="H24" s="203">
        <v>0</v>
      </c>
      <c r="I24" s="203"/>
      <c r="J24" s="203"/>
      <c r="K24" s="12"/>
      <c r="L24" s="13"/>
      <c r="M24" s="122">
        <v>0</v>
      </c>
      <c r="N24" s="122"/>
      <c r="O24" s="122"/>
    </row>
    <row r="25" spans="2:16" ht="12.75" x14ac:dyDescent="0.15">
      <c r="B25" s="200" t="s">
        <v>72</v>
      </c>
      <c r="C25" s="200"/>
      <c r="D25" s="200"/>
      <c r="E25" s="200"/>
      <c r="F25" s="200"/>
      <c r="G25" s="200"/>
      <c r="H25" s="167">
        <v>0</v>
      </c>
      <c r="I25" s="167"/>
      <c r="J25" s="167"/>
      <c r="K25" s="12"/>
      <c r="L25" s="13"/>
      <c r="M25" s="10">
        <v>0</v>
      </c>
      <c r="N25" s="10"/>
      <c r="O25" s="10"/>
    </row>
    <row r="26" spans="2:16" ht="12.75" x14ac:dyDescent="0.15">
      <c r="B26" s="200" t="s">
        <v>73</v>
      </c>
      <c r="C26" s="200"/>
      <c r="D26" s="200"/>
      <c r="E26" s="200"/>
      <c r="F26" s="200"/>
      <c r="G26" s="200"/>
      <c r="H26" s="167">
        <v>0</v>
      </c>
      <c r="I26" s="167"/>
      <c r="J26" s="167"/>
      <c r="K26" s="12"/>
      <c r="L26" s="13"/>
      <c r="M26" s="10">
        <v>0</v>
      </c>
      <c r="N26" s="10"/>
      <c r="O26" s="10"/>
    </row>
    <row r="27" spans="2:16" ht="12.75" x14ac:dyDescent="0.15">
      <c r="B27" s="200" t="s">
        <v>74</v>
      </c>
      <c r="C27" s="200"/>
      <c r="D27" s="200"/>
      <c r="E27" s="200"/>
      <c r="F27" s="200"/>
      <c r="G27" s="200"/>
      <c r="H27" s="167">
        <v>0</v>
      </c>
      <c r="I27" s="167"/>
      <c r="J27" s="167"/>
      <c r="K27" s="12"/>
      <c r="L27" s="13"/>
      <c r="M27" s="10">
        <v>0</v>
      </c>
      <c r="N27" s="10"/>
      <c r="O27" s="10"/>
    </row>
    <row r="28" spans="2:16" ht="12.75" x14ac:dyDescent="0.15">
      <c r="B28" s="200" t="s">
        <v>75</v>
      </c>
      <c r="C28" s="200"/>
      <c r="D28" s="200"/>
      <c r="E28" s="200"/>
      <c r="F28" s="200"/>
      <c r="G28" s="200"/>
      <c r="H28" s="167">
        <v>0</v>
      </c>
      <c r="I28" s="167"/>
      <c r="J28" s="167"/>
      <c r="K28" s="12"/>
      <c r="L28" s="13"/>
      <c r="M28" s="10">
        <v>0</v>
      </c>
      <c r="N28" s="10"/>
      <c r="O28" s="10"/>
      <c r="P28" s="2"/>
    </row>
    <row r="29" spans="2:16" ht="12.75" x14ac:dyDescent="0.15">
      <c r="B29" s="200" t="s">
        <v>76</v>
      </c>
      <c r="C29" s="200"/>
      <c r="D29" s="200"/>
      <c r="E29" s="200"/>
      <c r="F29" s="200"/>
      <c r="G29" s="200"/>
      <c r="H29" s="202">
        <f>H21+H22+H23</f>
        <v>6568525</v>
      </c>
      <c r="I29" s="202"/>
      <c r="J29" s="202"/>
      <c r="K29" s="16"/>
      <c r="L29" s="15"/>
      <c r="M29" s="15">
        <f>M20</f>
        <v>5719605</v>
      </c>
      <c r="N29" s="12"/>
      <c r="O29" s="1"/>
    </row>
    <row r="30" spans="2:16" ht="12.75" x14ac:dyDescent="0.15">
      <c r="B30" s="12"/>
      <c r="C30" s="200" t="s">
        <v>0</v>
      </c>
      <c r="D30" s="200"/>
      <c r="E30" s="200"/>
      <c r="F30" s="200"/>
      <c r="G30" s="200"/>
      <c r="H30" s="200"/>
      <c r="I30" s="12"/>
      <c r="J30" s="12"/>
      <c r="K30" s="12"/>
      <c r="L30" s="13"/>
      <c r="M30" s="13"/>
      <c r="N30" s="12"/>
      <c r="O30" s="1"/>
    </row>
    <row r="31" spans="2:16" ht="12.75" x14ac:dyDescent="0.15">
      <c r="B31" s="200" t="s">
        <v>77</v>
      </c>
      <c r="C31" s="200"/>
      <c r="D31" s="200"/>
      <c r="E31" s="200"/>
      <c r="F31" s="200"/>
      <c r="G31" s="200"/>
      <c r="H31" s="202">
        <f>H17-H29</f>
        <v>102540</v>
      </c>
      <c r="I31" s="202"/>
      <c r="J31" s="202"/>
      <c r="K31" s="12"/>
      <c r="L31" s="13"/>
      <c r="M31" s="15">
        <f>M17-M29</f>
        <v>742847</v>
      </c>
      <c r="N31" s="12"/>
      <c r="O31" s="1"/>
    </row>
    <row r="32" spans="2:16" ht="12.75" x14ac:dyDescent="0.15">
      <c r="B32" s="158"/>
      <c r="C32" s="158"/>
      <c r="D32" s="158"/>
      <c r="E32" s="158"/>
      <c r="F32" s="158"/>
      <c r="G32" s="158"/>
      <c r="H32" s="158"/>
      <c r="I32" s="158"/>
      <c r="J32" s="158"/>
      <c r="K32" s="12"/>
      <c r="L32" s="164"/>
      <c r="M32" s="164"/>
      <c r="N32" s="12"/>
      <c r="O32" s="1"/>
    </row>
    <row r="33" spans="2:15" x14ac:dyDescent="0.1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2:15" x14ac:dyDescent="0.1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2:15" x14ac:dyDescent="0.1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</sheetData>
  <mergeCells count="45">
    <mergeCell ref="H27:J27"/>
    <mergeCell ref="H26:J26"/>
    <mergeCell ref="L32:M32"/>
    <mergeCell ref="B28:G28"/>
    <mergeCell ref="B29:G29"/>
    <mergeCell ref="H29:J29"/>
    <mergeCell ref="C30:H30"/>
    <mergeCell ref="H28:J28"/>
    <mergeCell ref="B32:J32"/>
    <mergeCell ref="C16:H16"/>
    <mergeCell ref="B17:G17"/>
    <mergeCell ref="H17:J17"/>
    <mergeCell ref="C18:H18"/>
    <mergeCell ref="B19:G19"/>
    <mergeCell ref="L8:M8"/>
    <mergeCell ref="B9:G9"/>
    <mergeCell ref="B10:G10"/>
    <mergeCell ref="H10:J10"/>
    <mergeCell ref="I8:J8"/>
    <mergeCell ref="H11:J11"/>
    <mergeCell ref="B11:G11"/>
    <mergeCell ref="H12:J12"/>
    <mergeCell ref="H13:J13"/>
    <mergeCell ref="H14:J14"/>
    <mergeCell ref="H15:J15"/>
    <mergeCell ref="B12:G12"/>
    <mergeCell ref="B13:G13"/>
    <mergeCell ref="B14:G14"/>
    <mergeCell ref="B15:G15"/>
    <mergeCell ref="B20:G20"/>
    <mergeCell ref="H20:J20"/>
    <mergeCell ref="B21:G21"/>
    <mergeCell ref="H31:J31"/>
    <mergeCell ref="B31:G31"/>
    <mergeCell ref="H21:J21"/>
    <mergeCell ref="B22:G22"/>
    <mergeCell ref="H22:J22"/>
    <mergeCell ref="B23:G23"/>
    <mergeCell ref="B24:G24"/>
    <mergeCell ref="H24:J24"/>
    <mergeCell ref="H23:J23"/>
    <mergeCell ref="B25:G25"/>
    <mergeCell ref="H25:J25"/>
    <mergeCell ref="B26:G26"/>
    <mergeCell ref="B27:G27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1"/>
  <sheetViews>
    <sheetView tabSelected="1" topLeftCell="F13" workbookViewId="0">
      <selection activeCell="L30" sqref="L30:M30"/>
    </sheetView>
  </sheetViews>
  <sheetFormatPr baseColWidth="10" defaultColWidth="9.33203125" defaultRowHeight="10.5" x14ac:dyDescent="0.15"/>
  <cols>
    <col min="1" max="1" width="2" customWidth="1"/>
    <col min="2" max="5" width="9.33203125" hidden="1" customWidth="1"/>
    <col min="6" max="6" width="4.5" customWidth="1"/>
    <col min="7" max="7" width="7.5" customWidth="1"/>
    <col min="8" max="8" width="15" customWidth="1"/>
    <col min="9" max="9" width="18.5" customWidth="1"/>
    <col min="10" max="10" width="3.83203125" customWidth="1"/>
    <col min="11" max="11" width="20.1640625" bestFit="1" customWidth="1"/>
    <col min="12" max="12" width="2.1640625" customWidth="1"/>
    <col min="13" max="13" width="17.33203125" customWidth="1"/>
    <col min="14" max="14" width="2.5" customWidth="1"/>
    <col min="15" max="15" width="36.83203125" customWidth="1"/>
    <col min="16" max="16" width="19" customWidth="1"/>
    <col min="17" max="17" width="20.83203125" customWidth="1"/>
    <col min="18" max="18" width="1.33203125" customWidth="1"/>
    <col min="19" max="19" width="3.83203125" customWidth="1"/>
    <col min="20" max="20" width="5.83203125" customWidth="1"/>
    <col min="21" max="21" width="10" customWidth="1"/>
    <col min="22" max="22" width="15.5" customWidth="1"/>
    <col min="24" max="24" width="14.6640625" customWidth="1"/>
    <col min="25" max="25" width="11.5" bestFit="1" customWidth="1"/>
  </cols>
  <sheetData>
    <row r="1" spans="1:24" ht="9.9499999999999993" customHeight="1" x14ac:dyDescent="0.15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</row>
    <row r="2" spans="1:24" ht="9.9499999999999993" customHeight="1" x14ac:dyDescent="0.1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</row>
    <row r="3" spans="1:24" ht="9.9499999999999993" customHeight="1" x14ac:dyDescent="0.15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</row>
    <row r="4" spans="1:24" ht="12.75" x14ac:dyDescent="0.15">
      <c r="A4" s="80"/>
      <c r="B4" s="80"/>
      <c r="C4" s="80"/>
      <c r="D4" s="80"/>
      <c r="E4" s="80"/>
      <c r="F4" s="143"/>
      <c r="G4" s="143"/>
      <c r="H4" s="143"/>
      <c r="I4" s="217"/>
      <c r="J4" s="217"/>
      <c r="K4" s="217"/>
      <c r="L4" s="217"/>
      <c r="M4" s="217"/>
      <c r="N4" s="218"/>
      <c r="O4" s="217"/>
      <c r="P4" s="217"/>
      <c r="Q4" s="217"/>
      <c r="R4" s="217"/>
      <c r="S4" s="217"/>
      <c r="T4" s="217"/>
      <c r="U4" s="80"/>
    </row>
    <row r="5" spans="1:24" ht="12.75" x14ac:dyDescent="0.15">
      <c r="A5" s="80"/>
      <c r="B5" s="80"/>
      <c r="C5" s="80"/>
      <c r="D5" s="80"/>
      <c r="E5" s="80"/>
      <c r="F5" s="143"/>
      <c r="G5" s="143"/>
      <c r="H5" s="143"/>
      <c r="I5" s="219"/>
      <c r="J5" s="219"/>
      <c r="K5" s="219"/>
      <c r="L5" s="219"/>
      <c r="M5" s="219"/>
      <c r="N5" s="220"/>
      <c r="O5" s="219"/>
      <c r="P5" s="219"/>
      <c r="Q5" s="219"/>
      <c r="R5" s="219"/>
      <c r="S5" s="80"/>
      <c r="T5" s="80"/>
      <c r="U5" s="80"/>
    </row>
    <row r="6" spans="1:24" ht="12.75" x14ac:dyDescent="0.15">
      <c r="A6" s="80"/>
      <c r="B6" s="80"/>
      <c r="C6" s="80"/>
      <c r="D6" s="80"/>
      <c r="E6" s="80"/>
      <c r="F6" s="80"/>
      <c r="G6" s="80"/>
      <c r="H6" s="80"/>
      <c r="I6" s="81"/>
      <c r="J6" s="81"/>
      <c r="K6" s="81"/>
      <c r="L6" s="81"/>
      <c r="M6" s="81"/>
      <c r="N6" s="81"/>
      <c r="O6" s="81"/>
      <c r="P6" s="81"/>
      <c r="Q6" s="81"/>
      <c r="R6" s="81"/>
      <c r="S6" s="80"/>
      <c r="T6" s="80"/>
      <c r="U6" s="80"/>
    </row>
    <row r="7" spans="1:24" ht="12.75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2">
        <v>2019</v>
      </c>
      <c r="L7" s="221"/>
      <c r="M7" s="221"/>
      <c r="N7" s="83"/>
      <c r="O7" s="80"/>
      <c r="P7" s="80"/>
      <c r="Q7" s="82">
        <v>2019</v>
      </c>
      <c r="R7" s="221"/>
      <c r="S7" s="221"/>
      <c r="T7" s="221"/>
      <c r="U7" s="221"/>
    </row>
    <row r="8" spans="1:24" ht="12.75" x14ac:dyDescent="0.15">
      <c r="A8" s="80"/>
      <c r="B8" s="80"/>
      <c r="C8" s="80"/>
      <c r="D8" s="80"/>
      <c r="E8" s="80"/>
      <c r="F8" s="222" t="s">
        <v>1</v>
      </c>
      <c r="G8" s="222"/>
      <c r="H8" s="222"/>
      <c r="I8" s="222"/>
      <c r="J8" s="222"/>
      <c r="K8" s="80"/>
      <c r="L8" s="80"/>
      <c r="M8" s="80"/>
      <c r="N8" s="80"/>
      <c r="O8" s="222" t="s">
        <v>2</v>
      </c>
      <c r="P8" s="222"/>
      <c r="Q8" s="80"/>
      <c r="R8" s="80"/>
      <c r="S8" s="80"/>
      <c r="T8" s="80"/>
      <c r="U8" s="80"/>
    </row>
    <row r="9" spans="1:24" ht="12.75" x14ac:dyDescent="0.15">
      <c r="A9" s="80"/>
      <c r="B9" s="80"/>
      <c r="C9" s="80"/>
      <c r="D9" s="80"/>
      <c r="E9" s="80"/>
      <c r="F9" s="215" t="s">
        <v>3</v>
      </c>
      <c r="G9" s="215"/>
      <c r="H9" s="215"/>
      <c r="I9" s="215"/>
      <c r="J9" s="215"/>
      <c r="K9" s="84">
        <f>K17</f>
        <v>5135411</v>
      </c>
      <c r="L9" s="216"/>
      <c r="M9" s="216"/>
      <c r="N9" s="85"/>
      <c r="O9" s="215" t="s">
        <v>4</v>
      </c>
      <c r="P9" s="215"/>
      <c r="Q9" s="84">
        <f>Q18</f>
        <v>2462226</v>
      </c>
      <c r="R9" s="216"/>
      <c r="S9" s="216"/>
      <c r="T9" s="216"/>
      <c r="U9" s="216"/>
    </row>
    <row r="10" spans="1:24" ht="12.75" x14ac:dyDescent="0.15">
      <c r="A10" s="80"/>
      <c r="B10" s="80"/>
      <c r="C10" s="80"/>
      <c r="D10" s="80"/>
      <c r="E10" s="80"/>
      <c r="F10" s="204" t="s">
        <v>5</v>
      </c>
      <c r="G10" s="204"/>
      <c r="H10" s="204"/>
      <c r="I10" s="204"/>
      <c r="J10" s="204"/>
      <c r="K10" s="86">
        <v>4734918</v>
      </c>
      <c r="L10" s="205"/>
      <c r="M10" s="205"/>
      <c r="N10" s="87"/>
      <c r="O10" s="204" t="s">
        <v>6</v>
      </c>
      <c r="P10" s="204"/>
      <c r="Q10" s="86">
        <v>2268816</v>
      </c>
      <c r="R10" s="205"/>
      <c r="S10" s="205"/>
      <c r="T10" s="205"/>
      <c r="U10" s="205"/>
      <c r="V10" s="46"/>
      <c r="W10" s="46"/>
      <c r="X10" s="47"/>
    </row>
    <row r="11" spans="1:24" ht="12.75" x14ac:dyDescent="0.15">
      <c r="A11" s="80"/>
      <c r="B11" s="80"/>
      <c r="C11" s="80"/>
      <c r="D11" s="80"/>
      <c r="E11" s="80"/>
      <c r="F11" s="204" t="s">
        <v>7</v>
      </c>
      <c r="G11" s="204"/>
      <c r="H11" s="204"/>
      <c r="I11" s="204"/>
      <c r="J11" s="204"/>
      <c r="K11" s="86">
        <v>20481</v>
      </c>
      <c r="L11" s="205"/>
      <c r="M11" s="205"/>
      <c r="N11" s="87"/>
      <c r="O11" s="204" t="s">
        <v>8</v>
      </c>
      <c r="P11" s="204"/>
      <c r="Q11" s="86">
        <v>0</v>
      </c>
      <c r="R11" s="205"/>
      <c r="S11" s="205"/>
      <c r="T11" s="205"/>
      <c r="U11" s="205"/>
      <c r="V11" s="46"/>
      <c r="W11" s="46"/>
      <c r="X11" s="47"/>
    </row>
    <row r="12" spans="1:24" ht="12.75" x14ac:dyDescent="0.15">
      <c r="A12" s="80"/>
      <c r="B12" s="80"/>
      <c r="C12" s="80"/>
      <c r="D12" s="80"/>
      <c r="E12" s="80"/>
      <c r="F12" s="204" t="s">
        <v>9</v>
      </c>
      <c r="G12" s="204"/>
      <c r="H12" s="204"/>
      <c r="I12" s="204"/>
      <c r="J12" s="204"/>
      <c r="K12" s="86">
        <v>0</v>
      </c>
      <c r="L12" s="205"/>
      <c r="M12" s="205"/>
      <c r="N12" s="87"/>
      <c r="O12" s="204" t="s">
        <v>10</v>
      </c>
      <c r="P12" s="204"/>
      <c r="Q12" s="86">
        <v>0</v>
      </c>
      <c r="R12" s="205"/>
      <c r="S12" s="205"/>
      <c r="T12" s="205"/>
      <c r="U12" s="205"/>
      <c r="V12" s="46"/>
      <c r="W12" s="46"/>
      <c r="X12" s="47"/>
    </row>
    <row r="13" spans="1:24" ht="12.75" x14ac:dyDescent="0.15">
      <c r="A13" s="80"/>
      <c r="B13" s="80"/>
      <c r="C13" s="80"/>
      <c r="D13" s="80"/>
      <c r="E13" s="80"/>
      <c r="F13" s="204" t="s">
        <v>11</v>
      </c>
      <c r="G13" s="204"/>
      <c r="H13" s="204"/>
      <c r="I13" s="204"/>
      <c r="J13" s="204"/>
      <c r="K13" s="86">
        <v>0</v>
      </c>
      <c r="L13" s="205"/>
      <c r="M13" s="205"/>
      <c r="N13" s="87"/>
      <c r="O13" s="204" t="s">
        <v>12</v>
      </c>
      <c r="P13" s="204"/>
      <c r="Q13" s="86">
        <v>0</v>
      </c>
      <c r="R13" s="205"/>
      <c r="S13" s="205"/>
      <c r="T13" s="205"/>
      <c r="U13" s="205"/>
      <c r="V13" s="46"/>
      <c r="W13" s="46"/>
      <c r="X13" s="47"/>
    </row>
    <row r="14" spans="1:24" ht="12.75" x14ac:dyDescent="0.15">
      <c r="A14" s="80"/>
      <c r="B14" s="80"/>
      <c r="C14" s="80"/>
      <c r="D14" s="80"/>
      <c r="E14" s="80"/>
      <c r="F14" s="204" t="s">
        <v>13</v>
      </c>
      <c r="G14" s="204"/>
      <c r="H14" s="204"/>
      <c r="I14" s="204"/>
      <c r="J14" s="204"/>
      <c r="K14" s="86">
        <v>380012</v>
      </c>
      <c r="L14" s="205"/>
      <c r="M14" s="205"/>
      <c r="N14" s="87"/>
      <c r="O14" s="204" t="s">
        <v>14</v>
      </c>
      <c r="P14" s="204"/>
      <c r="Q14" s="86">
        <v>0</v>
      </c>
      <c r="R14" s="205"/>
      <c r="S14" s="205"/>
      <c r="T14" s="205"/>
      <c r="U14" s="205"/>
      <c r="V14" s="46"/>
      <c r="W14" s="46"/>
      <c r="X14" s="47"/>
    </row>
    <row r="15" spans="1:24" ht="12.75" x14ac:dyDescent="0.15">
      <c r="A15" s="80"/>
      <c r="B15" s="80"/>
      <c r="C15" s="80"/>
      <c r="D15" s="80"/>
      <c r="E15" s="80"/>
      <c r="F15" s="204" t="s">
        <v>15</v>
      </c>
      <c r="G15" s="204"/>
      <c r="H15" s="204"/>
      <c r="I15" s="204"/>
      <c r="J15" s="204"/>
      <c r="K15" s="86">
        <v>0</v>
      </c>
      <c r="L15" s="205"/>
      <c r="M15" s="205"/>
      <c r="N15" s="87"/>
      <c r="O15" s="204" t="s">
        <v>16</v>
      </c>
      <c r="P15" s="204"/>
      <c r="Q15" s="86">
        <v>193410</v>
      </c>
      <c r="R15" s="205"/>
      <c r="S15" s="205"/>
      <c r="T15" s="205"/>
      <c r="U15" s="205"/>
      <c r="V15" s="46"/>
      <c r="W15" s="46"/>
      <c r="X15" s="47"/>
    </row>
    <row r="16" spans="1:24" ht="12.75" x14ac:dyDescent="0.15">
      <c r="A16" s="80"/>
      <c r="B16" s="80"/>
      <c r="C16" s="80"/>
      <c r="D16" s="80"/>
      <c r="E16" s="80"/>
      <c r="F16" s="204" t="s">
        <v>17</v>
      </c>
      <c r="G16" s="204"/>
      <c r="H16" s="204"/>
      <c r="I16" s="204"/>
      <c r="J16" s="204"/>
      <c r="K16" s="86">
        <v>0</v>
      </c>
      <c r="L16" s="205"/>
      <c r="M16" s="205"/>
      <c r="N16" s="87"/>
      <c r="O16" s="204" t="s">
        <v>18</v>
      </c>
      <c r="P16" s="204"/>
      <c r="Q16" s="86">
        <v>0</v>
      </c>
      <c r="R16" s="205"/>
      <c r="S16" s="205"/>
      <c r="T16" s="205"/>
      <c r="U16" s="205"/>
      <c r="V16" s="46"/>
      <c r="W16" s="46"/>
      <c r="X16" s="47"/>
    </row>
    <row r="17" spans="1:25" ht="12.75" x14ac:dyDescent="0.15">
      <c r="A17" s="80"/>
      <c r="B17" s="80"/>
      <c r="C17" s="80"/>
      <c r="D17" s="80"/>
      <c r="E17" s="80"/>
      <c r="F17" s="209" t="s">
        <v>19</v>
      </c>
      <c r="G17" s="209"/>
      <c r="H17" s="209"/>
      <c r="I17" s="209"/>
      <c r="J17" s="209"/>
      <c r="K17" s="88">
        <f>SUM(K10:K16)</f>
        <v>5135411</v>
      </c>
      <c r="L17" s="210"/>
      <c r="M17" s="210"/>
      <c r="N17" s="89"/>
      <c r="O17" s="204" t="s">
        <v>20</v>
      </c>
      <c r="P17" s="204"/>
      <c r="Q17" s="86">
        <v>0</v>
      </c>
      <c r="R17" s="205"/>
      <c r="S17" s="205"/>
      <c r="T17" s="205"/>
      <c r="U17" s="205"/>
      <c r="V17" s="46"/>
      <c r="W17" s="46"/>
      <c r="X17" s="47"/>
    </row>
    <row r="18" spans="1:25" ht="12.75" x14ac:dyDescent="0.15">
      <c r="A18" s="80"/>
      <c r="B18" s="80"/>
      <c r="C18" s="80"/>
      <c r="D18" s="80"/>
      <c r="E18" s="80"/>
      <c r="F18" s="206" t="s">
        <v>21</v>
      </c>
      <c r="G18" s="206"/>
      <c r="H18" s="206"/>
      <c r="I18" s="206"/>
      <c r="J18" s="206"/>
      <c r="K18" s="90">
        <f>K28</f>
        <v>36403572</v>
      </c>
      <c r="L18" s="207"/>
      <c r="M18" s="207"/>
      <c r="N18" s="91"/>
      <c r="O18" s="209" t="s">
        <v>22</v>
      </c>
      <c r="P18" s="209"/>
      <c r="Q18" s="88">
        <f>SUM(Q10:Q17)</f>
        <v>2462226</v>
      </c>
      <c r="R18" s="210"/>
      <c r="S18" s="210"/>
      <c r="T18" s="210"/>
      <c r="U18" s="210"/>
      <c r="V18" s="46"/>
      <c r="W18" s="46"/>
      <c r="X18" s="47"/>
      <c r="Y18" s="2"/>
    </row>
    <row r="19" spans="1:25" ht="12.75" x14ac:dyDescent="0.15">
      <c r="A19" s="80"/>
      <c r="B19" s="80"/>
      <c r="C19" s="80"/>
      <c r="D19" s="80"/>
      <c r="E19" s="80"/>
      <c r="F19" s="204" t="s">
        <v>23</v>
      </c>
      <c r="G19" s="204"/>
      <c r="H19" s="204"/>
      <c r="I19" s="204"/>
      <c r="J19" s="204"/>
      <c r="K19" s="86">
        <v>0</v>
      </c>
      <c r="L19" s="205"/>
      <c r="M19" s="205"/>
      <c r="N19" s="87"/>
      <c r="O19" s="211" t="s">
        <v>24</v>
      </c>
      <c r="P19" s="211"/>
      <c r="Q19" s="92"/>
      <c r="R19" s="207"/>
      <c r="S19" s="207"/>
      <c r="T19" s="207"/>
      <c r="U19" s="207"/>
      <c r="V19" s="48" t="s">
        <v>0</v>
      </c>
      <c r="W19" s="46"/>
      <c r="X19" s="47"/>
    </row>
    <row r="20" spans="1:25" ht="12.75" x14ac:dyDescent="0.15">
      <c r="A20" s="80"/>
      <c r="B20" s="80"/>
      <c r="C20" s="80"/>
      <c r="D20" s="80"/>
      <c r="E20" s="80"/>
      <c r="F20" s="204" t="s">
        <v>25</v>
      </c>
      <c r="G20" s="204"/>
      <c r="H20" s="204"/>
      <c r="I20" s="204"/>
      <c r="J20" s="204"/>
      <c r="K20" s="86">
        <v>0</v>
      </c>
      <c r="L20" s="205"/>
      <c r="M20" s="205"/>
      <c r="N20" s="87"/>
      <c r="O20" s="204" t="s">
        <v>26</v>
      </c>
      <c r="P20" s="204"/>
      <c r="Q20" s="86">
        <v>0</v>
      </c>
      <c r="R20" s="205"/>
      <c r="S20" s="205"/>
      <c r="T20" s="205"/>
      <c r="U20" s="205"/>
      <c r="V20" s="46"/>
      <c r="W20" s="46"/>
      <c r="X20" s="47"/>
    </row>
    <row r="21" spans="1:25" ht="12.75" x14ac:dyDescent="0.15">
      <c r="A21" s="80"/>
      <c r="B21" s="80"/>
      <c r="C21" s="80"/>
      <c r="D21" s="80"/>
      <c r="E21" s="80"/>
      <c r="F21" s="204" t="s">
        <v>27</v>
      </c>
      <c r="G21" s="204"/>
      <c r="H21" s="204"/>
      <c r="I21" s="204"/>
      <c r="J21" s="204"/>
      <c r="K21" s="86">
        <v>36934899</v>
      </c>
      <c r="L21" s="205"/>
      <c r="M21" s="205"/>
      <c r="N21" s="87"/>
      <c r="O21" s="204" t="s">
        <v>28</v>
      </c>
      <c r="P21" s="204"/>
      <c r="Q21" s="86">
        <v>0</v>
      </c>
      <c r="R21" s="205"/>
      <c r="S21" s="205"/>
      <c r="T21" s="205"/>
      <c r="U21" s="205"/>
      <c r="V21" s="46"/>
      <c r="W21" s="46"/>
      <c r="X21" s="47"/>
    </row>
    <row r="22" spans="1:25" ht="12.75" x14ac:dyDescent="0.15">
      <c r="A22" s="80"/>
      <c r="B22" s="80"/>
      <c r="C22" s="80"/>
      <c r="D22" s="80"/>
      <c r="E22" s="80"/>
      <c r="F22" s="204" t="s">
        <v>29</v>
      </c>
      <c r="G22" s="204"/>
      <c r="H22" s="204"/>
      <c r="I22" s="204"/>
      <c r="J22" s="204"/>
      <c r="K22" s="86">
        <v>3993471</v>
      </c>
      <c r="L22" s="205"/>
      <c r="M22" s="205"/>
      <c r="N22" s="87"/>
      <c r="O22" s="204" t="s">
        <v>30</v>
      </c>
      <c r="P22" s="204"/>
      <c r="Q22" s="86">
        <v>0</v>
      </c>
      <c r="R22" s="205"/>
      <c r="S22" s="205"/>
      <c r="T22" s="205"/>
      <c r="U22" s="205"/>
      <c r="V22" s="46"/>
      <c r="W22" s="46"/>
      <c r="X22" s="47"/>
    </row>
    <row r="23" spans="1:25" ht="12.75" x14ac:dyDescent="0.15">
      <c r="A23" s="80"/>
      <c r="B23" s="80"/>
      <c r="C23" s="80"/>
      <c r="D23" s="80"/>
      <c r="E23" s="80"/>
      <c r="F23" s="204" t="s">
        <v>31</v>
      </c>
      <c r="G23" s="204"/>
      <c r="H23" s="204"/>
      <c r="I23" s="204"/>
      <c r="J23" s="204"/>
      <c r="K23" s="86">
        <v>0</v>
      </c>
      <c r="L23" s="205"/>
      <c r="M23" s="205"/>
      <c r="N23" s="87"/>
      <c r="O23" s="204" t="s">
        <v>32</v>
      </c>
      <c r="P23" s="204"/>
      <c r="Q23" s="86">
        <v>0</v>
      </c>
      <c r="R23" s="205"/>
      <c r="S23" s="205"/>
      <c r="T23" s="205"/>
      <c r="U23" s="205"/>
      <c r="V23" s="46"/>
      <c r="W23" s="46"/>
      <c r="X23" s="47"/>
    </row>
    <row r="24" spans="1:25" ht="12.75" x14ac:dyDescent="0.15">
      <c r="A24" s="80"/>
      <c r="B24" s="80"/>
      <c r="C24" s="80"/>
      <c r="D24" s="80"/>
      <c r="E24" s="80"/>
      <c r="F24" s="204" t="s">
        <v>33</v>
      </c>
      <c r="G24" s="204"/>
      <c r="H24" s="204"/>
      <c r="I24" s="204"/>
      <c r="J24" s="204"/>
      <c r="K24" s="93">
        <v>-4524798</v>
      </c>
      <c r="L24" s="214"/>
      <c r="M24" s="214"/>
      <c r="N24" s="94"/>
      <c r="O24" s="204" t="s">
        <v>34</v>
      </c>
      <c r="P24" s="204"/>
      <c r="Q24" s="86">
        <v>0</v>
      </c>
      <c r="R24" s="205"/>
      <c r="S24" s="205"/>
      <c r="T24" s="205"/>
      <c r="U24" s="205"/>
      <c r="V24" s="46"/>
      <c r="W24" s="46"/>
      <c r="X24" s="47"/>
    </row>
    <row r="25" spans="1:25" ht="12.75" x14ac:dyDescent="0.15">
      <c r="A25" s="80"/>
      <c r="B25" s="80"/>
      <c r="C25" s="80"/>
      <c r="D25" s="80"/>
      <c r="E25" s="80"/>
      <c r="F25" s="204" t="s">
        <v>35</v>
      </c>
      <c r="G25" s="204"/>
      <c r="H25" s="204"/>
      <c r="I25" s="204"/>
      <c r="J25" s="204"/>
      <c r="K25" s="86">
        <v>0</v>
      </c>
      <c r="L25" s="205"/>
      <c r="M25" s="205"/>
      <c r="N25" s="87"/>
      <c r="O25" s="204" t="s">
        <v>36</v>
      </c>
      <c r="P25" s="204"/>
      <c r="Q25" s="86">
        <v>0</v>
      </c>
      <c r="R25" s="205"/>
      <c r="S25" s="205"/>
      <c r="T25" s="205"/>
      <c r="U25" s="205"/>
      <c r="V25" s="46"/>
      <c r="W25" s="46"/>
      <c r="X25" s="47"/>
    </row>
    <row r="26" spans="1:25" ht="12.75" x14ac:dyDescent="0.15">
      <c r="A26" s="80"/>
      <c r="B26" s="80"/>
      <c r="C26" s="80"/>
      <c r="D26" s="80"/>
      <c r="E26" s="80"/>
      <c r="F26" s="204" t="s">
        <v>37</v>
      </c>
      <c r="G26" s="204"/>
      <c r="H26" s="204"/>
      <c r="I26" s="204"/>
      <c r="J26" s="204"/>
      <c r="K26" s="86">
        <v>0</v>
      </c>
      <c r="L26" s="205"/>
      <c r="M26" s="205"/>
      <c r="N26" s="87"/>
      <c r="O26" s="209" t="s">
        <v>38</v>
      </c>
      <c r="P26" s="209"/>
      <c r="Q26" s="213">
        <v>0</v>
      </c>
      <c r="R26" s="210"/>
      <c r="S26" s="210"/>
      <c r="T26" s="210"/>
      <c r="U26" s="210"/>
      <c r="V26" s="46"/>
      <c r="W26" s="46"/>
      <c r="X26" s="47"/>
    </row>
    <row r="27" spans="1:25" ht="12.75" x14ac:dyDescent="0.15">
      <c r="A27" s="80"/>
      <c r="B27" s="80"/>
      <c r="C27" s="80"/>
      <c r="D27" s="80"/>
      <c r="E27" s="80"/>
      <c r="F27" s="204" t="s">
        <v>39</v>
      </c>
      <c r="G27" s="204"/>
      <c r="H27" s="204"/>
      <c r="I27" s="204"/>
      <c r="J27" s="204"/>
      <c r="K27" s="86">
        <v>0</v>
      </c>
      <c r="L27" s="205"/>
      <c r="M27" s="205"/>
      <c r="N27" s="87"/>
      <c r="O27" s="209"/>
      <c r="P27" s="209"/>
      <c r="Q27" s="213"/>
      <c r="R27" s="210"/>
      <c r="S27" s="210"/>
      <c r="T27" s="210"/>
      <c r="U27" s="210"/>
      <c r="V27" s="46"/>
      <c r="W27" s="46"/>
      <c r="X27" s="47"/>
    </row>
    <row r="28" spans="1:25" ht="12.75" x14ac:dyDescent="0.15">
      <c r="A28" s="80"/>
      <c r="B28" s="80"/>
      <c r="C28" s="80"/>
      <c r="D28" s="80"/>
      <c r="E28" s="80"/>
      <c r="F28" s="209" t="s">
        <v>40</v>
      </c>
      <c r="G28" s="209"/>
      <c r="H28" s="209"/>
      <c r="I28" s="209"/>
      <c r="J28" s="209"/>
      <c r="K28" s="88">
        <f>SUM(K19:K27)</f>
        <v>36403572</v>
      </c>
      <c r="L28" s="210"/>
      <c r="M28" s="210"/>
      <c r="N28" s="89"/>
      <c r="O28" s="211" t="s">
        <v>41</v>
      </c>
      <c r="P28" s="211"/>
      <c r="Q28" s="95">
        <f>Q18+Q26</f>
        <v>2462226</v>
      </c>
      <c r="R28" s="212"/>
      <c r="S28" s="212"/>
      <c r="T28" s="212"/>
      <c r="U28" s="212"/>
      <c r="V28" s="49" t="s">
        <v>0</v>
      </c>
      <c r="W28" s="46"/>
      <c r="X28" s="47"/>
    </row>
    <row r="29" spans="1:25" ht="12.75" x14ac:dyDescent="0.15">
      <c r="A29" s="80"/>
      <c r="B29" s="80"/>
      <c r="C29" s="80"/>
      <c r="D29" s="80"/>
      <c r="E29" s="80"/>
      <c r="F29" s="96"/>
      <c r="G29" s="97" t="s">
        <v>0</v>
      </c>
      <c r="H29" s="97"/>
      <c r="I29" s="97"/>
      <c r="J29" s="97"/>
      <c r="K29" s="97"/>
      <c r="L29" s="97"/>
      <c r="M29" s="97"/>
      <c r="N29" s="98"/>
      <c r="O29" s="97"/>
      <c r="P29" s="96"/>
      <c r="Q29" s="96"/>
      <c r="R29" s="96"/>
      <c r="S29" s="96"/>
      <c r="T29" s="96"/>
      <c r="U29" s="96"/>
      <c r="V29" s="46"/>
      <c r="W29" s="46"/>
      <c r="X29" s="47"/>
    </row>
    <row r="30" spans="1:25" ht="12.75" x14ac:dyDescent="0.15">
      <c r="A30" s="80"/>
      <c r="B30" s="80"/>
      <c r="C30" s="80"/>
      <c r="D30" s="80"/>
      <c r="E30" s="80"/>
      <c r="F30" s="209" t="s">
        <v>42</v>
      </c>
      <c r="G30" s="209"/>
      <c r="H30" s="209"/>
      <c r="I30" s="209"/>
      <c r="J30" s="209"/>
      <c r="K30" s="99">
        <f>K9+K18</f>
        <v>41538983</v>
      </c>
      <c r="L30" s="212"/>
      <c r="M30" s="212"/>
      <c r="N30" s="89"/>
      <c r="O30" s="209" t="s">
        <v>43</v>
      </c>
      <c r="P30" s="209"/>
      <c r="Q30" s="96"/>
      <c r="R30" s="96"/>
      <c r="S30" s="96"/>
      <c r="T30" s="96"/>
      <c r="U30" s="96"/>
      <c r="V30" s="46"/>
      <c r="W30" s="46"/>
      <c r="X30" s="47"/>
    </row>
    <row r="31" spans="1:25" ht="12.75" x14ac:dyDescent="0.15">
      <c r="A31" s="80"/>
      <c r="B31" s="80"/>
      <c r="C31" s="80"/>
      <c r="D31" s="80"/>
      <c r="E31" s="80"/>
      <c r="F31" s="96"/>
      <c r="G31" s="96"/>
      <c r="H31" s="96"/>
      <c r="I31" s="96"/>
      <c r="J31" s="96"/>
      <c r="K31" s="96"/>
      <c r="L31" s="96"/>
      <c r="M31" s="96"/>
      <c r="N31" s="96"/>
      <c r="O31" s="206" t="s">
        <v>44</v>
      </c>
      <c r="P31" s="206"/>
      <c r="Q31" s="90">
        <f>Q32</f>
        <v>17722108</v>
      </c>
      <c r="R31" s="207"/>
      <c r="S31" s="207"/>
      <c r="T31" s="207"/>
      <c r="U31" s="207"/>
      <c r="V31" s="46"/>
      <c r="W31" s="46"/>
      <c r="X31" s="47"/>
    </row>
    <row r="32" spans="1:25" ht="12.75" x14ac:dyDescent="0.15">
      <c r="A32" s="80"/>
      <c r="B32" s="80"/>
      <c r="C32" s="80"/>
      <c r="D32" s="80"/>
      <c r="E32" s="80"/>
      <c r="F32" s="96"/>
      <c r="G32" s="96"/>
      <c r="H32" s="96"/>
      <c r="I32" s="96"/>
      <c r="J32" s="96"/>
      <c r="K32" s="96"/>
      <c r="L32" s="96"/>
      <c r="M32" s="96"/>
      <c r="N32" s="96"/>
      <c r="O32" s="204" t="s">
        <v>45</v>
      </c>
      <c r="P32" s="204"/>
      <c r="Q32" s="86">
        <v>17722108</v>
      </c>
      <c r="R32" s="205"/>
      <c r="S32" s="205"/>
      <c r="T32" s="205"/>
      <c r="U32" s="205"/>
      <c r="V32" s="46"/>
      <c r="W32" s="46"/>
      <c r="X32" s="47">
        <v>421486</v>
      </c>
    </row>
    <row r="33" spans="1:24" ht="12.75" x14ac:dyDescent="0.15">
      <c r="A33" s="80"/>
      <c r="B33" s="80"/>
      <c r="C33" s="80"/>
      <c r="D33" s="80"/>
      <c r="E33" s="80"/>
      <c r="F33" s="96"/>
      <c r="G33" s="96"/>
      <c r="H33" s="96"/>
      <c r="I33" s="96"/>
      <c r="J33" s="96"/>
      <c r="K33" s="96"/>
      <c r="L33" s="96"/>
      <c r="M33" s="96"/>
      <c r="N33" s="96"/>
      <c r="O33" s="206" t="s">
        <v>46</v>
      </c>
      <c r="P33" s="206"/>
      <c r="Q33" s="90">
        <f>SUM(Q34:Q38)</f>
        <v>21354649</v>
      </c>
      <c r="R33" s="207"/>
      <c r="S33" s="207"/>
      <c r="T33" s="207"/>
      <c r="U33" s="207"/>
      <c r="V33" s="46"/>
      <c r="W33" s="46"/>
      <c r="X33" s="47">
        <v>14852</v>
      </c>
    </row>
    <row r="34" spans="1:24" ht="12.75" x14ac:dyDescent="0.15">
      <c r="A34" s="80"/>
      <c r="B34" s="80"/>
      <c r="C34" s="80"/>
      <c r="D34" s="80"/>
      <c r="E34" s="80"/>
      <c r="F34" s="96"/>
      <c r="G34" s="96"/>
      <c r="H34" s="96"/>
      <c r="I34" s="96"/>
      <c r="J34" s="96"/>
      <c r="K34" s="96"/>
      <c r="L34" s="96"/>
      <c r="M34" s="96"/>
      <c r="N34" s="96"/>
      <c r="O34" s="204" t="s">
        <v>47</v>
      </c>
      <c r="P34" s="204"/>
      <c r="Q34" s="86">
        <v>102540</v>
      </c>
      <c r="R34" s="208"/>
      <c r="S34" s="208"/>
      <c r="T34" s="208"/>
      <c r="U34" s="208"/>
      <c r="V34" s="47">
        <f>Q34-R34</f>
        <v>102540</v>
      </c>
      <c r="W34" s="46"/>
      <c r="X34" s="47">
        <f>X32-X33</f>
        <v>406634</v>
      </c>
    </row>
    <row r="35" spans="1:24" ht="12.75" x14ac:dyDescent="0.15">
      <c r="A35" s="80"/>
      <c r="B35" s="80"/>
      <c r="C35" s="80"/>
      <c r="D35" s="80"/>
      <c r="E35" s="80"/>
      <c r="F35" s="96"/>
      <c r="G35" s="96"/>
      <c r="H35" s="96"/>
      <c r="I35" s="96"/>
      <c r="J35" s="96"/>
      <c r="K35" s="96"/>
      <c r="L35" s="96"/>
      <c r="M35" s="96"/>
      <c r="N35" s="96"/>
      <c r="O35" s="204" t="s">
        <v>48</v>
      </c>
      <c r="P35" s="204"/>
      <c r="Q35" s="86">
        <f>421486-14854</f>
        <v>406632</v>
      </c>
      <c r="R35" s="205"/>
      <c r="S35" s="205"/>
      <c r="T35" s="205"/>
      <c r="U35" s="205"/>
      <c r="V35" s="47"/>
      <c r="W35" s="46"/>
      <c r="X35" s="47"/>
    </row>
    <row r="36" spans="1:24" ht="12.75" x14ac:dyDescent="0.15">
      <c r="A36" s="80"/>
      <c r="B36" s="80"/>
      <c r="C36" s="80"/>
      <c r="D36" s="80"/>
      <c r="E36" s="80"/>
      <c r="F36" s="96"/>
      <c r="G36" s="96"/>
      <c r="H36" s="96"/>
      <c r="I36" s="96"/>
      <c r="J36" s="96"/>
      <c r="K36" s="96"/>
      <c r="L36" s="96"/>
      <c r="M36" s="96"/>
      <c r="N36" s="96"/>
      <c r="O36" s="204" t="s">
        <v>49</v>
      </c>
      <c r="P36" s="204"/>
      <c r="Q36" s="86">
        <v>20838164</v>
      </c>
      <c r="R36" s="205"/>
      <c r="S36" s="205"/>
      <c r="T36" s="205"/>
      <c r="U36" s="205"/>
      <c r="V36" s="46"/>
      <c r="W36" s="46"/>
      <c r="X36" s="47"/>
    </row>
    <row r="37" spans="1:24" ht="12.75" x14ac:dyDescent="0.15">
      <c r="A37" s="80"/>
      <c r="B37" s="80"/>
      <c r="C37" s="80"/>
      <c r="D37" s="80"/>
      <c r="E37" s="80"/>
      <c r="F37" s="96"/>
      <c r="G37" s="96"/>
      <c r="H37" s="96"/>
      <c r="I37" s="96"/>
      <c r="J37" s="96"/>
      <c r="K37" s="96"/>
      <c r="L37" s="96"/>
      <c r="M37" s="96"/>
      <c r="N37" s="96"/>
      <c r="O37" s="204" t="s">
        <v>50</v>
      </c>
      <c r="P37" s="204"/>
      <c r="Q37" s="86">
        <v>0</v>
      </c>
      <c r="R37" s="205"/>
      <c r="S37" s="205"/>
      <c r="T37" s="205"/>
      <c r="U37" s="205"/>
      <c r="V37" s="46"/>
      <c r="W37" s="46"/>
      <c r="X37" s="47"/>
    </row>
    <row r="38" spans="1:24" ht="12.75" x14ac:dyDescent="0.15">
      <c r="A38" s="80"/>
      <c r="B38" s="80"/>
      <c r="C38" s="80"/>
      <c r="D38" s="80"/>
      <c r="E38" s="80"/>
      <c r="F38" s="96"/>
      <c r="G38" s="96"/>
      <c r="H38" s="96"/>
      <c r="I38" s="96"/>
      <c r="J38" s="96"/>
      <c r="K38" s="96"/>
      <c r="L38" s="96"/>
      <c r="M38" s="96"/>
      <c r="N38" s="96"/>
      <c r="O38" s="204" t="s">
        <v>51</v>
      </c>
      <c r="P38" s="204"/>
      <c r="Q38" s="86">
        <v>7313</v>
      </c>
      <c r="R38" s="205"/>
      <c r="S38" s="205"/>
      <c r="T38" s="205"/>
      <c r="U38" s="205"/>
      <c r="V38" s="46"/>
      <c r="W38" s="46"/>
      <c r="X38" s="47"/>
    </row>
    <row r="39" spans="1:24" ht="12.75" x14ac:dyDescent="0.15">
      <c r="A39" s="80"/>
      <c r="B39" s="80"/>
      <c r="C39" s="80"/>
      <c r="D39" s="80"/>
      <c r="E39" s="80"/>
      <c r="F39" s="96"/>
      <c r="G39" s="96"/>
      <c r="H39" s="96"/>
      <c r="I39" s="96"/>
      <c r="J39" s="96"/>
      <c r="K39" s="96"/>
      <c r="L39" s="96"/>
      <c r="M39" s="96"/>
      <c r="N39" s="96"/>
      <c r="O39" s="206" t="s">
        <v>52</v>
      </c>
      <c r="P39" s="206"/>
      <c r="Q39" s="90">
        <v>0</v>
      </c>
      <c r="R39" s="207"/>
      <c r="S39" s="207"/>
      <c r="T39" s="207"/>
      <c r="U39" s="207"/>
      <c r="V39" s="46"/>
      <c r="W39" s="46"/>
      <c r="X39" s="47"/>
    </row>
    <row r="40" spans="1:24" ht="12.75" x14ac:dyDescent="0.15">
      <c r="A40" s="80"/>
      <c r="B40" s="80"/>
      <c r="C40" s="80"/>
      <c r="D40" s="80"/>
      <c r="E40" s="80"/>
      <c r="F40" s="96"/>
      <c r="G40" s="96"/>
      <c r="H40" s="96"/>
      <c r="I40" s="96"/>
      <c r="J40" s="96"/>
      <c r="K40" s="96"/>
      <c r="L40" s="96"/>
      <c r="M40" s="96"/>
      <c r="N40" s="96"/>
      <c r="O40" s="204" t="s">
        <v>53</v>
      </c>
      <c r="P40" s="204"/>
      <c r="Q40" s="86">
        <f>Q31+Q33</f>
        <v>39076757</v>
      </c>
      <c r="R40" s="205"/>
      <c r="S40" s="205"/>
      <c r="T40" s="205"/>
      <c r="U40" s="205"/>
      <c r="V40" s="46"/>
      <c r="W40" s="46"/>
      <c r="X40" s="47"/>
    </row>
    <row r="41" spans="1:24" ht="12.75" x14ac:dyDescent="0.15">
      <c r="A41" s="80"/>
      <c r="B41" s="80"/>
      <c r="C41" s="80"/>
      <c r="D41" s="80"/>
      <c r="E41" s="80"/>
      <c r="F41" s="96"/>
      <c r="G41" s="96"/>
      <c r="H41" s="96"/>
      <c r="I41" s="96"/>
      <c r="J41" s="96"/>
      <c r="K41" s="96"/>
      <c r="L41" s="96"/>
      <c r="M41" s="96"/>
      <c r="N41" s="96"/>
      <c r="O41" s="204" t="s">
        <v>54</v>
      </c>
      <c r="P41" s="204"/>
      <c r="Q41" s="86">
        <f>Q28+Q40</f>
        <v>41538983</v>
      </c>
      <c r="R41" s="205"/>
      <c r="S41" s="205"/>
      <c r="T41" s="205"/>
      <c r="U41" s="205"/>
      <c r="V41" s="46"/>
      <c r="W41" s="46"/>
      <c r="X41" s="47"/>
    </row>
    <row r="42" spans="1:24" ht="12.75" x14ac:dyDescent="0.15">
      <c r="A42" s="80"/>
      <c r="B42" s="80"/>
      <c r="C42" s="80"/>
      <c r="D42" s="80"/>
      <c r="E42" s="80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46">
        <v>41538983</v>
      </c>
      <c r="W42" s="46"/>
      <c r="X42" s="46"/>
    </row>
    <row r="43" spans="1:24" ht="18" customHeight="1" x14ac:dyDescent="0.15">
      <c r="A43" s="80"/>
      <c r="B43" s="80"/>
      <c r="C43" s="80"/>
      <c r="D43" s="80"/>
      <c r="E43" s="80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123"/>
      <c r="R43" s="96"/>
      <c r="S43" s="96"/>
      <c r="T43" s="96"/>
      <c r="U43" s="96"/>
      <c r="V43" s="47">
        <f>V42-Q41</f>
        <v>0</v>
      </c>
      <c r="W43" s="46"/>
      <c r="X43" s="46"/>
    </row>
    <row r="44" spans="1:24" ht="9.9499999999999993" customHeight="1" x14ac:dyDescent="0.15">
      <c r="A44" s="80"/>
      <c r="B44" s="80"/>
      <c r="C44" s="80"/>
      <c r="D44" s="80"/>
      <c r="E44" s="80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123"/>
      <c r="R44" s="96"/>
      <c r="S44" s="96"/>
      <c r="T44" s="96"/>
      <c r="U44" s="96"/>
      <c r="V44" s="46"/>
      <c r="W44" s="46"/>
      <c r="X44" s="46"/>
    </row>
    <row r="45" spans="1:24" ht="9.9499999999999993" customHeight="1" x14ac:dyDescent="0.15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</row>
    <row r="46" spans="1:24" ht="24.95" customHeight="1" x14ac:dyDescent="0.15">
      <c r="A46" s="100"/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</row>
    <row r="47" spans="1:24" ht="24.95" customHeight="1" x14ac:dyDescent="0.15">
      <c r="A47" s="100"/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</row>
    <row r="48" spans="1:24" ht="24.95" customHeight="1" x14ac:dyDescent="0.15">
      <c r="A48" s="100"/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</row>
    <row r="49" spans="1:21" ht="24.95" customHeight="1" x14ac:dyDescent="0.15">
      <c r="A49" s="100"/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</row>
    <row r="50" spans="1:21" ht="24.95" customHeight="1" x14ac:dyDescent="0.15"/>
    <row r="51" spans="1:21" ht="24.95" customHeight="1" x14ac:dyDescent="0.15"/>
  </sheetData>
  <mergeCells count="111">
    <mergeCell ref="F4:H5"/>
    <mergeCell ref="I4:T4"/>
    <mergeCell ref="I5:R5"/>
    <mergeCell ref="L7:M7"/>
    <mergeCell ref="R7:U7"/>
    <mergeCell ref="F8:J8"/>
    <mergeCell ref="O8:P8"/>
    <mergeCell ref="F11:J11"/>
    <mergeCell ref="L11:M11"/>
    <mergeCell ref="O11:P11"/>
    <mergeCell ref="R11:U11"/>
    <mergeCell ref="F12:J12"/>
    <mergeCell ref="L12:M12"/>
    <mergeCell ref="O12:P12"/>
    <mergeCell ref="R12:U12"/>
    <mergeCell ref="F9:J9"/>
    <mergeCell ref="L9:M9"/>
    <mergeCell ref="O9:P9"/>
    <mergeCell ref="R9:U9"/>
    <mergeCell ref="F10:J10"/>
    <mergeCell ref="L10:M10"/>
    <mergeCell ref="O10:P10"/>
    <mergeCell ref="R10:U10"/>
    <mergeCell ref="F15:J15"/>
    <mergeCell ref="L15:M15"/>
    <mergeCell ref="O15:P15"/>
    <mergeCell ref="R15:U15"/>
    <mergeCell ref="F16:J16"/>
    <mergeCell ref="L16:M16"/>
    <mergeCell ref="O16:P16"/>
    <mergeCell ref="R16:U16"/>
    <mergeCell ref="F13:J13"/>
    <mergeCell ref="L13:M13"/>
    <mergeCell ref="O13:P13"/>
    <mergeCell ref="R13:U13"/>
    <mergeCell ref="F14:J14"/>
    <mergeCell ref="L14:M14"/>
    <mergeCell ref="O14:P14"/>
    <mergeCell ref="R14:U14"/>
    <mergeCell ref="F19:J19"/>
    <mergeCell ref="L19:M19"/>
    <mergeCell ref="O19:P19"/>
    <mergeCell ref="R19:U19"/>
    <mergeCell ref="F20:J20"/>
    <mergeCell ref="L20:M20"/>
    <mergeCell ref="O20:P20"/>
    <mergeCell ref="R20:U20"/>
    <mergeCell ref="F17:J17"/>
    <mergeCell ref="L17:M17"/>
    <mergeCell ref="O17:P17"/>
    <mergeCell ref="R17:U17"/>
    <mergeCell ref="F18:J18"/>
    <mergeCell ref="L18:M18"/>
    <mergeCell ref="O18:P18"/>
    <mergeCell ref="R18:U18"/>
    <mergeCell ref="F23:J23"/>
    <mergeCell ref="L23:M23"/>
    <mergeCell ref="O23:P23"/>
    <mergeCell ref="R23:U23"/>
    <mergeCell ref="F24:J24"/>
    <mergeCell ref="L24:M24"/>
    <mergeCell ref="O24:P24"/>
    <mergeCell ref="R24:U24"/>
    <mergeCell ref="F21:J21"/>
    <mergeCell ref="L21:M21"/>
    <mergeCell ref="O21:P21"/>
    <mergeCell ref="R21:U21"/>
    <mergeCell ref="F22:J22"/>
    <mergeCell ref="L22:M22"/>
    <mergeCell ref="O22:P22"/>
    <mergeCell ref="R22:U22"/>
    <mergeCell ref="L27:M27"/>
    <mergeCell ref="F28:J28"/>
    <mergeCell ref="L28:M28"/>
    <mergeCell ref="O28:P28"/>
    <mergeCell ref="R28:U28"/>
    <mergeCell ref="F30:J30"/>
    <mergeCell ref="L30:M30"/>
    <mergeCell ref="O30:P30"/>
    <mergeCell ref="F25:J25"/>
    <mergeCell ref="L25:M25"/>
    <mergeCell ref="O25:P25"/>
    <mergeCell ref="R25:U25"/>
    <mergeCell ref="F26:J26"/>
    <mergeCell ref="L26:M26"/>
    <mergeCell ref="O26:P27"/>
    <mergeCell ref="Q26:Q27"/>
    <mergeCell ref="R26:U27"/>
    <mergeCell ref="F27:J27"/>
    <mergeCell ref="O34:P34"/>
    <mergeCell ref="R34:U34"/>
    <mergeCell ref="O35:P35"/>
    <mergeCell ref="R35:U35"/>
    <mergeCell ref="O36:P36"/>
    <mergeCell ref="R36:U36"/>
    <mergeCell ref="O31:P31"/>
    <mergeCell ref="R31:U31"/>
    <mergeCell ref="O32:P32"/>
    <mergeCell ref="R32:U32"/>
    <mergeCell ref="O33:P33"/>
    <mergeCell ref="R33:U33"/>
    <mergeCell ref="O40:P40"/>
    <mergeCell ref="R40:U40"/>
    <mergeCell ref="O41:P41"/>
    <mergeCell ref="R41:U41"/>
    <mergeCell ref="O37:P37"/>
    <mergeCell ref="R37:U37"/>
    <mergeCell ref="O38:P38"/>
    <mergeCell ref="R38:U38"/>
    <mergeCell ref="O39:P39"/>
    <mergeCell ref="R39:U39"/>
  </mergeCells>
  <pageMargins left="0.39370078740157483" right="0.19685039370078741" top="0.39370078740157483" bottom="0.39370078740157483" header="0" footer="0"/>
  <pageSetup scale="7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90"/>
  <sheetViews>
    <sheetView topLeftCell="C6" workbookViewId="0">
      <selection activeCell="K24" sqref="K24"/>
    </sheetView>
  </sheetViews>
  <sheetFormatPr baseColWidth="10" defaultRowHeight="10.5" x14ac:dyDescent="0.15"/>
  <cols>
    <col min="1" max="2" width="12" hidden="1" customWidth="1"/>
    <col min="3" max="3" width="19.33203125" customWidth="1"/>
    <col min="5" max="5" width="15.6640625" customWidth="1"/>
    <col min="6" max="6" width="21.5" customWidth="1"/>
    <col min="8" max="8" width="16.6640625" customWidth="1"/>
    <col min="9" max="9" width="17.6640625" customWidth="1"/>
    <col min="11" max="11" width="20" customWidth="1"/>
    <col min="14" max="14" width="16" bestFit="1" customWidth="1"/>
  </cols>
  <sheetData>
    <row r="1" spans="1:20" ht="15" customHeight="1" x14ac:dyDescent="0.2">
      <c r="A1" s="96"/>
      <c r="B1" s="96"/>
      <c r="C1" s="80"/>
      <c r="D1" s="80"/>
      <c r="E1" s="80"/>
      <c r="F1" s="80"/>
      <c r="G1" s="80"/>
      <c r="H1" s="82">
        <v>2019</v>
      </c>
      <c r="I1" s="221"/>
      <c r="J1" s="221"/>
      <c r="K1" s="83"/>
      <c r="L1" s="80"/>
      <c r="M1" s="80"/>
      <c r="N1" s="82">
        <v>2019</v>
      </c>
      <c r="O1" s="221">
        <v>2018</v>
      </c>
      <c r="P1" s="221"/>
      <c r="Q1" s="221"/>
      <c r="R1" s="221"/>
    </row>
    <row r="2" spans="1:20" ht="15" customHeight="1" x14ac:dyDescent="0.15">
      <c r="A2" s="96"/>
      <c r="B2" s="96"/>
      <c r="C2" s="222" t="s">
        <v>1</v>
      </c>
      <c r="D2" s="222"/>
      <c r="E2" s="222"/>
      <c r="F2" s="222"/>
      <c r="G2" s="222"/>
      <c r="H2" s="80"/>
      <c r="I2" s="80"/>
      <c r="J2" s="80"/>
      <c r="K2" s="80"/>
      <c r="L2" s="222" t="s">
        <v>2</v>
      </c>
      <c r="M2" s="222"/>
      <c r="N2" s="80"/>
      <c r="O2" s="80"/>
      <c r="P2" s="80"/>
      <c r="Q2" s="80"/>
      <c r="R2" s="80"/>
    </row>
    <row r="3" spans="1:20" ht="15" customHeight="1" x14ac:dyDescent="0.15">
      <c r="A3" s="96"/>
      <c r="B3" s="96"/>
      <c r="C3" s="215" t="s">
        <v>3</v>
      </c>
      <c r="D3" s="215"/>
      <c r="E3" s="215"/>
      <c r="F3" s="215"/>
      <c r="G3" s="215"/>
      <c r="H3" s="84">
        <f>H11</f>
        <v>5135411</v>
      </c>
      <c r="I3" s="216"/>
      <c r="J3" s="216"/>
      <c r="K3" s="85"/>
      <c r="L3" s="215" t="s">
        <v>4</v>
      </c>
      <c r="M3" s="215"/>
      <c r="N3" s="84">
        <f>N12</f>
        <v>2462226</v>
      </c>
      <c r="O3" s="216">
        <f>SUM(O4:R11)</f>
        <v>1818587</v>
      </c>
      <c r="P3" s="216"/>
      <c r="Q3" s="216"/>
      <c r="R3" s="216"/>
    </row>
    <row r="4" spans="1:20" ht="15" customHeight="1" x14ac:dyDescent="0.15">
      <c r="A4" s="96"/>
      <c r="B4" s="96"/>
      <c r="C4" s="223" t="s">
        <v>5</v>
      </c>
      <c r="D4" s="223"/>
      <c r="E4" s="223"/>
      <c r="F4" s="223"/>
      <c r="G4" s="223"/>
      <c r="H4" s="124">
        <v>4734918</v>
      </c>
      <c r="I4" s="224"/>
      <c r="J4" s="224"/>
      <c r="K4" s="129"/>
      <c r="L4" s="225" t="s">
        <v>6</v>
      </c>
      <c r="M4" s="225"/>
      <c r="N4" s="132">
        <v>2268816</v>
      </c>
      <c r="O4" s="226">
        <v>1665197</v>
      </c>
      <c r="P4" s="226"/>
      <c r="Q4" s="226"/>
      <c r="R4" s="226"/>
      <c r="S4" s="134">
        <f>N4-O4</f>
        <v>603619</v>
      </c>
    </row>
    <row r="5" spans="1:20" ht="15" customHeight="1" x14ac:dyDescent="0.15">
      <c r="A5" s="96"/>
      <c r="B5" s="96"/>
      <c r="C5" s="227" t="s">
        <v>7</v>
      </c>
      <c r="D5" s="227"/>
      <c r="E5" s="227"/>
      <c r="F5" s="227"/>
      <c r="G5" s="227"/>
      <c r="H5" s="130">
        <v>20481</v>
      </c>
      <c r="I5" s="228"/>
      <c r="J5" s="228"/>
      <c r="K5" s="131"/>
      <c r="L5" s="204" t="s">
        <v>8</v>
      </c>
      <c r="M5" s="204"/>
      <c r="N5" s="86">
        <v>0</v>
      </c>
      <c r="O5" s="205">
        <v>0</v>
      </c>
      <c r="P5" s="205"/>
      <c r="Q5" s="205"/>
      <c r="R5" s="205"/>
      <c r="S5" s="2">
        <f t="shared" ref="S5:S35" si="0">N5-O5</f>
        <v>0</v>
      </c>
    </row>
    <row r="6" spans="1:20" ht="15" customHeight="1" x14ac:dyDescent="0.15">
      <c r="A6" s="96"/>
      <c r="B6" s="96"/>
      <c r="C6" s="225" t="s">
        <v>9</v>
      </c>
      <c r="D6" s="225"/>
      <c r="E6" s="225"/>
      <c r="F6" s="225"/>
      <c r="G6" s="225"/>
      <c r="H6" s="132">
        <v>0</v>
      </c>
      <c r="I6" s="226"/>
      <c r="J6" s="226"/>
      <c r="K6" s="133"/>
      <c r="L6" s="204" t="s">
        <v>10</v>
      </c>
      <c r="M6" s="204"/>
      <c r="N6" s="86">
        <v>0</v>
      </c>
      <c r="O6" s="205">
        <v>0</v>
      </c>
      <c r="P6" s="205"/>
      <c r="Q6" s="205"/>
      <c r="R6" s="205"/>
      <c r="S6" s="2">
        <f t="shared" si="0"/>
        <v>0</v>
      </c>
    </row>
    <row r="7" spans="1:20" ht="15" customHeight="1" x14ac:dyDescent="0.15">
      <c r="A7" s="96"/>
      <c r="B7" s="96"/>
      <c r="C7" s="204" t="s">
        <v>11</v>
      </c>
      <c r="D7" s="204"/>
      <c r="E7" s="204"/>
      <c r="F7" s="204"/>
      <c r="G7" s="204"/>
      <c r="H7" s="86">
        <v>0</v>
      </c>
      <c r="I7" s="205"/>
      <c r="J7" s="205"/>
      <c r="K7" s="87"/>
      <c r="L7" s="204" t="s">
        <v>12</v>
      </c>
      <c r="M7" s="204"/>
      <c r="N7" s="86">
        <v>0</v>
      </c>
      <c r="O7" s="205">
        <v>0</v>
      </c>
      <c r="P7" s="205"/>
      <c r="Q7" s="205"/>
      <c r="R7" s="205"/>
      <c r="S7" s="2">
        <f t="shared" si="0"/>
        <v>0</v>
      </c>
    </row>
    <row r="8" spans="1:20" ht="15" customHeight="1" x14ac:dyDescent="0.15">
      <c r="A8" s="96"/>
      <c r="B8" s="96"/>
      <c r="C8" s="204" t="s">
        <v>13</v>
      </c>
      <c r="D8" s="204"/>
      <c r="E8" s="204"/>
      <c r="F8" s="204"/>
      <c r="G8" s="204"/>
      <c r="H8" s="86">
        <v>380012</v>
      </c>
      <c r="I8" s="205"/>
      <c r="J8" s="205"/>
      <c r="K8" s="87"/>
      <c r="L8" s="204" t="s">
        <v>14</v>
      </c>
      <c r="M8" s="204"/>
      <c r="N8" s="86">
        <v>0</v>
      </c>
      <c r="O8" s="205">
        <v>0</v>
      </c>
      <c r="P8" s="205"/>
      <c r="Q8" s="205"/>
      <c r="R8" s="205"/>
      <c r="S8" s="2">
        <f t="shared" si="0"/>
        <v>0</v>
      </c>
    </row>
    <row r="9" spans="1:20" ht="15" customHeight="1" x14ac:dyDescent="0.15">
      <c r="A9" s="96"/>
      <c r="B9" s="96"/>
      <c r="C9" s="204" t="s">
        <v>15</v>
      </c>
      <c r="D9" s="204"/>
      <c r="E9" s="204"/>
      <c r="F9" s="204"/>
      <c r="G9" s="204"/>
      <c r="H9" s="86">
        <v>0</v>
      </c>
      <c r="I9" s="205"/>
      <c r="J9" s="205"/>
      <c r="K9" s="87"/>
      <c r="L9" s="225" t="s">
        <v>16</v>
      </c>
      <c r="M9" s="225"/>
      <c r="N9" s="132">
        <v>193410</v>
      </c>
      <c r="O9" s="226">
        <v>153390</v>
      </c>
      <c r="P9" s="226"/>
      <c r="Q9" s="226"/>
      <c r="R9" s="226"/>
      <c r="S9" s="134">
        <f t="shared" si="0"/>
        <v>40020</v>
      </c>
      <c r="T9" s="135"/>
    </row>
    <row r="10" spans="1:20" ht="15" customHeight="1" x14ac:dyDescent="0.15">
      <c r="A10" s="96"/>
      <c r="B10" s="96"/>
      <c r="C10" s="204" t="s">
        <v>17</v>
      </c>
      <c r="D10" s="204"/>
      <c r="E10" s="204"/>
      <c r="F10" s="204"/>
      <c r="G10" s="204"/>
      <c r="H10" s="86">
        <v>0</v>
      </c>
      <c r="I10" s="205"/>
      <c r="J10" s="205"/>
      <c r="K10" s="87"/>
      <c r="L10" s="204" t="s">
        <v>18</v>
      </c>
      <c r="M10" s="204"/>
      <c r="N10" s="86">
        <v>0</v>
      </c>
      <c r="O10" s="205">
        <v>0</v>
      </c>
      <c r="P10" s="205"/>
      <c r="Q10" s="205"/>
      <c r="R10" s="205"/>
      <c r="S10" s="2">
        <f t="shared" si="0"/>
        <v>0</v>
      </c>
    </row>
    <row r="11" spans="1:20" ht="15" customHeight="1" x14ac:dyDescent="0.15">
      <c r="A11" s="96"/>
      <c r="B11" s="96"/>
      <c r="C11" s="209" t="s">
        <v>19</v>
      </c>
      <c r="D11" s="209"/>
      <c r="E11" s="209"/>
      <c r="F11" s="209"/>
      <c r="G11" s="209"/>
      <c r="H11" s="88">
        <f>SUM(H4:H10)</f>
        <v>5135411</v>
      </c>
      <c r="I11" s="210"/>
      <c r="J11" s="210"/>
      <c r="K11" s="87"/>
      <c r="L11" s="204" t="s">
        <v>20</v>
      </c>
      <c r="M11" s="204"/>
      <c r="N11" s="86">
        <v>0</v>
      </c>
      <c r="O11" s="205">
        <v>0</v>
      </c>
      <c r="P11" s="205"/>
      <c r="Q11" s="205"/>
      <c r="R11" s="205"/>
      <c r="S11" s="2">
        <f t="shared" si="0"/>
        <v>0</v>
      </c>
    </row>
    <row r="12" spans="1:20" ht="15" customHeight="1" x14ac:dyDescent="0.15">
      <c r="A12" s="96"/>
      <c r="B12" s="96"/>
      <c r="C12" s="206" t="s">
        <v>21</v>
      </c>
      <c r="D12" s="206"/>
      <c r="E12" s="206"/>
      <c r="F12" s="206"/>
      <c r="G12" s="206"/>
      <c r="H12" s="90">
        <f>H22</f>
        <v>36403572</v>
      </c>
      <c r="I12" s="207"/>
      <c r="J12" s="207"/>
      <c r="K12" s="87"/>
      <c r="L12" s="209" t="s">
        <v>22</v>
      </c>
      <c r="M12" s="209"/>
      <c r="N12" s="88">
        <f>SUM(N4:N11)</f>
        <v>2462226</v>
      </c>
      <c r="O12" s="210">
        <f>SUM(O4:R11)</f>
        <v>1818587</v>
      </c>
      <c r="P12" s="210"/>
      <c r="Q12" s="210"/>
      <c r="R12" s="210"/>
      <c r="S12" s="2">
        <f t="shared" si="0"/>
        <v>643639</v>
      </c>
    </row>
    <row r="13" spans="1:20" ht="15" customHeight="1" x14ac:dyDescent="0.15">
      <c r="A13" s="96"/>
      <c r="B13" s="96"/>
      <c r="C13" s="204" t="s">
        <v>23</v>
      </c>
      <c r="D13" s="204"/>
      <c r="E13" s="204"/>
      <c r="F13" s="204"/>
      <c r="G13" s="204"/>
      <c r="H13" s="86">
        <v>0</v>
      </c>
      <c r="I13" s="205"/>
      <c r="J13" s="205"/>
      <c r="K13" s="87"/>
      <c r="L13" s="211" t="s">
        <v>24</v>
      </c>
      <c r="M13" s="211"/>
      <c r="N13" s="92"/>
      <c r="O13" s="207">
        <v>0</v>
      </c>
      <c r="P13" s="207"/>
      <c r="Q13" s="207"/>
      <c r="R13" s="207"/>
      <c r="S13" s="2">
        <f t="shared" si="0"/>
        <v>0</v>
      </c>
    </row>
    <row r="14" spans="1:20" ht="15" customHeight="1" x14ac:dyDescent="0.15">
      <c r="A14" s="96"/>
      <c r="B14" s="96"/>
      <c r="C14" s="204" t="s">
        <v>25</v>
      </c>
      <c r="D14" s="204"/>
      <c r="E14" s="204"/>
      <c r="F14" s="204"/>
      <c r="G14" s="204"/>
      <c r="H14" s="86">
        <v>0</v>
      </c>
      <c r="I14" s="205"/>
      <c r="J14" s="205"/>
      <c r="K14" s="87"/>
      <c r="L14" s="204" t="s">
        <v>26</v>
      </c>
      <c r="M14" s="204"/>
      <c r="N14" s="86">
        <v>0</v>
      </c>
      <c r="O14" s="205">
        <v>0</v>
      </c>
      <c r="P14" s="205"/>
      <c r="Q14" s="205"/>
      <c r="R14" s="205"/>
      <c r="S14" s="2">
        <f t="shared" si="0"/>
        <v>0</v>
      </c>
    </row>
    <row r="15" spans="1:20" ht="15" customHeight="1" x14ac:dyDescent="0.15">
      <c r="A15" s="96"/>
      <c r="B15" s="96"/>
      <c r="C15" s="204" t="s">
        <v>27</v>
      </c>
      <c r="D15" s="204"/>
      <c r="E15" s="204"/>
      <c r="F15" s="204"/>
      <c r="G15" s="204"/>
      <c r="H15" s="86">
        <v>36934899</v>
      </c>
      <c r="I15" s="205"/>
      <c r="J15" s="205"/>
      <c r="K15" s="87"/>
      <c r="L15" s="204" t="s">
        <v>28</v>
      </c>
      <c r="M15" s="204"/>
      <c r="N15" s="86">
        <v>0</v>
      </c>
      <c r="O15" s="205">
        <v>0</v>
      </c>
      <c r="P15" s="205"/>
      <c r="Q15" s="205"/>
      <c r="R15" s="205"/>
      <c r="S15" s="2">
        <f t="shared" si="0"/>
        <v>0</v>
      </c>
    </row>
    <row r="16" spans="1:20" ht="15" customHeight="1" x14ac:dyDescent="0.15">
      <c r="A16" s="96"/>
      <c r="B16" s="96"/>
      <c r="C16" s="225" t="s">
        <v>29</v>
      </c>
      <c r="D16" s="225"/>
      <c r="E16" s="225"/>
      <c r="F16" s="225"/>
      <c r="G16" s="225"/>
      <c r="H16" s="132">
        <v>3993471</v>
      </c>
      <c r="I16" s="226"/>
      <c r="J16" s="226"/>
      <c r="K16" s="133"/>
      <c r="L16" s="204" t="s">
        <v>30</v>
      </c>
      <c r="M16" s="204"/>
      <c r="N16" s="86">
        <v>0</v>
      </c>
      <c r="O16" s="205">
        <v>0</v>
      </c>
      <c r="P16" s="205"/>
      <c r="Q16" s="205"/>
      <c r="R16" s="205"/>
      <c r="S16" s="2">
        <f t="shared" si="0"/>
        <v>0</v>
      </c>
    </row>
    <row r="17" spans="1:19" ht="15" customHeight="1" x14ac:dyDescent="0.15">
      <c r="A17" s="96"/>
      <c r="B17" s="96"/>
      <c r="C17" s="204" t="s">
        <v>31</v>
      </c>
      <c r="D17" s="204"/>
      <c r="E17" s="204"/>
      <c r="F17" s="204"/>
      <c r="G17" s="204"/>
      <c r="H17" s="86">
        <v>0</v>
      </c>
      <c r="I17" s="205"/>
      <c r="J17" s="205"/>
      <c r="K17" s="87"/>
      <c r="L17" s="204" t="s">
        <v>32</v>
      </c>
      <c r="M17" s="204"/>
      <c r="N17" s="86">
        <v>0</v>
      </c>
      <c r="O17" s="205">
        <v>0</v>
      </c>
      <c r="P17" s="205"/>
      <c r="Q17" s="205"/>
      <c r="R17" s="205"/>
      <c r="S17" s="2">
        <f t="shared" si="0"/>
        <v>0</v>
      </c>
    </row>
    <row r="18" spans="1:19" ht="15" customHeight="1" x14ac:dyDescent="0.15">
      <c r="A18" s="96"/>
      <c r="B18" s="96"/>
      <c r="C18" s="204" t="s">
        <v>33</v>
      </c>
      <c r="D18" s="204"/>
      <c r="E18" s="204"/>
      <c r="F18" s="204"/>
      <c r="G18" s="204"/>
      <c r="H18" s="93">
        <v>-4524798</v>
      </c>
      <c r="I18" s="214"/>
      <c r="J18" s="214"/>
      <c r="K18" s="87"/>
      <c r="L18" s="204" t="s">
        <v>34</v>
      </c>
      <c r="M18" s="204"/>
      <c r="N18" s="86">
        <v>0</v>
      </c>
      <c r="O18" s="205">
        <v>0</v>
      </c>
      <c r="P18" s="205"/>
      <c r="Q18" s="205"/>
      <c r="R18" s="205"/>
      <c r="S18" s="2">
        <f t="shared" si="0"/>
        <v>0</v>
      </c>
    </row>
    <row r="19" spans="1:19" ht="15" customHeight="1" x14ac:dyDescent="0.15">
      <c r="A19" s="96"/>
      <c r="B19" s="96"/>
      <c r="C19" s="204" t="s">
        <v>35</v>
      </c>
      <c r="D19" s="204"/>
      <c r="E19" s="204"/>
      <c r="F19" s="204"/>
      <c r="G19" s="204"/>
      <c r="H19" s="86">
        <v>0</v>
      </c>
      <c r="I19" s="205"/>
      <c r="J19" s="205"/>
      <c r="K19" s="87"/>
      <c r="L19" s="204" t="s">
        <v>36</v>
      </c>
      <c r="M19" s="204"/>
      <c r="N19" s="86">
        <v>0</v>
      </c>
      <c r="O19" s="205">
        <v>0</v>
      </c>
      <c r="P19" s="205"/>
      <c r="Q19" s="205"/>
      <c r="R19" s="205"/>
      <c r="S19" s="2">
        <f t="shared" si="0"/>
        <v>0</v>
      </c>
    </row>
    <row r="20" spans="1:19" ht="15" customHeight="1" x14ac:dyDescent="0.15">
      <c r="A20" s="96"/>
      <c r="B20" s="96"/>
      <c r="C20" s="204" t="s">
        <v>37</v>
      </c>
      <c r="D20" s="204"/>
      <c r="E20" s="204"/>
      <c r="F20" s="204"/>
      <c r="G20" s="204"/>
      <c r="H20" s="86">
        <v>0</v>
      </c>
      <c r="I20" s="205"/>
      <c r="J20" s="205"/>
      <c r="K20" s="87"/>
      <c r="L20" s="209" t="s">
        <v>38</v>
      </c>
      <c r="M20" s="209"/>
      <c r="N20" s="213">
        <v>0</v>
      </c>
      <c r="O20" s="210">
        <f>SUM(O14:R19)</f>
        <v>0</v>
      </c>
      <c r="P20" s="210"/>
      <c r="Q20" s="210"/>
      <c r="R20" s="210"/>
      <c r="S20" s="2">
        <f t="shared" si="0"/>
        <v>0</v>
      </c>
    </row>
    <row r="21" spans="1:19" ht="15" customHeight="1" x14ac:dyDescent="0.15">
      <c r="A21" s="96"/>
      <c r="B21" s="96"/>
      <c r="C21" s="204" t="s">
        <v>39</v>
      </c>
      <c r="D21" s="204"/>
      <c r="E21" s="204"/>
      <c r="F21" s="204"/>
      <c r="G21" s="204"/>
      <c r="H21" s="86">
        <v>0</v>
      </c>
      <c r="I21" s="205"/>
      <c r="J21" s="205"/>
      <c r="K21" s="87"/>
      <c r="L21" s="209"/>
      <c r="M21" s="209"/>
      <c r="N21" s="213"/>
      <c r="O21" s="210"/>
      <c r="P21" s="210"/>
      <c r="Q21" s="210"/>
      <c r="R21" s="210"/>
      <c r="S21" s="2">
        <f t="shared" si="0"/>
        <v>0</v>
      </c>
    </row>
    <row r="22" spans="1:19" ht="15" customHeight="1" x14ac:dyDescent="0.15">
      <c r="A22" s="96"/>
      <c r="B22" s="96"/>
      <c r="C22" s="209" t="s">
        <v>40</v>
      </c>
      <c r="D22" s="209"/>
      <c r="E22" s="209"/>
      <c r="F22" s="209"/>
      <c r="G22" s="209"/>
      <c r="H22" s="88">
        <f>SUM(H13:H21)</f>
        <v>36403572</v>
      </c>
      <c r="I22" s="210"/>
      <c r="J22" s="210"/>
      <c r="K22" s="87"/>
      <c r="L22" s="211" t="s">
        <v>41</v>
      </c>
      <c r="M22" s="211"/>
      <c r="N22" s="95">
        <f>N12+N20</f>
        <v>2462226</v>
      </c>
      <c r="O22" s="212">
        <f>O12+O20</f>
        <v>1818587</v>
      </c>
      <c r="P22" s="212"/>
      <c r="Q22" s="212"/>
      <c r="R22" s="212"/>
      <c r="S22" s="2">
        <f t="shared" si="0"/>
        <v>643639</v>
      </c>
    </row>
    <row r="23" spans="1:19" ht="15" customHeight="1" x14ac:dyDescent="0.15">
      <c r="A23" s="96"/>
      <c r="B23" s="96"/>
      <c r="C23" s="96"/>
      <c r="D23" s="97" t="s">
        <v>0</v>
      </c>
      <c r="E23" s="97"/>
      <c r="F23" s="97"/>
      <c r="G23" s="97"/>
      <c r="H23" s="97"/>
      <c r="I23" s="97"/>
      <c r="J23" s="97"/>
      <c r="K23" s="87"/>
      <c r="L23" s="97"/>
      <c r="M23" s="96"/>
      <c r="N23" s="96"/>
      <c r="O23" s="96"/>
      <c r="P23" s="96"/>
      <c r="Q23" s="96"/>
      <c r="R23" s="96"/>
      <c r="S23" s="2">
        <f t="shared" si="0"/>
        <v>0</v>
      </c>
    </row>
    <row r="24" spans="1:19" ht="15" customHeight="1" x14ac:dyDescent="0.15">
      <c r="A24" s="96"/>
      <c r="B24" s="96"/>
      <c r="C24" s="209" t="s">
        <v>42</v>
      </c>
      <c r="D24" s="209"/>
      <c r="E24" s="209"/>
      <c r="F24" s="209"/>
      <c r="G24" s="209"/>
      <c r="H24" s="99">
        <f>H3+H12</f>
        <v>41538983</v>
      </c>
      <c r="I24" s="212"/>
      <c r="J24" s="212"/>
      <c r="K24" s="87"/>
      <c r="L24" s="209" t="s">
        <v>43</v>
      </c>
      <c r="M24" s="209"/>
      <c r="N24" s="96"/>
      <c r="O24" s="96"/>
      <c r="P24" s="96"/>
      <c r="Q24" s="96"/>
      <c r="R24" s="96"/>
      <c r="S24" s="2">
        <f t="shared" si="0"/>
        <v>0</v>
      </c>
    </row>
    <row r="25" spans="1:19" ht="15" customHeight="1" x14ac:dyDescent="0.15">
      <c r="A25" s="96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206" t="s">
        <v>44</v>
      </c>
      <c r="M25" s="206"/>
      <c r="N25" s="90">
        <f>N26</f>
        <v>17722108</v>
      </c>
      <c r="O25" s="207">
        <f>O26</f>
        <v>17722108</v>
      </c>
      <c r="P25" s="207"/>
      <c r="Q25" s="207"/>
      <c r="R25" s="207"/>
      <c r="S25" s="2">
        <f t="shared" si="0"/>
        <v>0</v>
      </c>
    </row>
    <row r="26" spans="1:19" ht="15" customHeight="1" x14ac:dyDescent="0.15">
      <c r="A26" s="96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204" t="s">
        <v>45</v>
      </c>
      <c r="M26" s="204"/>
      <c r="N26" s="86">
        <v>17722108</v>
      </c>
      <c r="O26" s="205">
        <v>17722108</v>
      </c>
      <c r="P26" s="205"/>
      <c r="Q26" s="205"/>
      <c r="R26" s="205"/>
      <c r="S26" s="2">
        <f t="shared" si="0"/>
        <v>0</v>
      </c>
    </row>
    <row r="27" spans="1:19" ht="15" customHeight="1" x14ac:dyDescent="0.15">
      <c r="A27" s="96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206" t="s">
        <v>46</v>
      </c>
      <c r="M27" s="206"/>
      <c r="N27" s="90">
        <f>SUM(N28:N32)</f>
        <v>21354649</v>
      </c>
      <c r="O27" s="207">
        <f>SUM(O28:R32)</f>
        <v>21760106</v>
      </c>
      <c r="P27" s="207"/>
      <c r="Q27" s="207"/>
      <c r="R27" s="207"/>
      <c r="S27" s="2">
        <f t="shared" si="0"/>
        <v>-405457</v>
      </c>
    </row>
    <row r="28" spans="1:19" ht="15" customHeight="1" x14ac:dyDescent="0.15">
      <c r="A28" s="96"/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225" t="s">
        <v>47</v>
      </c>
      <c r="M28" s="225"/>
      <c r="N28" s="132">
        <v>102540</v>
      </c>
      <c r="O28" s="229">
        <v>742847</v>
      </c>
      <c r="P28" s="229"/>
      <c r="Q28" s="229"/>
      <c r="R28" s="229"/>
      <c r="S28" s="134">
        <f t="shared" si="0"/>
        <v>-640307</v>
      </c>
    </row>
    <row r="29" spans="1:19" ht="15" customHeight="1" x14ac:dyDescent="0.15">
      <c r="A29" s="96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223" t="s">
        <v>48</v>
      </c>
      <c r="M29" s="223"/>
      <c r="N29" s="124">
        <f>421486-14854</f>
        <v>406632</v>
      </c>
      <c r="O29" s="224">
        <v>171782</v>
      </c>
      <c r="P29" s="224"/>
      <c r="Q29" s="224"/>
      <c r="R29" s="224"/>
      <c r="S29" s="136">
        <f t="shared" si="0"/>
        <v>234850</v>
      </c>
    </row>
    <row r="30" spans="1:19" ht="15" customHeight="1" x14ac:dyDescent="0.15">
      <c r="A30" s="96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204" t="s">
        <v>49</v>
      </c>
      <c r="M30" s="204"/>
      <c r="N30" s="86">
        <v>20838164</v>
      </c>
      <c r="O30" s="205">
        <v>20838164</v>
      </c>
      <c r="P30" s="205"/>
      <c r="Q30" s="205"/>
      <c r="R30" s="205"/>
      <c r="S30" s="2">
        <f t="shared" si="0"/>
        <v>0</v>
      </c>
    </row>
    <row r="31" spans="1:19" ht="15" customHeight="1" x14ac:dyDescent="0.15">
      <c r="A31" s="96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204" t="s">
        <v>50</v>
      </c>
      <c r="M31" s="204"/>
      <c r="N31" s="86">
        <v>0</v>
      </c>
      <c r="O31" s="205">
        <v>0</v>
      </c>
      <c r="P31" s="205"/>
      <c r="Q31" s="205"/>
      <c r="R31" s="205"/>
      <c r="S31" s="2">
        <f t="shared" si="0"/>
        <v>0</v>
      </c>
    </row>
    <row r="32" spans="1:19" ht="15" customHeight="1" x14ac:dyDescent="0.15">
      <c r="A32" s="96"/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204" t="s">
        <v>51</v>
      </c>
      <c r="M32" s="204"/>
      <c r="N32" s="86">
        <v>7313</v>
      </c>
      <c r="O32" s="205">
        <v>7313</v>
      </c>
      <c r="P32" s="205"/>
      <c r="Q32" s="205"/>
      <c r="R32" s="205"/>
      <c r="S32" s="2">
        <f t="shared" si="0"/>
        <v>0</v>
      </c>
    </row>
    <row r="33" spans="1:19" ht="15" customHeight="1" x14ac:dyDescent="0.15">
      <c r="A33" s="96"/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206" t="s">
        <v>52</v>
      </c>
      <c r="M33" s="206"/>
      <c r="N33" s="90">
        <v>0</v>
      </c>
      <c r="O33" s="207">
        <v>0</v>
      </c>
      <c r="P33" s="207"/>
      <c r="Q33" s="207"/>
      <c r="R33" s="207"/>
      <c r="S33" s="2">
        <f t="shared" si="0"/>
        <v>0</v>
      </c>
    </row>
    <row r="34" spans="1:19" ht="15" customHeight="1" x14ac:dyDescent="0.15">
      <c r="A34" s="96"/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204" t="s">
        <v>53</v>
      </c>
      <c r="M34" s="204"/>
      <c r="N34" s="86">
        <f>N25+N27</f>
        <v>39076757</v>
      </c>
      <c r="O34" s="205">
        <f>O25+O27</f>
        <v>39482214</v>
      </c>
      <c r="P34" s="205"/>
      <c r="Q34" s="205"/>
      <c r="R34" s="205"/>
      <c r="S34" s="2">
        <f t="shared" si="0"/>
        <v>-405457</v>
      </c>
    </row>
    <row r="35" spans="1:19" ht="15" customHeight="1" x14ac:dyDescent="0.15">
      <c r="A35" s="96"/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204" t="s">
        <v>54</v>
      </c>
      <c r="M35" s="204"/>
      <c r="N35" s="86">
        <f>N22+N34</f>
        <v>41538983</v>
      </c>
      <c r="O35" s="205">
        <f>O22+O34</f>
        <v>41300801</v>
      </c>
      <c r="P35" s="205"/>
      <c r="Q35" s="205"/>
      <c r="R35" s="205"/>
      <c r="S35" s="2">
        <f t="shared" si="0"/>
        <v>238182</v>
      </c>
    </row>
    <row r="36" spans="1:19" ht="15" customHeight="1" x14ac:dyDescent="0.15">
      <c r="A36" s="96"/>
      <c r="B36" s="96"/>
    </row>
    <row r="37" spans="1:19" ht="15" customHeight="1" x14ac:dyDescent="0.15">
      <c r="A37" s="96"/>
      <c r="B37" s="96"/>
    </row>
    <row r="38" spans="1:19" ht="15" customHeight="1" x14ac:dyDescent="0.15">
      <c r="A38" s="96"/>
      <c r="B38" s="96"/>
    </row>
    <row r="39" spans="1:19" ht="15" customHeight="1" x14ac:dyDescent="0.15">
      <c r="A39" s="96"/>
      <c r="B39" s="96"/>
    </row>
    <row r="40" spans="1:19" ht="15" customHeight="1" x14ac:dyDescent="0.15">
      <c r="A40" s="96"/>
      <c r="B40" s="96"/>
    </row>
    <row r="41" spans="1:19" ht="15" customHeight="1" x14ac:dyDescent="0.15">
      <c r="A41" s="96"/>
      <c r="B41" s="96"/>
    </row>
    <row r="42" spans="1:19" ht="15" customHeight="1" x14ac:dyDescent="0.15">
      <c r="A42" s="96"/>
      <c r="B42" s="96"/>
    </row>
    <row r="43" spans="1:19" ht="15" customHeight="1" x14ac:dyDescent="0.15">
      <c r="A43" s="96"/>
      <c r="B43" s="96"/>
    </row>
    <row r="44" spans="1:19" ht="15" customHeight="1" x14ac:dyDescent="0.15">
      <c r="A44" s="96"/>
      <c r="B44" s="96"/>
    </row>
    <row r="45" spans="1:19" ht="15" customHeight="1" x14ac:dyDescent="0.15">
      <c r="A45" s="96"/>
      <c r="B45" s="96"/>
    </row>
    <row r="46" spans="1:19" ht="15" customHeight="1" x14ac:dyDescent="0.15">
      <c r="A46" s="96"/>
      <c r="B46" s="96"/>
    </row>
    <row r="47" spans="1:19" ht="15" customHeight="1" x14ac:dyDescent="0.15">
      <c r="A47" s="96"/>
      <c r="B47" s="96"/>
    </row>
    <row r="48" spans="1:19" ht="15" customHeight="1" x14ac:dyDescent="0.15">
      <c r="A48" s="96"/>
      <c r="B48" s="96"/>
    </row>
    <row r="49" spans="1:2" ht="15" customHeight="1" x14ac:dyDescent="0.15">
      <c r="A49" s="96"/>
      <c r="B49" s="96"/>
    </row>
    <row r="50" spans="1:2" ht="15" customHeight="1" x14ac:dyDescent="0.15">
      <c r="A50" s="96"/>
      <c r="B50" s="96"/>
    </row>
    <row r="51" spans="1:2" ht="15" customHeight="1" x14ac:dyDescent="0.15">
      <c r="A51" s="96"/>
      <c r="B51" s="96"/>
    </row>
    <row r="52" spans="1:2" ht="15" customHeight="1" x14ac:dyDescent="0.15">
      <c r="A52" s="96"/>
      <c r="B52" s="96"/>
    </row>
    <row r="53" spans="1:2" ht="15" customHeight="1" x14ac:dyDescent="0.15">
      <c r="A53" s="96"/>
      <c r="B53" s="96"/>
    </row>
    <row r="54" spans="1:2" ht="15" customHeight="1" x14ac:dyDescent="0.15">
      <c r="A54" s="96"/>
      <c r="B54" s="96"/>
    </row>
    <row r="55" spans="1:2" ht="15" customHeight="1" x14ac:dyDescent="0.15">
      <c r="A55" s="96"/>
      <c r="B55" s="96"/>
    </row>
    <row r="56" spans="1:2" ht="15" customHeight="1" x14ac:dyDescent="0.15">
      <c r="A56" s="96"/>
      <c r="B56" s="96"/>
    </row>
    <row r="57" spans="1:2" ht="15" customHeight="1" x14ac:dyDescent="0.15">
      <c r="A57" s="96"/>
      <c r="B57" s="96"/>
    </row>
    <row r="58" spans="1:2" ht="15" customHeight="1" x14ac:dyDescent="0.15">
      <c r="A58" s="96"/>
      <c r="B58" s="96"/>
    </row>
    <row r="59" spans="1:2" ht="15" customHeight="1" x14ac:dyDescent="0.15">
      <c r="A59" s="96"/>
      <c r="B59" s="96"/>
    </row>
    <row r="60" spans="1:2" ht="15" customHeight="1" x14ac:dyDescent="0.15">
      <c r="A60" s="96"/>
      <c r="B60" s="96"/>
    </row>
    <row r="61" spans="1:2" ht="15" customHeight="1" x14ac:dyDescent="0.15">
      <c r="A61" s="96"/>
      <c r="B61" s="96"/>
    </row>
    <row r="62" spans="1:2" ht="15" customHeight="1" x14ac:dyDescent="0.15">
      <c r="A62" s="96"/>
      <c r="B62" s="96"/>
    </row>
    <row r="63" spans="1:2" ht="15" customHeight="1" x14ac:dyDescent="0.15">
      <c r="A63" s="96"/>
      <c r="B63" s="96"/>
    </row>
    <row r="64" spans="1:2" ht="15" customHeight="1" x14ac:dyDescent="0.15">
      <c r="A64" s="96"/>
      <c r="B64" s="96"/>
    </row>
    <row r="65" spans="1:2" ht="15" customHeight="1" x14ac:dyDescent="0.15">
      <c r="A65" s="96"/>
      <c r="B65" s="96"/>
    </row>
    <row r="66" spans="1:2" ht="15" customHeight="1" x14ac:dyDescent="0.15">
      <c r="A66" s="96"/>
      <c r="B66" s="96"/>
    </row>
    <row r="67" spans="1:2" ht="15" customHeight="1" x14ac:dyDescent="0.15">
      <c r="A67" s="96"/>
      <c r="B67" s="96"/>
    </row>
    <row r="68" spans="1:2" ht="15" customHeight="1" x14ac:dyDescent="0.15">
      <c r="A68" s="96"/>
      <c r="B68" s="96"/>
    </row>
    <row r="69" spans="1:2" ht="15" customHeight="1" x14ac:dyDescent="0.15">
      <c r="A69" s="96"/>
      <c r="B69" s="96"/>
    </row>
    <row r="70" spans="1:2" ht="15" customHeight="1" x14ac:dyDescent="0.15">
      <c r="A70" s="96"/>
      <c r="B70" s="96"/>
    </row>
    <row r="71" spans="1:2" ht="15" customHeight="1" x14ac:dyDescent="0.15">
      <c r="A71" s="96"/>
      <c r="B71" s="96"/>
    </row>
    <row r="72" spans="1:2" ht="15" customHeight="1" x14ac:dyDescent="0.15">
      <c r="A72" s="96"/>
      <c r="B72" s="96"/>
    </row>
    <row r="73" spans="1:2" ht="15" customHeight="1" x14ac:dyDescent="0.15">
      <c r="A73" s="96"/>
      <c r="B73" s="96"/>
    </row>
    <row r="74" spans="1:2" ht="15" customHeight="1" x14ac:dyDescent="0.15">
      <c r="A74" s="96"/>
      <c r="B74" s="96"/>
    </row>
    <row r="75" spans="1:2" ht="15" customHeight="1" x14ac:dyDescent="0.15">
      <c r="A75" s="96"/>
      <c r="B75" s="96"/>
    </row>
    <row r="76" spans="1:2" ht="15" customHeight="1" x14ac:dyDescent="0.15">
      <c r="A76" s="96"/>
      <c r="B76" s="96"/>
    </row>
    <row r="77" spans="1:2" ht="15" customHeight="1" x14ac:dyDescent="0.15">
      <c r="A77" s="96"/>
      <c r="B77" s="96"/>
    </row>
    <row r="78" spans="1:2" ht="15" customHeight="1" x14ac:dyDescent="0.15">
      <c r="A78" s="96"/>
      <c r="B78" s="96"/>
    </row>
    <row r="79" spans="1:2" ht="15" customHeight="1" x14ac:dyDescent="0.15">
      <c r="A79" s="96"/>
      <c r="B79" s="96"/>
    </row>
    <row r="80" spans="1:2" ht="15" customHeight="1" x14ac:dyDescent="0.15">
      <c r="A80" s="96"/>
      <c r="B80" s="96"/>
    </row>
    <row r="81" spans="1:2" ht="15" customHeight="1" x14ac:dyDescent="0.15">
      <c r="A81" s="96"/>
      <c r="B81" s="96"/>
    </row>
    <row r="82" spans="1:2" ht="15" customHeight="1" x14ac:dyDescent="0.15">
      <c r="A82" s="96"/>
      <c r="B82" s="96"/>
    </row>
    <row r="83" spans="1:2" ht="15" customHeight="1" x14ac:dyDescent="0.15">
      <c r="A83" s="96"/>
      <c r="B83" s="96"/>
    </row>
    <row r="84" spans="1:2" ht="15" customHeight="1" x14ac:dyDescent="0.15">
      <c r="A84" s="96"/>
      <c r="B84" s="96"/>
    </row>
    <row r="85" spans="1:2" ht="15" customHeight="1" x14ac:dyDescent="0.15">
      <c r="A85" s="96"/>
      <c r="B85" s="96"/>
    </row>
    <row r="86" spans="1:2" ht="15" customHeight="1" x14ac:dyDescent="0.15">
      <c r="A86" s="96"/>
      <c r="B86" s="96"/>
    </row>
    <row r="87" spans="1:2" ht="15" customHeight="1" x14ac:dyDescent="0.15">
      <c r="A87" s="96"/>
      <c r="B87" s="96"/>
    </row>
    <row r="88" spans="1:2" ht="15" customHeight="1" x14ac:dyDescent="0.15">
      <c r="A88" s="96"/>
      <c r="B88" s="96"/>
    </row>
    <row r="89" spans="1:2" ht="15" customHeight="1" x14ac:dyDescent="0.15">
      <c r="A89" s="96"/>
      <c r="B89" s="96"/>
    </row>
    <row r="90" spans="1:2" ht="15" customHeight="1" x14ac:dyDescent="0.15">
      <c r="A90" s="96"/>
      <c r="B90" s="96"/>
    </row>
    <row r="91" spans="1:2" ht="15" customHeight="1" x14ac:dyDescent="0.15">
      <c r="A91" s="96"/>
      <c r="B91" s="96"/>
    </row>
    <row r="92" spans="1:2" ht="15" customHeight="1" x14ac:dyDescent="0.15">
      <c r="A92" s="96"/>
      <c r="B92" s="96"/>
    </row>
    <row r="93" spans="1:2" ht="15" customHeight="1" x14ac:dyDescent="0.15">
      <c r="A93" s="96"/>
      <c r="B93" s="96"/>
    </row>
    <row r="94" spans="1:2" ht="15" customHeight="1" x14ac:dyDescent="0.15">
      <c r="A94" s="96"/>
      <c r="B94" s="96"/>
    </row>
    <row r="95" spans="1:2" ht="15" customHeight="1" x14ac:dyDescent="0.15">
      <c r="A95" s="96"/>
      <c r="B95" s="96"/>
    </row>
    <row r="96" spans="1:2" ht="15" customHeight="1" x14ac:dyDescent="0.15">
      <c r="A96" s="96"/>
      <c r="B96" s="96"/>
    </row>
    <row r="97" spans="1:2" ht="15" customHeight="1" x14ac:dyDescent="0.15">
      <c r="A97" s="96"/>
      <c r="B97" s="96"/>
    </row>
    <row r="98" spans="1:2" ht="15" customHeight="1" x14ac:dyDescent="0.15">
      <c r="A98" s="96"/>
      <c r="B98" s="96"/>
    </row>
    <row r="99" spans="1:2" ht="15" customHeight="1" x14ac:dyDescent="0.15">
      <c r="A99" s="96"/>
      <c r="B99" s="96"/>
    </row>
    <row r="100" spans="1:2" ht="15" customHeight="1" x14ac:dyDescent="0.15">
      <c r="A100" s="96"/>
      <c r="B100" s="96"/>
    </row>
    <row r="101" spans="1:2" ht="15" customHeight="1" x14ac:dyDescent="0.15">
      <c r="A101" s="96"/>
      <c r="B101" s="96"/>
    </row>
    <row r="102" spans="1:2" ht="15" customHeight="1" x14ac:dyDescent="0.15">
      <c r="A102" s="96"/>
      <c r="B102" s="96"/>
    </row>
    <row r="103" spans="1:2" ht="15" customHeight="1" x14ac:dyDescent="0.15">
      <c r="A103" s="96"/>
      <c r="B103" s="96"/>
    </row>
    <row r="104" spans="1:2" ht="15" customHeight="1" x14ac:dyDescent="0.15">
      <c r="A104" s="96"/>
      <c r="B104" s="96"/>
    </row>
    <row r="105" spans="1:2" ht="15" customHeight="1" x14ac:dyDescent="0.15">
      <c r="A105" s="96"/>
      <c r="B105" s="96"/>
    </row>
    <row r="106" spans="1:2" ht="15" customHeight="1" x14ac:dyDescent="0.15">
      <c r="A106" s="96"/>
      <c r="B106" s="96"/>
    </row>
    <row r="107" spans="1:2" ht="15" customHeight="1" x14ac:dyDescent="0.15">
      <c r="A107" s="96"/>
      <c r="B107" s="96"/>
    </row>
    <row r="108" spans="1:2" ht="15" customHeight="1" x14ac:dyDescent="0.15">
      <c r="A108" s="96"/>
      <c r="B108" s="96"/>
    </row>
    <row r="109" spans="1:2" ht="15" customHeight="1" x14ac:dyDescent="0.15">
      <c r="A109" s="96"/>
      <c r="B109" s="96"/>
    </row>
    <row r="110" spans="1:2" ht="15" customHeight="1" x14ac:dyDescent="0.15">
      <c r="A110" s="96"/>
      <c r="B110" s="96"/>
    </row>
    <row r="111" spans="1:2" ht="15" customHeight="1" x14ac:dyDescent="0.15">
      <c r="A111" s="96"/>
      <c r="B111" s="96"/>
    </row>
    <row r="112" spans="1:2" ht="15" customHeight="1" x14ac:dyDescent="0.15">
      <c r="A112" s="96"/>
      <c r="B112" s="96"/>
    </row>
    <row r="113" spans="1:2" ht="15" customHeight="1" x14ac:dyDescent="0.15">
      <c r="A113" s="96"/>
      <c r="B113" s="96"/>
    </row>
    <row r="114" spans="1:2" ht="15" customHeight="1" x14ac:dyDescent="0.15">
      <c r="A114" s="96"/>
      <c r="B114" s="96"/>
    </row>
    <row r="115" spans="1:2" ht="15" customHeight="1" x14ac:dyDescent="0.15">
      <c r="A115" s="96"/>
      <c r="B115" s="96"/>
    </row>
    <row r="116" spans="1:2" ht="15" customHeight="1" x14ac:dyDescent="0.15">
      <c r="A116" s="96"/>
      <c r="B116" s="96"/>
    </row>
    <row r="117" spans="1:2" ht="15" customHeight="1" x14ac:dyDescent="0.15">
      <c r="A117" s="96"/>
      <c r="B117" s="96"/>
    </row>
    <row r="118" spans="1:2" ht="15" customHeight="1" x14ac:dyDescent="0.15">
      <c r="A118" s="96"/>
      <c r="B118" s="96"/>
    </row>
    <row r="119" spans="1:2" ht="15" customHeight="1" x14ac:dyDescent="0.15">
      <c r="A119" s="96"/>
      <c r="B119" s="96"/>
    </row>
    <row r="120" spans="1:2" ht="15" customHeight="1" x14ac:dyDescent="0.15">
      <c r="A120" s="96"/>
      <c r="B120" s="96"/>
    </row>
    <row r="121" spans="1:2" ht="15" customHeight="1" x14ac:dyDescent="0.15">
      <c r="A121" s="96"/>
      <c r="B121" s="96"/>
    </row>
    <row r="122" spans="1:2" ht="15" customHeight="1" x14ac:dyDescent="0.15">
      <c r="A122" s="96"/>
      <c r="B122" s="96"/>
    </row>
    <row r="123" spans="1:2" ht="15" customHeight="1" x14ac:dyDescent="0.15">
      <c r="A123" s="96"/>
      <c r="B123" s="96"/>
    </row>
    <row r="124" spans="1:2" ht="15" customHeight="1" x14ac:dyDescent="0.15">
      <c r="A124" s="96"/>
      <c r="B124" s="96"/>
    </row>
    <row r="125" spans="1:2" ht="15" customHeight="1" x14ac:dyDescent="0.15">
      <c r="A125" s="96"/>
      <c r="B125" s="96"/>
    </row>
    <row r="126" spans="1:2" ht="15" customHeight="1" x14ac:dyDescent="0.15">
      <c r="A126" s="96"/>
      <c r="B126" s="96"/>
    </row>
    <row r="127" spans="1:2" ht="15" customHeight="1" x14ac:dyDescent="0.15">
      <c r="A127" s="96"/>
      <c r="B127" s="96"/>
    </row>
    <row r="128" spans="1:2" ht="15" customHeight="1" x14ac:dyDescent="0.15">
      <c r="A128" s="96"/>
      <c r="B128" s="96"/>
    </row>
    <row r="129" spans="1:2" ht="15" customHeight="1" x14ac:dyDescent="0.15">
      <c r="A129" s="96"/>
      <c r="B129" s="96"/>
    </row>
    <row r="130" spans="1:2" ht="15" customHeight="1" x14ac:dyDescent="0.15">
      <c r="A130" s="96"/>
      <c r="B130" s="96"/>
    </row>
    <row r="131" spans="1:2" ht="15" customHeight="1" x14ac:dyDescent="0.15">
      <c r="A131" s="96"/>
      <c r="B131" s="96"/>
    </row>
    <row r="132" spans="1:2" ht="15" customHeight="1" x14ac:dyDescent="0.15">
      <c r="A132" s="96"/>
      <c r="B132" s="96"/>
    </row>
    <row r="133" spans="1:2" ht="15" customHeight="1" x14ac:dyDescent="0.15">
      <c r="A133" s="96"/>
      <c r="B133" s="96"/>
    </row>
    <row r="134" spans="1:2" ht="15" customHeight="1" x14ac:dyDescent="0.15">
      <c r="A134" s="96"/>
      <c r="B134" s="96"/>
    </row>
    <row r="135" spans="1:2" ht="15" customHeight="1" x14ac:dyDescent="0.15">
      <c r="A135" s="96"/>
      <c r="B135" s="96"/>
    </row>
    <row r="136" spans="1:2" ht="15" customHeight="1" x14ac:dyDescent="0.15">
      <c r="A136" s="96"/>
      <c r="B136" s="96"/>
    </row>
    <row r="137" spans="1:2" ht="15" customHeight="1" x14ac:dyDescent="0.15">
      <c r="A137" s="96"/>
      <c r="B137" s="96"/>
    </row>
    <row r="138" spans="1:2" ht="15" customHeight="1" x14ac:dyDescent="0.15">
      <c r="A138" s="96"/>
      <c r="B138" s="96"/>
    </row>
    <row r="139" spans="1:2" ht="15" customHeight="1" x14ac:dyDescent="0.15">
      <c r="A139" s="96"/>
      <c r="B139" s="96"/>
    </row>
    <row r="140" spans="1:2" ht="15" customHeight="1" x14ac:dyDescent="0.15">
      <c r="A140" s="96"/>
      <c r="B140" s="96"/>
    </row>
    <row r="141" spans="1:2" ht="15" customHeight="1" x14ac:dyDescent="0.15">
      <c r="A141" s="96"/>
      <c r="B141" s="96"/>
    </row>
    <row r="142" spans="1:2" ht="15" customHeight="1" x14ac:dyDescent="0.15">
      <c r="A142" s="96"/>
      <c r="B142" s="96"/>
    </row>
    <row r="143" spans="1:2" ht="15" customHeight="1" x14ac:dyDescent="0.15">
      <c r="A143" s="96"/>
      <c r="B143" s="96"/>
    </row>
    <row r="144" spans="1:2" ht="15" customHeight="1" x14ac:dyDescent="0.15">
      <c r="A144" s="96"/>
      <c r="B144" s="96"/>
    </row>
    <row r="145" spans="1:2" ht="15" customHeight="1" x14ac:dyDescent="0.15">
      <c r="A145" s="96"/>
      <c r="B145" s="96"/>
    </row>
    <row r="146" spans="1:2" ht="15" customHeight="1" x14ac:dyDescent="0.15">
      <c r="A146" s="96"/>
      <c r="B146" s="96"/>
    </row>
    <row r="147" spans="1:2" ht="15" customHeight="1" x14ac:dyDescent="0.15">
      <c r="A147" s="96"/>
      <c r="B147" s="96"/>
    </row>
    <row r="148" spans="1:2" ht="15" customHeight="1" x14ac:dyDescent="0.15">
      <c r="A148" s="96"/>
      <c r="B148" s="96"/>
    </row>
    <row r="149" spans="1:2" ht="15" customHeight="1" x14ac:dyDescent="0.15">
      <c r="A149" s="96"/>
      <c r="B149" s="96"/>
    </row>
    <row r="150" spans="1:2" ht="15" customHeight="1" x14ac:dyDescent="0.15">
      <c r="A150" s="96"/>
      <c r="B150" s="96"/>
    </row>
    <row r="151" spans="1:2" ht="15" customHeight="1" x14ac:dyDescent="0.15">
      <c r="A151" s="96"/>
      <c r="B151" s="96"/>
    </row>
    <row r="152" spans="1:2" ht="15" customHeight="1" x14ac:dyDescent="0.15">
      <c r="A152" s="96"/>
      <c r="B152" s="96"/>
    </row>
    <row r="153" spans="1:2" ht="15" customHeight="1" x14ac:dyDescent="0.15">
      <c r="A153" s="96"/>
      <c r="B153" s="96"/>
    </row>
    <row r="154" spans="1:2" ht="15" customHeight="1" x14ac:dyDescent="0.15">
      <c r="A154" s="96"/>
      <c r="B154" s="96"/>
    </row>
    <row r="155" spans="1:2" ht="15" customHeight="1" x14ac:dyDescent="0.15">
      <c r="A155" s="96"/>
      <c r="B155" s="96"/>
    </row>
    <row r="156" spans="1:2" ht="15" customHeight="1" x14ac:dyDescent="0.15">
      <c r="A156" s="96"/>
      <c r="B156" s="96"/>
    </row>
    <row r="157" spans="1:2" ht="15" customHeight="1" x14ac:dyDescent="0.15">
      <c r="A157" s="96"/>
      <c r="B157" s="96"/>
    </row>
    <row r="158" spans="1:2" ht="15" customHeight="1" x14ac:dyDescent="0.15">
      <c r="A158" s="96"/>
      <c r="B158" s="96"/>
    </row>
    <row r="159" spans="1:2" ht="15" customHeight="1" x14ac:dyDescent="0.15">
      <c r="A159" s="96"/>
      <c r="B159" s="96"/>
    </row>
    <row r="160" spans="1:2" ht="15" customHeight="1" x14ac:dyDescent="0.15">
      <c r="A160" s="96"/>
      <c r="B160" s="96"/>
    </row>
    <row r="161" spans="1:2" ht="15" customHeight="1" x14ac:dyDescent="0.15">
      <c r="A161" s="96"/>
      <c r="B161" s="96"/>
    </row>
    <row r="162" spans="1:2" ht="15" customHeight="1" x14ac:dyDescent="0.15">
      <c r="A162" s="96"/>
      <c r="B162" s="96"/>
    </row>
    <row r="163" spans="1:2" ht="15" customHeight="1" x14ac:dyDescent="0.15">
      <c r="A163" s="96"/>
      <c r="B163" s="96"/>
    </row>
    <row r="164" spans="1:2" ht="15" customHeight="1" x14ac:dyDescent="0.15">
      <c r="A164" s="96"/>
      <c r="B164" s="96"/>
    </row>
    <row r="165" spans="1:2" ht="15" customHeight="1" x14ac:dyDescent="0.15">
      <c r="A165" s="96"/>
      <c r="B165" s="96"/>
    </row>
    <row r="166" spans="1:2" ht="15" customHeight="1" x14ac:dyDescent="0.15">
      <c r="A166" s="96"/>
      <c r="B166" s="96"/>
    </row>
    <row r="167" spans="1:2" ht="15" customHeight="1" x14ac:dyDescent="0.15">
      <c r="A167" s="96"/>
      <c r="B167" s="96"/>
    </row>
    <row r="168" spans="1:2" ht="15" customHeight="1" x14ac:dyDescent="0.15">
      <c r="A168" s="96"/>
      <c r="B168" s="96"/>
    </row>
    <row r="169" spans="1:2" ht="15" customHeight="1" x14ac:dyDescent="0.15">
      <c r="A169" s="96"/>
      <c r="B169" s="96"/>
    </row>
    <row r="170" spans="1:2" ht="15" customHeight="1" x14ac:dyDescent="0.15">
      <c r="A170" s="96"/>
      <c r="B170" s="96"/>
    </row>
    <row r="171" spans="1:2" ht="15" customHeight="1" x14ac:dyDescent="0.15">
      <c r="A171" s="96"/>
      <c r="B171" s="96"/>
    </row>
    <row r="172" spans="1:2" ht="15" customHeight="1" x14ac:dyDescent="0.15">
      <c r="A172" s="96"/>
      <c r="B172" s="96"/>
    </row>
    <row r="173" spans="1:2" ht="15" customHeight="1" x14ac:dyDescent="0.15">
      <c r="A173" s="96"/>
      <c r="B173" s="96"/>
    </row>
    <row r="174" spans="1:2" ht="15" customHeight="1" x14ac:dyDescent="0.15">
      <c r="A174" s="96"/>
      <c r="B174" s="96"/>
    </row>
    <row r="175" spans="1:2" ht="15" customHeight="1" x14ac:dyDescent="0.15">
      <c r="A175" s="96"/>
      <c r="B175" s="96"/>
    </row>
    <row r="176" spans="1:2" ht="15" customHeight="1" x14ac:dyDescent="0.15">
      <c r="A176" s="96"/>
      <c r="B176" s="96"/>
    </row>
    <row r="177" spans="1:2" ht="15" customHeight="1" x14ac:dyDescent="0.15">
      <c r="A177" s="96"/>
      <c r="B177" s="96"/>
    </row>
    <row r="178" spans="1:2" ht="15" customHeight="1" x14ac:dyDescent="0.15">
      <c r="A178" s="117"/>
      <c r="B178" s="119"/>
    </row>
    <row r="179" spans="1:2" ht="15" x14ac:dyDescent="0.15">
      <c r="A179" s="117"/>
      <c r="B179" s="119"/>
    </row>
    <row r="180" spans="1:2" ht="15" x14ac:dyDescent="0.15">
      <c r="A180" s="117"/>
      <c r="B180" s="119"/>
    </row>
    <row r="181" spans="1:2" ht="15.75" x14ac:dyDescent="0.15">
      <c r="A181" s="118"/>
      <c r="B181" s="120"/>
    </row>
    <row r="182" spans="1:2" ht="15" x14ac:dyDescent="0.15">
      <c r="A182" s="117"/>
      <c r="B182" s="119"/>
    </row>
    <row r="183" spans="1:2" ht="15" x14ac:dyDescent="0.15">
      <c r="A183" s="117"/>
      <c r="B183" s="119"/>
    </row>
    <row r="184" spans="1:2" ht="15" x14ac:dyDescent="0.15">
      <c r="A184" s="74"/>
      <c r="B184" s="74"/>
    </row>
    <row r="185" spans="1:2" ht="11.25" x14ac:dyDescent="0.15">
      <c r="A185" s="61"/>
      <c r="B185" s="61"/>
    </row>
    <row r="186" spans="1:2" ht="11.25" x14ac:dyDescent="0.15">
      <c r="A186" s="61"/>
      <c r="B186" s="61"/>
    </row>
    <row r="187" spans="1:2" ht="11.25" x14ac:dyDescent="0.15">
      <c r="A187" s="61"/>
      <c r="B187" s="61"/>
    </row>
    <row r="188" spans="1:2" x14ac:dyDescent="0.15">
      <c r="A188" s="46"/>
      <c r="B188" s="46"/>
    </row>
    <row r="189" spans="1:2" x14ac:dyDescent="0.15">
      <c r="A189" s="46"/>
      <c r="B189" s="46"/>
    </row>
    <row r="190" spans="1:2" x14ac:dyDescent="0.15">
      <c r="A190" s="46"/>
      <c r="B190" s="46"/>
    </row>
  </sheetData>
  <mergeCells count="108">
    <mergeCell ref="O35:R35"/>
    <mergeCell ref="O30:R30"/>
    <mergeCell ref="L31:M31"/>
    <mergeCell ref="O31:R31"/>
    <mergeCell ref="L32:M32"/>
    <mergeCell ref="O32:R32"/>
    <mergeCell ref="L33:M33"/>
    <mergeCell ref="O33:R33"/>
    <mergeCell ref="L34:M34"/>
    <mergeCell ref="O34:R34"/>
    <mergeCell ref="L30:M30"/>
    <mergeCell ref="L35:M35"/>
    <mergeCell ref="O25:R25"/>
    <mergeCell ref="L26:M26"/>
    <mergeCell ref="O26:R26"/>
    <mergeCell ref="L27:M27"/>
    <mergeCell ref="O27:R27"/>
    <mergeCell ref="L28:M28"/>
    <mergeCell ref="O28:R28"/>
    <mergeCell ref="L29:M29"/>
    <mergeCell ref="O29:R29"/>
    <mergeCell ref="L25:M25"/>
    <mergeCell ref="N20:N21"/>
    <mergeCell ref="O20:R21"/>
    <mergeCell ref="C21:G21"/>
    <mergeCell ref="I21:J21"/>
    <mergeCell ref="C22:G22"/>
    <mergeCell ref="I22:J22"/>
    <mergeCell ref="L22:M22"/>
    <mergeCell ref="O22:R22"/>
    <mergeCell ref="C24:G24"/>
    <mergeCell ref="I24:J24"/>
    <mergeCell ref="L24:M24"/>
    <mergeCell ref="C20:G20"/>
    <mergeCell ref="I20:J20"/>
    <mergeCell ref="L20:M21"/>
    <mergeCell ref="O17:R17"/>
    <mergeCell ref="C18:G18"/>
    <mergeCell ref="I18:J18"/>
    <mergeCell ref="L18:M18"/>
    <mergeCell ref="O18:R18"/>
    <mergeCell ref="C19:G19"/>
    <mergeCell ref="I19:J19"/>
    <mergeCell ref="L19:M19"/>
    <mergeCell ref="O19:R19"/>
    <mergeCell ref="C17:G17"/>
    <mergeCell ref="I17:J17"/>
    <mergeCell ref="L17:M17"/>
    <mergeCell ref="O14:R14"/>
    <mergeCell ref="C15:G15"/>
    <mergeCell ref="I15:J15"/>
    <mergeCell ref="L15:M15"/>
    <mergeCell ref="O15:R15"/>
    <mergeCell ref="C16:G16"/>
    <mergeCell ref="I16:J16"/>
    <mergeCell ref="L16:M16"/>
    <mergeCell ref="O16:R16"/>
    <mergeCell ref="C14:G14"/>
    <mergeCell ref="I14:J14"/>
    <mergeCell ref="L14:M14"/>
    <mergeCell ref="O11:R11"/>
    <mergeCell ref="C12:G12"/>
    <mergeCell ref="I12:J12"/>
    <mergeCell ref="L12:M12"/>
    <mergeCell ref="O12:R12"/>
    <mergeCell ref="C13:G13"/>
    <mergeCell ref="I13:J13"/>
    <mergeCell ref="L13:M13"/>
    <mergeCell ref="O13:R13"/>
    <mergeCell ref="C11:G11"/>
    <mergeCell ref="I11:J11"/>
    <mergeCell ref="L11:M11"/>
    <mergeCell ref="O8:R8"/>
    <mergeCell ref="C9:G9"/>
    <mergeCell ref="I9:J9"/>
    <mergeCell ref="L9:M9"/>
    <mergeCell ref="O9:R9"/>
    <mergeCell ref="C10:G10"/>
    <mergeCell ref="I10:J10"/>
    <mergeCell ref="L10:M10"/>
    <mergeCell ref="O10:R10"/>
    <mergeCell ref="C8:G8"/>
    <mergeCell ref="I8:J8"/>
    <mergeCell ref="L8:M8"/>
    <mergeCell ref="O5:R5"/>
    <mergeCell ref="C6:G6"/>
    <mergeCell ref="I6:J6"/>
    <mergeCell ref="L6:M6"/>
    <mergeCell ref="O6:R6"/>
    <mergeCell ref="C7:G7"/>
    <mergeCell ref="I7:J7"/>
    <mergeCell ref="L7:M7"/>
    <mergeCell ref="O7:R7"/>
    <mergeCell ref="C5:G5"/>
    <mergeCell ref="I5:J5"/>
    <mergeCell ref="L5:M5"/>
    <mergeCell ref="O1:R1"/>
    <mergeCell ref="C2:G2"/>
    <mergeCell ref="L2:M2"/>
    <mergeCell ref="C3:G3"/>
    <mergeCell ref="I3:J3"/>
    <mergeCell ref="L3:M3"/>
    <mergeCell ref="O3:R3"/>
    <mergeCell ref="C4:G4"/>
    <mergeCell ref="I4:J4"/>
    <mergeCell ref="L4:M4"/>
    <mergeCell ref="O4:R4"/>
    <mergeCell ref="I1:J1"/>
  </mergeCells>
  <pageMargins left="0.70866141732283472" right="0.70866141732283472" top="0.74803149606299213" bottom="0.74803149606299213" header="0.31496062992125984" footer="0.31496062992125984"/>
  <pageSetup paperSize="9" scale="16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VARIACION</vt:lpstr>
      <vt:lpstr>FLUJO DE EFCTIVO</vt:lpstr>
      <vt:lpstr>ESTADO DE CAMBIOS EN LA SITUAC</vt:lpstr>
      <vt:lpstr>ESTADO DE ACTIVIDADES</vt:lpstr>
      <vt:lpstr>EDO SITUACION  18 (2)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Situación Financiera</dc:title>
  <dc:creator>FastReport.NET</dc:creator>
  <cp:lastModifiedBy>Usuario de Windows</cp:lastModifiedBy>
  <cp:lastPrinted>2019-03-08T17:29:57Z</cp:lastPrinted>
  <dcterms:created xsi:type="dcterms:W3CDTF">2009-06-17T07:33:19Z</dcterms:created>
  <dcterms:modified xsi:type="dcterms:W3CDTF">2019-03-12T19:44:53Z</dcterms:modified>
</cp:coreProperties>
</file>